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uteshima/Dropbox/大学/論文データ/Impulse/raw_data/"/>
    </mc:Choice>
  </mc:AlternateContent>
  <xr:revisionPtr revIDLastSave="0" documentId="13_ncr:1_{FAF6690C-8AE0-8B43-B65C-67D313A3E4AE}" xr6:coauthVersionLast="45" xr6:coauthVersionMax="45" xr10:uidLastSave="{00000000-0000-0000-0000-000000000000}"/>
  <bookViews>
    <workbookView xWindow="0" yWindow="460" windowWidth="28800" windowHeight="16540" tabRatio="726" firstSheet="9" activeTab="16" xr2:uid="{00000000-000D-0000-FFFF-FFFF00000000}"/>
  </bookViews>
  <sheets>
    <sheet name="y_bat_F_ac_1st(20160712)" sheetId="11" r:id="rId1"/>
    <sheet name="y_bat_F_ac_12th" sheetId="16" r:id="rId2"/>
    <sheet name="y_bat_G_ac_1st(20161220)" sheetId="12" r:id="rId3"/>
    <sheet name="y_bat_G_ac_12th" sheetId="17" r:id="rId4"/>
    <sheet name="y_bat_H_ac_1st(20160802)" sheetId="13" r:id="rId5"/>
    <sheet name="y_bat_H_ac_12th" sheetId="18" r:id="rId6"/>
    <sheet name="y_bat_D_ac_1st(20170623)" sheetId="14" r:id="rId7"/>
    <sheet name="y_bat_D_ac_12th" sheetId="19" r:id="rId8"/>
    <sheet name="y_bat_I_ac_1st(20160712)" sheetId="15" r:id="rId9"/>
    <sheet name="y_bat_I_ac_12th" sheetId="20" r:id="rId10"/>
    <sheet name="bat_M_E_acril_1st" sheetId="26" r:id="rId11"/>
    <sheet name="bat_M_E_acril_12th" sheetId="27" r:id="rId12"/>
    <sheet name="batM__F_acril_1st" sheetId="28" r:id="rId13"/>
    <sheet name="bat_M_F_acril_12th" sheetId="29" r:id="rId14"/>
    <sheet name="bat_MH_acril_1st" sheetId="30" r:id="rId15"/>
    <sheet name="bat_MH_acril_12th" sheetId="33" r:id="rId16"/>
    <sheet name="first_flight" sheetId="34" r:id="rId17"/>
    <sheet name="last_flight" sheetId="35" r:id="rId18"/>
    <sheet name="Sheet2" sheetId="37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K5" i="34" l="1"/>
  <c r="BK6" i="34"/>
  <c r="BK7" i="34"/>
  <c r="BK8" i="34"/>
  <c r="BK9" i="34"/>
  <c r="BK10" i="34"/>
  <c r="BK11" i="34"/>
  <c r="BK12" i="34"/>
  <c r="BK13" i="34"/>
  <c r="BK14" i="34"/>
  <c r="BK15" i="34"/>
  <c r="BK16" i="34"/>
  <c r="BK17" i="34"/>
  <c r="BK18" i="34"/>
  <c r="BK19" i="34"/>
  <c r="BK20" i="34"/>
  <c r="BK21" i="34"/>
  <c r="BK22" i="34"/>
  <c r="BK23" i="34"/>
  <c r="BK24" i="34"/>
  <c r="BK25" i="34"/>
  <c r="BK26" i="34"/>
  <c r="BK27" i="34"/>
  <c r="BK28" i="34"/>
  <c r="BK29" i="34"/>
  <c r="BK30" i="34"/>
  <c r="BK31" i="34"/>
  <c r="BK32" i="34"/>
  <c r="BK33" i="34"/>
  <c r="BK34" i="34"/>
  <c r="BK35" i="34"/>
  <c r="BK36" i="34"/>
  <c r="BK37" i="34"/>
  <c r="BK38" i="34"/>
  <c r="BK39" i="34"/>
  <c r="BK40" i="34"/>
  <c r="BK41" i="34"/>
  <c r="BK42" i="34"/>
  <c r="BK43" i="34"/>
  <c r="BK44" i="34"/>
  <c r="BK45" i="34"/>
  <c r="BK46" i="34"/>
  <c r="BK47" i="34"/>
  <c r="BK48" i="34"/>
  <c r="BK49" i="34"/>
  <c r="BK50" i="34"/>
  <c r="BK51" i="34"/>
  <c r="BK52" i="34"/>
  <c r="BK53" i="34"/>
  <c r="BK54" i="34"/>
  <c r="BK55" i="34"/>
  <c r="BK56" i="34"/>
  <c r="BK57" i="34"/>
  <c r="BK4" i="34"/>
  <c r="BB5" i="34"/>
  <c r="BB6" i="34"/>
  <c r="BB7" i="34"/>
  <c r="BB8" i="34"/>
  <c r="BB9" i="34"/>
  <c r="BB10" i="34"/>
  <c r="BB11" i="34"/>
  <c r="BB12" i="34"/>
  <c r="BB13" i="34"/>
  <c r="BB14" i="34"/>
  <c r="BB15" i="34"/>
  <c r="BB16" i="34"/>
  <c r="BB17" i="34"/>
  <c r="BB18" i="34"/>
  <c r="BB19" i="34"/>
  <c r="BB20" i="34"/>
  <c r="BB21" i="34"/>
  <c r="BB22" i="34"/>
  <c r="BB23" i="34"/>
  <c r="BB24" i="34"/>
  <c r="BB25" i="34"/>
  <c r="BB26" i="34"/>
  <c r="BB27" i="34"/>
  <c r="BB28" i="34"/>
  <c r="BB29" i="34"/>
  <c r="BB30" i="34"/>
  <c r="BB31" i="34"/>
  <c r="BB32" i="34"/>
  <c r="BB33" i="34"/>
  <c r="BB34" i="34"/>
  <c r="BB35" i="34"/>
  <c r="BB36" i="34"/>
  <c r="BB37" i="34"/>
  <c r="BB38" i="34"/>
  <c r="BB39" i="34"/>
  <c r="BB40" i="34"/>
  <c r="BB41" i="34"/>
  <c r="BB42" i="34"/>
  <c r="BB43" i="34"/>
  <c r="BB44" i="34"/>
  <c r="BB45" i="34"/>
  <c r="BB46" i="34"/>
  <c r="BB47" i="34"/>
  <c r="BB48" i="34"/>
  <c r="BB49" i="34"/>
  <c r="BB50" i="34"/>
  <c r="BB51" i="34"/>
  <c r="BB52" i="34"/>
  <c r="BB53" i="34"/>
  <c r="BB54" i="34"/>
  <c r="BB55" i="34"/>
  <c r="BB56" i="34"/>
  <c r="BB57" i="34"/>
  <c r="BB58" i="34"/>
  <c r="BB59" i="34"/>
  <c r="BB60" i="34"/>
  <c r="BB61" i="34"/>
  <c r="BB62" i="34"/>
  <c r="BB63" i="34"/>
  <c r="BB64" i="34"/>
  <c r="BB65" i="34"/>
  <c r="BB66" i="34"/>
  <c r="BB67" i="34"/>
  <c r="BB68" i="34"/>
  <c r="BB69" i="34"/>
  <c r="BB70" i="34"/>
  <c r="BB71" i="34"/>
  <c r="BB72" i="34"/>
  <c r="BB73" i="34"/>
  <c r="BB74" i="34"/>
  <c r="BB75" i="34"/>
  <c r="BB4" i="34"/>
  <c r="AS5" i="34"/>
  <c r="AS6" i="34"/>
  <c r="AS7" i="34"/>
  <c r="AS8" i="34"/>
  <c r="AS9" i="34"/>
  <c r="AS10" i="34"/>
  <c r="AS11" i="34"/>
  <c r="AS12" i="34"/>
  <c r="AS13" i="34"/>
  <c r="AS14" i="34"/>
  <c r="AS15" i="34"/>
  <c r="AS16" i="34"/>
  <c r="AS17" i="34"/>
  <c r="AS18" i="34"/>
  <c r="AS19" i="34"/>
  <c r="AS20" i="34"/>
  <c r="AS21" i="34"/>
  <c r="AS22" i="34"/>
  <c r="AS23" i="34"/>
  <c r="AS24" i="34"/>
  <c r="AS25" i="34"/>
  <c r="AS26" i="34"/>
  <c r="AS27" i="34"/>
  <c r="AS28" i="34"/>
  <c r="AS29" i="34"/>
  <c r="AS30" i="34"/>
  <c r="AS31" i="34"/>
  <c r="AS32" i="34"/>
  <c r="AS33" i="34"/>
  <c r="AS34" i="34"/>
  <c r="AS35" i="34"/>
  <c r="AS36" i="34"/>
  <c r="AS37" i="34"/>
  <c r="AS38" i="34"/>
  <c r="AS39" i="34"/>
  <c r="AS40" i="34"/>
  <c r="AS41" i="34"/>
  <c r="AS42" i="34"/>
  <c r="AS43" i="34"/>
  <c r="AS44" i="34"/>
  <c r="AS45" i="34"/>
  <c r="AS46" i="34"/>
  <c r="AS47" i="34"/>
  <c r="AS48" i="34"/>
  <c r="AS49" i="34"/>
  <c r="AS50" i="34"/>
  <c r="AS51" i="34"/>
  <c r="AS52" i="34"/>
  <c r="AS53" i="34"/>
  <c r="AS54" i="34"/>
  <c r="AS55" i="34"/>
  <c r="AS56" i="34"/>
  <c r="AS57" i="34"/>
  <c r="AS58" i="34"/>
  <c r="AS4" i="34"/>
  <c r="AJ5" i="34"/>
  <c r="AJ6" i="34"/>
  <c r="AJ7" i="34"/>
  <c r="AJ8" i="34"/>
  <c r="AJ9" i="34"/>
  <c r="AJ10" i="34"/>
  <c r="AJ11" i="34"/>
  <c r="AJ12" i="34"/>
  <c r="AJ13" i="34"/>
  <c r="AJ14" i="34"/>
  <c r="AJ15" i="34"/>
  <c r="AJ16" i="34"/>
  <c r="AJ17" i="34"/>
  <c r="AJ18" i="34"/>
  <c r="AJ19" i="34"/>
  <c r="AJ20" i="34"/>
  <c r="AJ21" i="34"/>
  <c r="AJ22" i="34"/>
  <c r="AJ23" i="34"/>
  <c r="AJ24" i="34"/>
  <c r="AJ25" i="34"/>
  <c r="AJ26" i="34"/>
  <c r="AJ27" i="34"/>
  <c r="AJ28" i="34"/>
  <c r="AJ29" i="34"/>
  <c r="AJ30" i="34"/>
  <c r="AJ31" i="34"/>
  <c r="AJ32" i="34"/>
  <c r="AJ33" i="34"/>
  <c r="AJ34" i="34"/>
  <c r="AJ35" i="34"/>
  <c r="AJ36" i="34"/>
  <c r="AJ37" i="34"/>
  <c r="AJ38" i="34"/>
  <c r="AJ39" i="34"/>
  <c r="AJ40" i="34"/>
  <c r="AJ41" i="34"/>
  <c r="AJ42" i="34"/>
  <c r="AJ43" i="34"/>
  <c r="AJ44" i="34"/>
  <c r="AJ45" i="34"/>
  <c r="AJ46" i="34"/>
  <c r="AJ47" i="34"/>
  <c r="AJ48" i="34"/>
  <c r="AJ49" i="34"/>
  <c r="AJ50" i="34"/>
  <c r="AJ51" i="34"/>
  <c r="AJ52" i="34"/>
  <c r="AJ53" i="34"/>
  <c r="AJ54" i="34"/>
  <c r="AJ55" i="34"/>
  <c r="AJ56" i="34"/>
  <c r="AJ57" i="34"/>
  <c r="AJ58" i="34"/>
  <c r="AJ59" i="34"/>
  <c r="AJ60" i="34"/>
  <c r="AJ61" i="34"/>
  <c r="AJ62" i="34"/>
  <c r="AJ63" i="34"/>
  <c r="AJ64" i="34"/>
  <c r="AJ65" i="34"/>
  <c r="AJ66" i="34"/>
  <c r="AJ4" i="34"/>
  <c r="R5" i="34"/>
  <c r="R6" i="34"/>
  <c r="R7" i="34"/>
  <c r="R8" i="34"/>
  <c r="R9" i="34"/>
  <c r="R10" i="34"/>
  <c r="R11" i="34"/>
  <c r="R12" i="34"/>
  <c r="R13" i="34"/>
  <c r="R14" i="34"/>
  <c r="R15" i="34"/>
  <c r="R16" i="34"/>
  <c r="R17" i="34"/>
  <c r="R18" i="34"/>
  <c r="R19" i="34"/>
  <c r="R20" i="34"/>
  <c r="R21" i="34"/>
  <c r="R22" i="34"/>
  <c r="R23" i="34"/>
  <c r="R24" i="34"/>
  <c r="R25" i="34"/>
  <c r="R26" i="34"/>
  <c r="R27" i="34"/>
  <c r="R28" i="34"/>
  <c r="R29" i="34"/>
  <c r="R30" i="34"/>
  <c r="R31" i="34"/>
  <c r="R32" i="34"/>
  <c r="R33" i="34"/>
  <c r="R34" i="34"/>
  <c r="R35" i="34"/>
  <c r="R36" i="34"/>
  <c r="R37" i="34"/>
  <c r="R38" i="34"/>
  <c r="R39" i="34"/>
  <c r="R40" i="34"/>
  <c r="R41" i="34"/>
  <c r="R42" i="34"/>
  <c r="R43" i="34"/>
  <c r="R44" i="34"/>
  <c r="R45" i="34"/>
  <c r="R46" i="34"/>
  <c r="R47" i="34"/>
  <c r="R48" i="34"/>
  <c r="R49" i="34"/>
  <c r="R50" i="34"/>
  <c r="R51" i="34"/>
  <c r="R52" i="34"/>
  <c r="R53" i="34"/>
  <c r="R54" i="34"/>
  <c r="R55" i="34"/>
  <c r="R56" i="34"/>
  <c r="R57" i="34"/>
  <c r="R58" i="34"/>
  <c r="R59" i="34"/>
  <c r="R60" i="34"/>
  <c r="R61" i="34"/>
  <c r="R62" i="34"/>
  <c r="R63" i="34"/>
  <c r="R64" i="34"/>
  <c r="R65" i="34"/>
  <c r="R66" i="34"/>
  <c r="R67" i="34"/>
  <c r="R68" i="34"/>
  <c r="R69" i="34"/>
  <c r="R70" i="34"/>
  <c r="R71" i="34"/>
  <c r="R72" i="34"/>
  <c r="R73" i="34"/>
  <c r="R74" i="34"/>
  <c r="R4" i="34"/>
  <c r="I5" i="34"/>
  <c r="I6" i="34"/>
  <c r="I7" i="34"/>
  <c r="I8" i="34"/>
  <c r="I9" i="34"/>
  <c r="I10" i="34"/>
  <c r="I11" i="34"/>
  <c r="I12" i="34"/>
  <c r="I13" i="34"/>
  <c r="I14" i="34"/>
  <c r="I15" i="34"/>
  <c r="I16" i="34"/>
  <c r="I17" i="34"/>
  <c r="I18" i="34"/>
  <c r="I19" i="34"/>
  <c r="I20" i="34"/>
  <c r="I21" i="34"/>
  <c r="I22" i="34"/>
  <c r="I23" i="34"/>
  <c r="I24" i="34"/>
  <c r="I25" i="34"/>
  <c r="I26" i="34"/>
  <c r="I27" i="34"/>
  <c r="I28" i="34"/>
  <c r="I29" i="34"/>
  <c r="I30" i="34"/>
  <c r="I31" i="34"/>
  <c r="I32" i="34"/>
  <c r="I33" i="34"/>
  <c r="I34" i="34"/>
  <c r="I35" i="34"/>
  <c r="I36" i="34"/>
  <c r="I37" i="34"/>
  <c r="I38" i="34"/>
  <c r="I39" i="34"/>
  <c r="I40" i="34"/>
  <c r="I41" i="34"/>
  <c r="I42" i="34"/>
  <c r="I43" i="34"/>
  <c r="I44" i="34"/>
  <c r="I45" i="34"/>
  <c r="I46" i="34"/>
  <c r="I47" i="34"/>
  <c r="I48" i="34"/>
  <c r="I49" i="34"/>
  <c r="I50" i="34"/>
  <c r="I51" i="34"/>
  <c r="I52" i="34"/>
  <c r="I53" i="34"/>
  <c r="I54" i="34"/>
  <c r="I55" i="34"/>
  <c r="I56" i="34"/>
  <c r="I4" i="34"/>
  <c r="BD5" i="35" l="1"/>
  <c r="BD6" i="35"/>
  <c r="BD7" i="35"/>
  <c r="BD8" i="35"/>
  <c r="BD9" i="35"/>
  <c r="BD10" i="35"/>
  <c r="BD11" i="35"/>
  <c r="BD12" i="35"/>
  <c r="BD13" i="35"/>
  <c r="BD14" i="35"/>
  <c r="BD15" i="35"/>
  <c r="BD16" i="35"/>
  <c r="BD17" i="35"/>
  <c r="BD18" i="35"/>
  <c r="BD19" i="35"/>
  <c r="BD20" i="35"/>
  <c r="BD21" i="35"/>
  <c r="BD22" i="35"/>
  <c r="BD23" i="35"/>
  <c r="BD24" i="35"/>
  <c r="BD25" i="35"/>
  <c r="BD26" i="35"/>
  <c r="BD27" i="35"/>
  <c r="BD28" i="35"/>
  <c r="BD29" i="35"/>
  <c r="BD30" i="35"/>
  <c r="BD31" i="35"/>
  <c r="BD32" i="35"/>
  <c r="BD33" i="35"/>
  <c r="BD34" i="35"/>
  <c r="BD35" i="35"/>
  <c r="BD36" i="35"/>
  <c r="BD37" i="35"/>
  <c r="BD38" i="35"/>
  <c r="BD39" i="35"/>
  <c r="BD4" i="35"/>
  <c r="BI39" i="35"/>
  <c r="BK39" i="35" s="1"/>
  <c r="BI38" i="35"/>
  <c r="BK38" i="35" s="1"/>
  <c r="BI37" i="35"/>
  <c r="BK37" i="35" s="1"/>
  <c r="BI36" i="35"/>
  <c r="BK36" i="35" s="1"/>
  <c r="BI35" i="35"/>
  <c r="BK35" i="35" s="1"/>
  <c r="BI34" i="35"/>
  <c r="BK34" i="35" s="1"/>
  <c r="BI33" i="35"/>
  <c r="BK33" i="35" s="1"/>
  <c r="BI32" i="35"/>
  <c r="BK32" i="35" s="1"/>
  <c r="BI31" i="35"/>
  <c r="BK31" i="35" s="1"/>
  <c r="BI30" i="35"/>
  <c r="BK30" i="35" s="1"/>
  <c r="BI29" i="35"/>
  <c r="BK29" i="35" s="1"/>
  <c r="BI28" i="35"/>
  <c r="BK28" i="35" s="1"/>
  <c r="BI27" i="35"/>
  <c r="BK27" i="35" s="1"/>
  <c r="BI26" i="35"/>
  <c r="BK26" i="35" s="1"/>
  <c r="BI25" i="35"/>
  <c r="BK25" i="35" s="1"/>
  <c r="BI24" i="35"/>
  <c r="BK24" i="35" s="1"/>
  <c r="BI23" i="35"/>
  <c r="BK23" i="35" s="1"/>
  <c r="BI22" i="35"/>
  <c r="BK22" i="35" s="1"/>
  <c r="BI21" i="35"/>
  <c r="BK21" i="35" s="1"/>
  <c r="BI20" i="35"/>
  <c r="BK20" i="35" s="1"/>
  <c r="BI19" i="35"/>
  <c r="BK19" i="35" s="1"/>
  <c r="BI18" i="35"/>
  <c r="BK18" i="35" s="1"/>
  <c r="BI17" i="35"/>
  <c r="BK17" i="35" s="1"/>
  <c r="BI16" i="35"/>
  <c r="BK16" i="35" s="1"/>
  <c r="BI15" i="35"/>
  <c r="BK15" i="35" s="1"/>
  <c r="BI14" i="35"/>
  <c r="BK14" i="35" s="1"/>
  <c r="BI13" i="35"/>
  <c r="BK13" i="35" s="1"/>
  <c r="BI12" i="35"/>
  <c r="BK12" i="35" s="1"/>
  <c r="BI11" i="35"/>
  <c r="BK11" i="35" s="1"/>
  <c r="BI10" i="35"/>
  <c r="BK10" i="35" s="1"/>
  <c r="BI9" i="35"/>
  <c r="BK9" i="35" s="1"/>
  <c r="BI8" i="35"/>
  <c r="BK8" i="35" s="1"/>
  <c r="BI7" i="35"/>
  <c r="BK7" i="35" s="1"/>
  <c r="BI6" i="35"/>
  <c r="BK6" i="35" s="1"/>
  <c r="BI5" i="35"/>
  <c r="BK5" i="35" s="1"/>
  <c r="BI4" i="35"/>
  <c r="BK4" i="35" s="1"/>
  <c r="AU5" i="35" l="1"/>
  <c r="AU6" i="35"/>
  <c r="AU7" i="35"/>
  <c r="AU8" i="35"/>
  <c r="AU9" i="35"/>
  <c r="AU10" i="35"/>
  <c r="AU11" i="35"/>
  <c r="AU12" i="35"/>
  <c r="AU13" i="35"/>
  <c r="AU14" i="35"/>
  <c r="AU15" i="35"/>
  <c r="AU16" i="35"/>
  <c r="AU17" i="35"/>
  <c r="AU18" i="35"/>
  <c r="AU19" i="35"/>
  <c r="AU20" i="35"/>
  <c r="AU21" i="35"/>
  <c r="AU22" i="35"/>
  <c r="AU23" i="35"/>
  <c r="AU24" i="35"/>
  <c r="AU25" i="35"/>
  <c r="AU26" i="35"/>
  <c r="AU27" i="35"/>
  <c r="AU28" i="35"/>
  <c r="AU29" i="35"/>
  <c r="AU30" i="35"/>
  <c r="AU31" i="35"/>
  <c r="AU32" i="35"/>
  <c r="AU33" i="35"/>
  <c r="AU34" i="35"/>
  <c r="AU35" i="35"/>
  <c r="AU36" i="35"/>
  <c r="AU37" i="35"/>
  <c r="AU38" i="35"/>
  <c r="AU39" i="35"/>
  <c r="AU40" i="35"/>
  <c r="AU41" i="35"/>
  <c r="AU42" i="35"/>
  <c r="AU43" i="35"/>
  <c r="AU44" i="35"/>
  <c r="AU45" i="35"/>
  <c r="AU46" i="35"/>
  <c r="AU47" i="35"/>
  <c r="AU48" i="35"/>
  <c r="AU49" i="35"/>
  <c r="AU50" i="35"/>
  <c r="AU51" i="35"/>
  <c r="AU52" i="35"/>
  <c r="AU53" i="35"/>
  <c r="AU4" i="35"/>
  <c r="AZ53" i="35"/>
  <c r="BB53" i="35" s="1"/>
  <c r="AZ52" i="35"/>
  <c r="BB52" i="35" s="1"/>
  <c r="AZ51" i="35"/>
  <c r="BB51" i="35" s="1"/>
  <c r="AZ50" i="35"/>
  <c r="BB50" i="35" s="1"/>
  <c r="AZ49" i="35"/>
  <c r="BB49" i="35" s="1"/>
  <c r="AZ48" i="35"/>
  <c r="BB48" i="35" s="1"/>
  <c r="AZ47" i="35"/>
  <c r="BB47" i="35" s="1"/>
  <c r="AZ46" i="35"/>
  <c r="BB46" i="35" s="1"/>
  <c r="AZ45" i="35"/>
  <c r="BB45" i="35" s="1"/>
  <c r="AZ44" i="35"/>
  <c r="BB44" i="35" s="1"/>
  <c r="AZ43" i="35"/>
  <c r="BB43" i="35" s="1"/>
  <c r="AZ42" i="35"/>
  <c r="BB42" i="35" s="1"/>
  <c r="AZ41" i="35"/>
  <c r="BB41" i="35" s="1"/>
  <c r="AZ40" i="35"/>
  <c r="BB40" i="35" s="1"/>
  <c r="AZ39" i="35"/>
  <c r="BB39" i="35" s="1"/>
  <c r="AZ38" i="35"/>
  <c r="BB38" i="35" s="1"/>
  <c r="AZ37" i="35"/>
  <c r="BB37" i="35" s="1"/>
  <c r="AZ36" i="35"/>
  <c r="BB36" i="35" s="1"/>
  <c r="AZ35" i="35"/>
  <c r="BB35" i="35" s="1"/>
  <c r="AZ34" i="35"/>
  <c r="BB34" i="35" s="1"/>
  <c r="AZ33" i="35"/>
  <c r="BB33" i="35" s="1"/>
  <c r="AZ32" i="35"/>
  <c r="BB32" i="35" s="1"/>
  <c r="AZ31" i="35"/>
  <c r="BB31" i="35" s="1"/>
  <c r="AZ30" i="35"/>
  <c r="BB30" i="35" s="1"/>
  <c r="AZ29" i="35"/>
  <c r="BB29" i="35" s="1"/>
  <c r="AZ28" i="35"/>
  <c r="BB28" i="35" s="1"/>
  <c r="AZ27" i="35"/>
  <c r="BB27" i="35" s="1"/>
  <c r="AZ26" i="35"/>
  <c r="BB26" i="35" s="1"/>
  <c r="AZ25" i="35"/>
  <c r="BB25" i="35" s="1"/>
  <c r="AZ24" i="35"/>
  <c r="BB24" i="35" s="1"/>
  <c r="AZ23" i="35"/>
  <c r="BB23" i="35" s="1"/>
  <c r="AZ22" i="35"/>
  <c r="BB22" i="35" s="1"/>
  <c r="AZ21" i="35"/>
  <c r="BB21" i="35" s="1"/>
  <c r="AZ20" i="35"/>
  <c r="BB20" i="35" s="1"/>
  <c r="AZ19" i="35"/>
  <c r="BB19" i="35" s="1"/>
  <c r="AZ18" i="35"/>
  <c r="BB18" i="35" s="1"/>
  <c r="AZ17" i="35"/>
  <c r="BB17" i="35" s="1"/>
  <c r="AZ16" i="35"/>
  <c r="BB16" i="35" s="1"/>
  <c r="AZ15" i="35"/>
  <c r="BB15" i="35" s="1"/>
  <c r="AZ14" i="35"/>
  <c r="BB14" i="35" s="1"/>
  <c r="AZ13" i="35"/>
  <c r="BB13" i="35" s="1"/>
  <c r="AZ12" i="35"/>
  <c r="BB12" i="35" s="1"/>
  <c r="AZ11" i="35"/>
  <c r="BB11" i="35" s="1"/>
  <c r="AZ10" i="35"/>
  <c r="BB10" i="35" s="1"/>
  <c r="AZ9" i="35"/>
  <c r="BB9" i="35" s="1"/>
  <c r="AZ8" i="35"/>
  <c r="BB8" i="35" s="1"/>
  <c r="AZ7" i="35"/>
  <c r="BB7" i="35" s="1"/>
  <c r="AZ6" i="35"/>
  <c r="BB6" i="35" s="1"/>
  <c r="AZ5" i="35"/>
  <c r="BB5" i="35" s="1"/>
  <c r="AZ4" i="35"/>
  <c r="BB4" i="35" s="1"/>
  <c r="AL5" i="35"/>
  <c r="AL6" i="35"/>
  <c r="AL7" i="35"/>
  <c r="AL8" i="35"/>
  <c r="AL9" i="35"/>
  <c r="AL10" i="35"/>
  <c r="AL11" i="35"/>
  <c r="AL12" i="35"/>
  <c r="AL13" i="35"/>
  <c r="AL14" i="35"/>
  <c r="AL15" i="35"/>
  <c r="AL16" i="35"/>
  <c r="AL17" i="35"/>
  <c r="AL18" i="35"/>
  <c r="AL19" i="35"/>
  <c r="AL20" i="35"/>
  <c r="AL21" i="35"/>
  <c r="AL22" i="35"/>
  <c r="AL23" i="35"/>
  <c r="AL24" i="35"/>
  <c r="AL25" i="35"/>
  <c r="AL26" i="35"/>
  <c r="AL27" i="35"/>
  <c r="AL28" i="35"/>
  <c r="AL29" i="35"/>
  <c r="AL30" i="35"/>
  <c r="AL31" i="35"/>
  <c r="AL32" i="35"/>
  <c r="AL33" i="35"/>
  <c r="AL34" i="35"/>
  <c r="AL35" i="35"/>
  <c r="AL36" i="35"/>
  <c r="AL37" i="35"/>
  <c r="AL38" i="35"/>
  <c r="AL39" i="35"/>
  <c r="AL40" i="35"/>
  <c r="AL41" i="35"/>
  <c r="AL42" i="35"/>
  <c r="AL43" i="35"/>
  <c r="AL44" i="35"/>
  <c r="AL45" i="35"/>
  <c r="AL46" i="35"/>
  <c r="AL47" i="35"/>
  <c r="AL48" i="35"/>
  <c r="AL49" i="35"/>
  <c r="AL50" i="35"/>
  <c r="AL4" i="35"/>
  <c r="AQ50" i="35"/>
  <c r="AS50" i="35" s="1"/>
  <c r="AQ49" i="35"/>
  <c r="AS49" i="35" s="1"/>
  <c r="AQ48" i="35"/>
  <c r="AS48" i="35" s="1"/>
  <c r="AQ47" i="35"/>
  <c r="AS47" i="35" s="1"/>
  <c r="AQ46" i="35"/>
  <c r="AS46" i="35" s="1"/>
  <c r="AQ45" i="35"/>
  <c r="AS45" i="35" s="1"/>
  <c r="AQ44" i="35"/>
  <c r="AS44" i="35" s="1"/>
  <c r="AQ43" i="35"/>
  <c r="AS43" i="35" s="1"/>
  <c r="AQ42" i="35"/>
  <c r="AS42" i="35" s="1"/>
  <c r="AQ41" i="35"/>
  <c r="AS41" i="35" s="1"/>
  <c r="AQ40" i="35"/>
  <c r="AS40" i="35" s="1"/>
  <c r="AQ39" i="35"/>
  <c r="AS39" i="35" s="1"/>
  <c r="AQ38" i="35"/>
  <c r="AS38" i="35" s="1"/>
  <c r="AQ37" i="35"/>
  <c r="AS37" i="35" s="1"/>
  <c r="AQ36" i="35"/>
  <c r="AS36" i="35" s="1"/>
  <c r="AQ35" i="35"/>
  <c r="AS35" i="35" s="1"/>
  <c r="AQ34" i="35"/>
  <c r="AS34" i="35" s="1"/>
  <c r="AQ33" i="35"/>
  <c r="AS33" i="35" s="1"/>
  <c r="AQ32" i="35"/>
  <c r="AS32" i="35" s="1"/>
  <c r="AQ31" i="35"/>
  <c r="AS31" i="35" s="1"/>
  <c r="AQ30" i="35"/>
  <c r="AS30" i="35" s="1"/>
  <c r="AQ29" i="35"/>
  <c r="AS29" i="35" s="1"/>
  <c r="AQ28" i="35"/>
  <c r="AS28" i="35" s="1"/>
  <c r="AQ27" i="35"/>
  <c r="AS27" i="35" s="1"/>
  <c r="AQ26" i="35"/>
  <c r="AS26" i="35" s="1"/>
  <c r="AQ25" i="35"/>
  <c r="AS25" i="35" s="1"/>
  <c r="AQ24" i="35"/>
  <c r="AS24" i="35" s="1"/>
  <c r="AQ23" i="35"/>
  <c r="AS23" i="35" s="1"/>
  <c r="AQ22" i="35"/>
  <c r="AS22" i="35" s="1"/>
  <c r="AQ21" i="35"/>
  <c r="AS21" i="35" s="1"/>
  <c r="AQ20" i="35"/>
  <c r="AS20" i="35" s="1"/>
  <c r="AQ19" i="35"/>
  <c r="AS19" i="35" s="1"/>
  <c r="AQ18" i="35"/>
  <c r="AS18" i="35" s="1"/>
  <c r="AQ17" i="35"/>
  <c r="AS17" i="35" s="1"/>
  <c r="AQ16" i="35"/>
  <c r="AS16" i="35" s="1"/>
  <c r="AQ15" i="35"/>
  <c r="AS15" i="35" s="1"/>
  <c r="AQ14" i="35"/>
  <c r="AS14" i="35" s="1"/>
  <c r="AQ13" i="35"/>
  <c r="AS13" i="35" s="1"/>
  <c r="AQ12" i="35"/>
  <c r="AS12" i="35" s="1"/>
  <c r="AQ11" i="35"/>
  <c r="AS11" i="35" s="1"/>
  <c r="AQ10" i="35"/>
  <c r="AS10" i="35" s="1"/>
  <c r="AQ9" i="35"/>
  <c r="AS9" i="35" s="1"/>
  <c r="AQ8" i="35"/>
  <c r="AS8" i="35" s="1"/>
  <c r="AQ7" i="35"/>
  <c r="AS7" i="35" s="1"/>
  <c r="AQ6" i="35"/>
  <c r="AS6" i="35" s="1"/>
  <c r="AQ5" i="35"/>
  <c r="AS5" i="35" s="1"/>
  <c r="AQ4" i="35"/>
  <c r="AS4" i="35" s="1"/>
  <c r="AC5" i="35"/>
  <c r="AC6" i="35"/>
  <c r="AC7" i="35"/>
  <c r="AC8" i="35"/>
  <c r="AC9" i="35"/>
  <c r="AC10" i="35"/>
  <c r="AC11" i="35"/>
  <c r="AC12" i="35"/>
  <c r="AC13" i="35"/>
  <c r="AC14" i="35"/>
  <c r="AC15" i="35"/>
  <c r="AC16" i="35"/>
  <c r="AC17" i="35"/>
  <c r="AC18" i="35"/>
  <c r="AC19" i="35"/>
  <c r="AC20" i="35"/>
  <c r="AC21" i="35"/>
  <c r="AC22" i="35"/>
  <c r="AC23" i="35"/>
  <c r="AC24" i="35"/>
  <c r="AC25" i="35"/>
  <c r="AC26" i="35"/>
  <c r="AC27" i="35"/>
  <c r="AC28" i="35"/>
  <c r="AC29" i="35"/>
  <c r="AC30" i="35"/>
  <c r="AC31" i="35"/>
  <c r="AC32" i="35"/>
  <c r="AC33" i="35"/>
  <c r="AC34" i="35"/>
  <c r="AC35" i="35"/>
  <c r="AC36" i="35"/>
  <c r="AC37" i="35"/>
  <c r="AC38" i="35"/>
  <c r="AC39" i="35"/>
  <c r="AC40" i="35"/>
  <c r="AC41" i="35"/>
  <c r="AC4" i="35"/>
  <c r="AH41" i="35"/>
  <c r="AJ41" i="35" s="1"/>
  <c r="AH40" i="35"/>
  <c r="AJ40" i="35" s="1"/>
  <c r="AH39" i="35"/>
  <c r="AJ39" i="35" s="1"/>
  <c r="AH38" i="35"/>
  <c r="AJ38" i="35" s="1"/>
  <c r="AH37" i="35"/>
  <c r="AJ37" i="35" s="1"/>
  <c r="AH36" i="35"/>
  <c r="AJ36" i="35" s="1"/>
  <c r="AH35" i="35"/>
  <c r="AJ35" i="35" s="1"/>
  <c r="AH34" i="35"/>
  <c r="AJ34" i="35" s="1"/>
  <c r="AH33" i="35"/>
  <c r="AJ33" i="35" s="1"/>
  <c r="AH32" i="35"/>
  <c r="AJ32" i="35" s="1"/>
  <c r="AH31" i="35"/>
  <c r="AJ31" i="35" s="1"/>
  <c r="AH30" i="35"/>
  <c r="AJ30" i="35" s="1"/>
  <c r="AH29" i="35"/>
  <c r="AJ29" i="35" s="1"/>
  <c r="AH28" i="35"/>
  <c r="AJ28" i="35" s="1"/>
  <c r="AH27" i="35"/>
  <c r="AJ27" i="35" s="1"/>
  <c r="AH26" i="35"/>
  <c r="AJ26" i="35" s="1"/>
  <c r="AH25" i="35"/>
  <c r="AJ25" i="35" s="1"/>
  <c r="AH24" i="35"/>
  <c r="AJ24" i="35" s="1"/>
  <c r="AH23" i="35"/>
  <c r="AJ23" i="35" s="1"/>
  <c r="AH22" i="35"/>
  <c r="AJ22" i="35" s="1"/>
  <c r="AH21" i="35"/>
  <c r="AJ21" i="35" s="1"/>
  <c r="AH20" i="35"/>
  <c r="AJ20" i="35" s="1"/>
  <c r="AH19" i="35"/>
  <c r="AJ19" i="35" s="1"/>
  <c r="AH18" i="35"/>
  <c r="AJ18" i="35" s="1"/>
  <c r="AH17" i="35"/>
  <c r="AJ17" i="35" s="1"/>
  <c r="AH16" i="35"/>
  <c r="AJ16" i="35" s="1"/>
  <c r="AH15" i="35"/>
  <c r="AJ15" i="35" s="1"/>
  <c r="AH14" i="35"/>
  <c r="AJ14" i="35" s="1"/>
  <c r="AH13" i="35"/>
  <c r="AJ13" i="35" s="1"/>
  <c r="AH12" i="35"/>
  <c r="AJ12" i="35" s="1"/>
  <c r="AH11" i="35"/>
  <c r="AJ11" i="35" s="1"/>
  <c r="AH10" i="35"/>
  <c r="AJ10" i="35" s="1"/>
  <c r="AH9" i="35"/>
  <c r="AJ9" i="35" s="1"/>
  <c r="AH8" i="35"/>
  <c r="AJ8" i="35" s="1"/>
  <c r="AH7" i="35"/>
  <c r="AJ7" i="35" s="1"/>
  <c r="AH6" i="35"/>
  <c r="AJ6" i="35" s="1"/>
  <c r="AH5" i="35"/>
  <c r="AJ5" i="35" s="1"/>
  <c r="AH4" i="35"/>
  <c r="AJ4" i="35" s="1"/>
  <c r="T5" i="35"/>
  <c r="T6" i="35"/>
  <c r="T7" i="35"/>
  <c r="T8" i="35"/>
  <c r="T9" i="35"/>
  <c r="T10" i="35"/>
  <c r="T11" i="35"/>
  <c r="T12" i="35"/>
  <c r="T13" i="35"/>
  <c r="T14" i="35"/>
  <c r="T15" i="35"/>
  <c r="T16" i="35"/>
  <c r="T17" i="35"/>
  <c r="T18" i="35"/>
  <c r="T19" i="35"/>
  <c r="T20" i="35"/>
  <c r="T21" i="35"/>
  <c r="T22" i="35"/>
  <c r="T23" i="35"/>
  <c r="T24" i="35"/>
  <c r="T25" i="35"/>
  <c r="T26" i="35"/>
  <c r="T27" i="35"/>
  <c r="T28" i="35"/>
  <c r="T29" i="35"/>
  <c r="T30" i="35"/>
  <c r="T31" i="35"/>
  <c r="T32" i="35"/>
  <c r="T33" i="35"/>
  <c r="T34" i="35"/>
  <c r="T35" i="35"/>
  <c r="T36" i="35"/>
  <c r="T37" i="35"/>
  <c r="T38" i="35"/>
  <c r="T39" i="35"/>
  <c r="T40" i="35"/>
  <c r="T41" i="35"/>
  <c r="T42" i="35"/>
  <c r="T43" i="35"/>
  <c r="T44" i="35"/>
  <c r="T45" i="35"/>
  <c r="T46" i="35"/>
  <c r="T47" i="35"/>
  <c r="T48" i="35"/>
  <c r="T49" i="35"/>
  <c r="T50" i="35"/>
  <c r="T51" i="35"/>
  <c r="T52" i="35"/>
  <c r="T4" i="35"/>
  <c r="Y52" i="35"/>
  <c r="AA52" i="35" s="1"/>
  <c r="Y51" i="35"/>
  <c r="AA51" i="35" s="1"/>
  <c r="Y50" i="35"/>
  <c r="AA50" i="35" s="1"/>
  <c r="Y49" i="35"/>
  <c r="AA49" i="35" s="1"/>
  <c r="Y48" i="35"/>
  <c r="AA48" i="35" s="1"/>
  <c r="Y47" i="35"/>
  <c r="AA47" i="35" s="1"/>
  <c r="Y46" i="35"/>
  <c r="AA46" i="35" s="1"/>
  <c r="Y45" i="35"/>
  <c r="AA45" i="35" s="1"/>
  <c r="Y44" i="35"/>
  <c r="AA44" i="35" s="1"/>
  <c r="Y43" i="35"/>
  <c r="AA43" i="35" s="1"/>
  <c r="Y42" i="35"/>
  <c r="AA42" i="35" s="1"/>
  <c r="Y41" i="35"/>
  <c r="AA41" i="35" s="1"/>
  <c r="Y40" i="35"/>
  <c r="AA40" i="35" s="1"/>
  <c r="Y39" i="35"/>
  <c r="AA39" i="35" s="1"/>
  <c r="Y38" i="35"/>
  <c r="AA38" i="35" s="1"/>
  <c r="Y37" i="35"/>
  <c r="AA37" i="35" s="1"/>
  <c r="Y36" i="35"/>
  <c r="AA36" i="35" s="1"/>
  <c r="Y35" i="35"/>
  <c r="AA35" i="35" s="1"/>
  <c r="Y34" i="35"/>
  <c r="AA34" i="35" s="1"/>
  <c r="Y33" i="35"/>
  <c r="AA33" i="35" s="1"/>
  <c r="Y32" i="35"/>
  <c r="AA32" i="35" s="1"/>
  <c r="Y31" i="35"/>
  <c r="AA31" i="35" s="1"/>
  <c r="Y30" i="35"/>
  <c r="AA30" i="35" s="1"/>
  <c r="Y29" i="35"/>
  <c r="AA29" i="35" s="1"/>
  <c r="Y28" i="35"/>
  <c r="AA28" i="35" s="1"/>
  <c r="Y27" i="35"/>
  <c r="AA27" i="35" s="1"/>
  <c r="Y26" i="35"/>
  <c r="AA26" i="35" s="1"/>
  <c r="Y25" i="35"/>
  <c r="AA25" i="35" s="1"/>
  <c r="Y24" i="35"/>
  <c r="AA24" i="35" s="1"/>
  <c r="Y23" i="35"/>
  <c r="AA23" i="35" s="1"/>
  <c r="Y22" i="35"/>
  <c r="AA22" i="35" s="1"/>
  <c r="Y21" i="35"/>
  <c r="AA21" i="35" s="1"/>
  <c r="Y20" i="35"/>
  <c r="AA20" i="35" s="1"/>
  <c r="Y19" i="35"/>
  <c r="AA19" i="35" s="1"/>
  <c r="Y18" i="35"/>
  <c r="AA18" i="35" s="1"/>
  <c r="Y17" i="35"/>
  <c r="AA17" i="35" s="1"/>
  <c r="Y16" i="35"/>
  <c r="AA16" i="35" s="1"/>
  <c r="Y15" i="35"/>
  <c r="AA15" i="35" s="1"/>
  <c r="Y14" i="35"/>
  <c r="AA14" i="35" s="1"/>
  <c r="Y13" i="35"/>
  <c r="AA13" i="35" s="1"/>
  <c r="Y12" i="35"/>
  <c r="AA12" i="35" s="1"/>
  <c r="Y11" i="35"/>
  <c r="AA11" i="35" s="1"/>
  <c r="Y10" i="35"/>
  <c r="AA10" i="35" s="1"/>
  <c r="Y9" i="35"/>
  <c r="AA9" i="35" s="1"/>
  <c r="Y8" i="35"/>
  <c r="AA8" i="35" s="1"/>
  <c r="Y7" i="35"/>
  <c r="AA7" i="35" s="1"/>
  <c r="Y6" i="35"/>
  <c r="AA6" i="35" s="1"/>
  <c r="Y5" i="35"/>
  <c r="AA5" i="35" s="1"/>
  <c r="Y4" i="35"/>
  <c r="AA4" i="35" s="1"/>
  <c r="K5" i="35"/>
  <c r="K6" i="35"/>
  <c r="K7" i="35"/>
  <c r="K8" i="35"/>
  <c r="K9" i="35"/>
  <c r="K10" i="35"/>
  <c r="K11" i="35"/>
  <c r="K12" i="35"/>
  <c r="K13" i="35"/>
  <c r="K14" i="35"/>
  <c r="K15" i="35"/>
  <c r="K16" i="35"/>
  <c r="K17" i="35"/>
  <c r="K18" i="35"/>
  <c r="K19" i="35"/>
  <c r="K20" i="35"/>
  <c r="K21" i="35"/>
  <c r="K22" i="35"/>
  <c r="K23" i="35"/>
  <c r="K24" i="35"/>
  <c r="K25" i="35"/>
  <c r="K26" i="35"/>
  <c r="K27" i="35"/>
  <c r="K28" i="35"/>
  <c r="K29" i="35"/>
  <c r="K30" i="35"/>
  <c r="K31" i="35"/>
  <c r="K32" i="35"/>
  <c r="K33" i="35"/>
  <c r="K34" i="35"/>
  <c r="K35" i="35"/>
  <c r="K36" i="35"/>
  <c r="K37" i="35"/>
  <c r="K38" i="35"/>
  <c r="K39" i="35"/>
  <c r="K40" i="35"/>
  <c r="K41" i="35"/>
  <c r="K42" i="35"/>
  <c r="K43" i="35"/>
  <c r="K44" i="35"/>
  <c r="K45" i="35"/>
  <c r="K46" i="35"/>
  <c r="K47" i="35"/>
  <c r="K48" i="35"/>
  <c r="K49" i="35"/>
  <c r="K50" i="35"/>
  <c r="K51" i="35"/>
  <c r="K52" i="35"/>
  <c r="K4" i="35"/>
  <c r="P4" i="35"/>
  <c r="R4" i="35" s="1"/>
  <c r="P5" i="35"/>
  <c r="R5" i="35" s="1"/>
  <c r="P6" i="35"/>
  <c r="R6" i="35" s="1"/>
  <c r="P7" i="35"/>
  <c r="R7" i="35" s="1"/>
  <c r="P8" i="35"/>
  <c r="R8" i="35" s="1"/>
  <c r="P9" i="35"/>
  <c r="R9" i="35" s="1"/>
  <c r="P10" i="35"/>
  <c r="R10" i="35" s="1"/>
  <c r="P11" i="35"/>
  <c r="R11" i="35" s="1"/>
  <c r="P12" i="35"/>
  <c r="R12" i="35" s="1"/>
  <c r="P13" i="35"/>
  <c r="R13" i="35" s="1"/>
  <c r="P14" i="35"/>
  <c r="R14" i="35" s="1"/>
  <c r="P15" i="35"/>
  <c r="R15" i="35" s="1"/>
  <c r="P16" i="35"/>
  <c r="R16" i="35" s="1"/>
  <c r="P17" i="35"/>
  <c r="R17" i="35" s="1"/>
  <c r="P18" i="35"/>
  <c r="R18" i="35" s="1"/>
  <c r="P19" i="35"/>
  <c r="R19" i="35" s="1"/>
  <c r="P20" i="35"/>
  <c r="R20" i="35" s="1"/>
  <c r="P21" i="35"/>
  <c r="R21" i="35" s="1"/>
  <c r="P22" i="35"/>
  <c r="R22" i="35" s="1"/>
  <c r="P23" i="35"/>
  <c r="R23" i="35" s="1"/>
  <c r="P24" i="35"/>
  <c r="R24" i="35" s="1"/>
  <c r="P25" i="35"/>
  <c r="R25" i="35" s="1"/>
  <c r="P26" i="35"/>
  <c r="R26" i="35" s="1"/>
  <c r="P27" i="35"/>
  <c r="R27" i="35" s="1"/>
  <c r="P28" i="35"/>
  <c r="R28" i="35" s="1"/>
  <c r="P29" i="35"/>
  <c r="R29" i="35" s="1"/>
  <c r="P30" i="35"/>
  <c r="R30" i="35" s="1"/>
  <c r="P31" i="35"/>
  <c r="R31" i="35" s="1"/>
  <c r="P32" i="35"/>
  <c r="R32" i="35" s="1"/>
  <c r="P33" i="35"/>
  <c r="R33" i="35" s="1"/>
  <c r="P34" i="35"/>
  <c r="R34" i="35" s="1"/>
  <c r="P35" i="35"/>
  <c r="R35" i="35" s="1"/>
  <c r="P36" i="35"/>
  <c r="R36" i="35" s="1"/>
  <c r="P37" i="35"/>
  <c r="R37" i="35" s="1"/>
  <c r="P38" i="35"/>
  <c r="R38" i="35" s="1"/>
  <c r="P39" i="35"/>
  <c r="R39" i="35" s="1"/>
  <c r="P40" i="35"/>
  <c r="R40" i="35" s="1"/>
  <c r="P41" i="35"/>
  <c r="R41" i="35" s="1"/>
  <c r="P42" i="35"/>
  <c r="R42" i="35" s="1"/>
  <c r="P43" i="35"/>
  <c r="R43" i="35" s="1"/>
  <c r="P44" i="35"/>
  <c r="R44" i="35" s="1"/>
  <c r="P45" i="35"/>
  <c r="R45" i="35" s="1"/>
  <c r="P46" i="35"/>
  <c r="R46" i="35" s="1"/>
  <c r="P47" i="35"/>
  <c r="R47" i="35" s="1"/>
  <c r="P48" i="35"/>
  <c r="R48" i="35" s="1"/>
  <c r="P49" i="35"/>
  <c r="R49" i="35" s="1"/>
  <c r="P50" i="35"/>
  <c r="R50" i="35" s="1"/>
  <c r="P52" i="35"/>
  <c r="R52" i="35" s="1"/>
  <c r="P51" i="35"/>
  <c r="R51" i="35" s="1"/>
  <c r="B5" i="35"/>
  <c r="B6" i="35"/>
  <c r="B7" i="35"/>
  <c r="B8" i="35"/>
  <c r="B9" i="35"/>
  <c r="B10" i="35"/>
  <c r="B11" i="35"/>
  <c r="B12" i="35"/>
  <c r="B13" i="35"/>
  <c r="B14" i="35"/>
  <c r="B15" i="35"/>
  <c r="B16" i="35"/>
  <c r="B17" i="35"/>
  <c r="B18" i="35"/>
  <c r="B19" i="35"/>
  <c r="B20" i="35"/>
  <c r="B21" i="35"/>
  <c r="B22" i="35"/>
  <c r="B23" i="35"/>
  <c r="B24" i="35"/>
  <c r="B25" i="35"/>
  <c r="B26" i="35"/>
  <c r="B27" i="35"/>
  <c r="B28" i="35"/>
  <c r="B29" i="35"/>
  <c r="B30" i="35"/>
  <c r="B31" i="35"/>
  <c r="B32" i="35"/>
  <c r="B33" i="35"/>
  <c r="B34" i="35"/>
  <c r="B35" i="35"/>
  <c r="B36" i="35"/>
  <c r="B37" i="35"/>
  <c r="B38" i="35"/>
  <c r="B39" i="35"/>
  <c r="B40" i="35"/>
  <c r="B41" i="35"/>
  <c r="B42" i="35"/>
  <c r="B43" i="35"/>
  <c r="B4" i="35"/>
  <c r="G43" i="35"/>
  <c r="I43" i="35" s="1"/>
  <c r="G42" i="35"/>
  <c r="I42" i="35" s="1"/>
  <c r="G41" i="35"/>
  <c r="I41" i="35" s="1"/>
  <c r="G40" i="35"/>
  <c r="I40" i="35" s="1"/>
  <c r="G39" i="35"/>
  <c r="I39" i="35" s="1"/>
  <c r="G38" i="35"/>
  <c r="I38" i="35" s="1"/>
  <c r="G37" i="35"/>
  <c r="I37" i="35" s="1"/>
  <c r="G36" i="35"/>
  <c r="I36" i="35" s="1"/>
  <c r="G35" i="35"/>
  <c r="I35" i="35" s="1"/>
  <c r="G34" i="35"/>
  <c r="I34" i="35" s="1"/>
  <c r="G33" i="35"/>
  <c r="I33" i="35" s="1"/>
  <c r="G32" i="35"/>
  <c r="I32" i="35" s="1"/>
  <c r="G31" i="35"/>
  <c r="I31" i="35" s="1"/>
  <c r="G30" i="35"/>
  <c r="I30" i="35" s="1"/>
  <c r="G29" i="35"/>
  <c r="I29" i="35" s="1"/>
  <c r="G28" i="35"/>
  <c r="I28" i="35" s="1"/>
  <c r="G27" i="35"/>
  <c r="I27" i="35" s="1"/>
  <c r="G26" i="35"/>
  <c r="I26" i="35" s="1"/>
  <c r="G25" i="35"/>
  <c r="I25" i="35" s="1"/>
  <c r="G24" i="35"/>
  <c r="I24" i="35" s="1"/>
  <c r="G23" i="35"/>
  <c r="I23" i="35" s="1"/>
  <c r="G22" i="35"/>
  <c r="I22" i="35" s="1"/>
  <c r="G21" i="35"/>
  <c r="I21" i="35" s="1"/>
  <c r="G20" i="35"/>
  <c r="I20" i="35" s="1"/>
  <c r="G19" i="35"/>
  <c r="I19" i="35" s="1"/>
  <c r="G18" i="35"/>
  <c r="I18" i="35" s="1"/>
  <c r="G17" i="35"/>
  <c r="I17" i="35" s="1"/>
  <c r="G16" i="35"/>
  <c r="I16" i="35" s="1"/>
  <c r="G15" i="35"/>
  <c r="I15" i="35" s="1"/>
  <c r="G14" i="35"/>
  <c r="I14" i="35" s="1"/>
  <c r="G13" i="35"/>
  <c r="I13" i="35" s="1"/>
  <c r="G12" i="35"/>
  <c r="I12" i="35" s="1"/>
  <c r="G11" i="35"/>
  <c r="I11" i="35" s="1"/>
  <c r="G10" i="35"/>
  <c r="I10" i="35" s="1"/>
  <c r="G9" i="35"/>
  <c r="I9" i="35" s="1"/>
  <c r="G8" i="35"/>
  <c r="I8" i="35" s="1"/>
  <c r="G7" i="35"/>
  <c r="I7" i="35" s="1"/>
  <c r="G6" i="35"/>
  <c r="I6" i="35" s="1"/>
  <c r="G5" i="35"/>
  <c r="I5" i="35" s="1"/>
  <c r="G4" i="35"/>
  <c r="I4" i="35" s="1"/>
  <c r="Y4" i="34" l="1"/>
  <c r="AA4" i="34" s="1"/>
  <c r="Y5" i="34"/>
  <c r="AA5" i="34" s="1"/>
  <c r="Y6" i="34"/>
  <c r="AA6" i="34" s="1"/>
  <c r="Y7" i="34"/>
  <c r="AA7" i="34" s="1"/>
  <c r="Y8" i="34"/>
  <c r="AA8" i="34" s="1"/>
  <c r="Y9" i="34"/>
  <c r="AA9" i="34" s="1"/>
  <c r="Y10" i="34"/>
  <c r="AA10" i="34" s="1"/>
  <c r="Y11" i="34"/>
  <c r="AA11" i="34" s="1"/>
  <c r="Y12" i="34"/>
  <c r="AA12" i="34" s="1"/>
  <c r="Y13" i="34"/>
  <c r="AA13" i="34" s="1"/>
  <c r="Y14" i="34"/>
  <c r="AA14" i="34" s="1"/>
  <c r="Y15" i="34"/>
  <c r="AA15" i="34" s="1"/>
  <c r="Y16" i="34"/>
  <c r="AA16" i="34" s="1"/>
  <c r="Y17" i="34"/>
  <c r="AA17" i="34" s="1"/>
  <c r="Y18" i="34"/>
  <c r="AA18" i="34" s="1"/>
  <c r="Y19" i="34"/>
  <c r="AA19" i="34" s="1"/>
  <c r="Y20" i="34"/>
  <c r="AA20" i="34" s="1"/>
  <c r="Y21" i="34"/>
  <c r="AA21" i="34" s="1"/>
  <c r="Y22" i="34"/>
  <c r="AA22" i="34" s="1"/>
  <c r="Y23" i="34"/>
  <c r="AA23" i="34" s="1"/>
  <c r="Y24" i="34"/>
  <c r="AA24" i="34" s="1"/>
  <c r="Y25" i="34"/>
  <c r="AA25" i="34" s="1"/>
  <c r="Y26" i="34"/>
  <c r="AA26" i="34" s="1"/>
  <c r="Y27" i="34"/>
  <c r="AA27" i="34" s="1"/>
  <c r="Y28" i="34"/>
  <c r="AA28" i="34" s="1"/>
  <c r="Y29" i="34"/>
  <c r="AA29" i="34" s="1"/>
  <c r="Y30" i="34"/>
  <c r="AA30" i="34" s="1"/>
  <c r="Y31" i="34"/>
  <c r="AA31" i="34" s="1"/>
  <c r="Y32" i="34"/>
  <c r="AA32" i="34" s="1"/>
  <c r="Y33" i="34"/>
  <c r="AA33" i="34" s="1"/>
  <c r="Y34" i="34"/>
  <c r="AA34" i="34" s="1"/>
  <c r="Y35" i="34"/>
  <c r="AA35" i="34" s="1"/>
  <c r="Y36" i="34"/>
  <c r="AA36" i="34" s="1"/>
  <c r="Y37" i="34"/>
  <c r="AA37" i="34" s="1"/>
  <c r="Y38" i="34"/>
  <c r="AA38" i="34" s="1"/>
  <c r="Y39" i="34"/>
  <c r="AA39" i="34" s="1"/>
  <c r="Y40" i="34"/>
  <c r="AA40" i="34" s="1"/>
  <c r="Y41" i="34"/>
  <c r="AA41" i="34" s="1"/>
  <c r="Y42" i="34"/>
  <c r="AA42" i="34" s="1"/>
  <c r="Y43" i="34"/>
  <c r="AA43" i="34" s="1"/>
  <c r="Y44" i="34"/>
  <c r="AA44" i="34" s="1"/>
  <c r="Y45" i="34"/>
  <c r="AA45" i="34" s="1"/>
  <c r="Y46" i="34"/>
  <c r="AA46" i="34" s="1"/>
  <c r="Y47" i="34"/>
  <c r="AA47" i="34" s="1"/>
  <c r="Y48" i="34"/>
  <c r="AA48" i="34" s="1"/>
  <c r="Y49" i="34"/>
  <c r="AA49" i="34" s="1"/>
  <c r="Y50" i="34"/>
  <c r="AA50" i="34" s="1"/>
  <c r="Y51" i="34"/>
  <c r="AA51" i="34" s="1"/>
  <c r="Y52" i="34"/>
  <c r="AA52" i="34" s="1"/>
  <c r="Y53" i="34"/>
  <c r="AA53" i="34" s="1"/>
  <c r="Y54" i="34"/>
  <c r="AA54" i="34" s="1"/>
  <c r="Y55" i="34"/>
  <c r="AA55" i="34" s="1"/>
  <c r="Y56" i="34"/>
  <c r="AA56" i="34" s="1"/>
  <c r="Y57" i="34"/>
  <c r="AA57" i="34" s="1"/>
  <c r="Y58" i="34"/>
  <c r="AA58" i="34" s="1"/>
  <c r="Y59" i="34"/>
  <c r="AA59" i="34" s="1"/>
  <c r="Y60" i="34"/>
  <c r="AA60" i="34" s="1"/>
  <c r="Y61" i="34"/>
  <c r="AA61" i="34" s="1"/>
  <c r="Y62" i="34"/>
  <c r="AA62" i="34" s="1"/>
  <c r="Y63" i="34"/>
  <c r="AA63" i="34" s="1"/>
  <c r="Y64" i="34"/>
  <c r="AA64" i="34" s="1"/>
  <c r="Y65" i="34"/>
  <c r="AA65" i="34" s="1"/>
  <c r="Y66" i="34"/>
  <c r="AA66" i="34" s="1"/>
  <c r="Y67" i="34"/>
  <c r="AA67" i="34" s="1"/>
  <c r="Y68" i="34"/>
  <c r="AA68" i="34" s="1"/>
  <c r="Y69" i="34"/>
  <c r="AA69" i="34" s="1"/>
  <c r="Y70" i="34"/>
  <c r="AA70" i="34" s="1"/>
  <c r="Y71" i="34"/>
  <c r="AA71" i="34" s="1"/>
  <c r="Y72" i="34"/>
  <c r="AA72" i="34" s="1"/>
  <c r="Y73" i="34"/>
  <c r="AA73" i="34" s="1"/>
  <c r="Y74" i="34"/>
  <c r="AA74" i="34" s="1"/>
  <c r="Y75" i="34"/>
  <c r="AA75" i="34" s="1"/>
  <c r="Y76" i="34"/>
  <c r="AA76" i="34" s="1"/>
  <c r="Y77" i="34"/>
  <c r="AA77" i="34" s="1"/>
  <c r="Y78" i="34"/>
  <c r="AA78" i="34" s="1"/>
  <c r="R3" i="11"/>
  <c r="R4" i="11"/>
  <c r="R5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34" i="11"/>
  <c r="R35" i="11"/>
  <c r="R36" i="11"/>
  <c r="R37" i="11"/>
  <c r="R38" i="11"/>
  <c r="R39" i="11"/>
  <c r="R40" i="11"/>
  <c r="R41" i="11"/>
  <c r="R42" i="11"/>
  <c r="R43" i="11"/>
  <c r="R44" i="11"/>
  <c r="R45" i="11"/>
  <c r="R46" i="11"/>
  <c r="R47" i="11"/>
  <c r="R48" i="11"/>
  <c r="R49" i="11"/>
  <c r="R50" i="11"/>
  <c r="R51" i="11"/>
  <c r="R52" i="11"/>
  <c r="R53" i="11"/>
  <c r="R54" i="11"/>
  <c r="R55" i="11"/>
  <c r="R56" i="11"/>
  <c r="R57" i="11"/>
  <c r="R58" i="11"/>
  <c r="R59" i="11"/>
  <c r="R60" i="11"/>
  <c r="R61" i="11"/>
  <c r="R62" i="11"/>
  <c r="R63" i="11"/>
  <c r="R64" i="11"/>
  <c r="R65" i="11"/>
  <c r="R66" i="11"/>
  <c r="R67" i="11"/>
  <c r="R68" i="11"/>
  <c r="R69" i="11"/>
  <c r="R70" i="11"/>
  <c r="R71" i="11"/>
  <c r="R72" i="11"/>
  <c r="R2" i="11"/>
  <c r="R3" i="16"/>
  <c r="R4" i="16"/>
  <c r="R5" i="16"/>
  <c r="R6" i="16"/>
  <c r="R7" i="16"/>
  <c r="R8" i="16"/>
  <c r="R9" i="16"/>
  <c r="R10" i="16"/>
  <c r="R11" i="16"/>
  <c r="R12" i="16"/>
  <c r="R13" i="16"/>
  <c r="R14" i="16"/>
  <c r="R15" i="16"/>
  <c r="R16" i="16"/>
  <c r="R17" i="16"/>
  <c r="R18" i="16"/>
  <c r="R19" i="16"/>
  <c r="R20" i="16"/>
  <c r="R21" i="16"/>
  <c r="R22" i="16"/>
  <c r="R23" i="16"/>
  <c r="R24" i="16"/>
  <c r="R25" i="16"/>
  <c r="R26" i="16"/>
  <c r="R27" i="16"/>
  <c r="R28" i="16"/>
  <c r="R29" i="16"/>
  <c r="R30" i="16"/>
  <c r="R31" i="16"/>
  <c r="R32" i="16"/>
  <c r="R33" i="16"/>
  <c r="R34" i="16"/>
  <c r="R35" i="16"/>
  <c r="R36" i="16"/>
  <c r="R37" i="16"/>
  <c r="R38" i="16"/>
  <c r="R39" i="16"/>
  <c r="R40" i="16"/>
  <c r="R41" i="16"/>
  <c r="R42" i="16"/>
  <c r="R43" i="16"/>
  <c r="R44" i="16"/>
  <c r="R45" i="16"/>
  <c r="R46" i="16"/>
  <c r="R47" i="16"/>
  <c r="R48" i="16"/>
  <c r="R49" i="16"/>
  <c r="R50" i="16"/>
  <c r="R2" i="16"/>
  <c r="R3" i="17"/>
  <c r="R4" i="17"/>
  <c r="R5" i="17"/>
  <c r="R6" i="17"/>
  <c r="R7" i="17"/>
  <c r="R8" i="17"/>
  <c r="R9" i="17"/>
  <c r="R10" i="17"/>
  <c r="R11" i="17"/>
  <c r="R12" i="17"/>
  <c r="R13" i="17"/>
  <c r="R14" i="17"/>
  <c r="R15" i="17"/>
  <c r="R16" i="17"/>
  <c r="R17" i="17"/>
  <c r="R18" i="17"/>
  <c r="R19" i="17"/>
  <c r="R20" i="17"/>
  <c r="R21" i="17"/>
  <c r="R22" i="17"/>
  <c r="R23" i="17"/>
  <c r="R24" i="17"/>
  <c r="R25" i="17"/>
  <c r="R26" i="17"/>
  <c r="R27" i="17"/>
  <c r="R28" i="17"/>
  <c r="R29" i="17"/>
  <c r="R30" i="17"/>
  <c r="R31" i="17"/>
  <c r="R32" i="17"/>
  <c r="R33" i="17"/>
  <c r="R34" i="17"/>
  <c r="R35" i="17"/>
  <c r="R36" i="17"/>
  <c r="R37" i="17"/>
  <c r="R38" i="17"/>
  <c r="R39" i="17"/>
  <c r="R40" i="17"/>
  <c r="R41" i="17"/>
  <c r="R42" i="17"/>
  <c r="R43" i="17"/>
  <c r="R44" i="17"/>
  <c r="R45" i="17"/>
  <c r="R46" i="17"/>
  <c r="R47" i="17"/>
  <c r="R48" i="17"/>
  <c r="R49" i="17"/>
  <c r="R50" i="17"/>
  <c r="R2" i="17"/>
  <c r="R3" i="13"/>
  <c r="R4" i="13"/>
  <c r="R5" i="13"/>
  <c r="R6" i="13"/>
  <c r="R7" i="13"/>
  <c r="R8" i="13"/>
  <c r="R9" i="13"/>
  <c r="R10" i="13"/>
  <c r="R11" i="13"/>
  <c r="R12" i="13"/>
  <c r="R13" i="13"/>
  <c r="R14" i="13"/>
  <c r="R15" i="13"/>
  <c r="R16" i="13"/>
  <c r="R17" i="13"/>
  <c r="R18" i="13"/>
  <c r="R19" i="13"/>
  <c r="R20" i="13"/>
  <c r="R21" i="13"/>
  <c r="R22" i="13"/>
  <c r="R23" i="13"/>
  <c r="R24" i="13"/>
  <c r="R25" i="13"/>
  <c r="R26" i="13"/>
  <c r="R27" i="13"/>
  <c r="R28" i="13"/>
  <c r="R29" i="13"/>
  <c r="R30" i="13"/>
  <c r="R31" i="13"/>
  <c r="R32" i="13"/>
  <c r="R33" i="13"/>
  <c r="R34" i="13"/>
  <c r="R35" i="13"/>
  <c r="R36" i="13"/>
  <c r="R37" i="13"/>
  <c r="R38" i="13"/>
  <c r="R39" i="13"/>
  <c r="R40" i="13"/>
  <c r="R41" i="13"/>
  <c r="R42" i="13"/>
  <c r="R43" i="13"/>
  <c r="R44" i="13"/>
  <c r="R45" i="13"/>
  <c r="R46" i="13"/>
  <c r="R47" i="13"/>
  <c r="R48" i="13"/>
  <c r="R49" i="13"/>
  <c r="R50" i="13"/>
  <c r="R51" i="13"/>
  <c r="R52" i="13"/>
  <c r="R53" i="13"/>
  <c r="R54" i="13"/>
  <c r="R55" i="13"/>
  <c r="R56" i="13"/>
  <c r="R57" i="13"/>
  <c r="R58" i="13"/>
  <c r="R59" i="13"/>
  <c r="R60" i="13"/>
  <c r="R61" i="13"/>
  <c r="R62" i="13"/>
  <c r="R63" i="13"/>
  <c r="R64" i="13"/>
  <c r="R2" i="13"/>
  <c r="R3" i="18"/>
  <c r="R4" i="18"/>
  <c r="R5" i="18"/>
  <c r="R6" i="18"/>
  <c r="R7" i="18"/>
  <c r="R8" i="18"/>
  <c r="R9" i="18"/>
  <c r="R10" i="18"/>
  <c r="R11" i="18"/>
  <c r="R12" i="18"/>
  <c r="R13" i="18"/>
  <c r="R14" i="18"/>
  <c r="R15" i="18"/>
  <c r="R16" i="18"/>
  <c r="R17" i="18"/>
  <c r="R18" i="18"/>
  <c r="R19" i="18"/>
  <c r="R20" i="18"/>
  <c r="R21" i="18"/>
  <c r="R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38" i="18"/>
  <c r="R39" i="18"/>
  <c r="R2" i="18"/>
  <c r="R3" i="14"/>
  <c r="R4" i="14"/>
  <c r="R5" i="14"/>
  <c r="R6" i="14"/>
  <c r="R7" i="14"/>
  <c r="R8" i="14"/>
  <c r="R9" i="14"/>
  <c r="R10" i="14"/>
  <c r="R11" i="14"/>
  <c r="R12" i="14"/>
  <c r="R13" i="14"/>
  <c r="R14" i="14"/>
  <c r="R15" i="14"/>
  <c r="R16" i="14"/>
  <c r="R17" i="14"/>
  <c r="R18" i="14"/>
  <c r="R19" i="14"/>
  <c r="R20" i="14"/>
  <c r="R21" i="14"/>
  <c r="R22" i="14"/>
  <c r="R23" i="14"/>
  <c r="R24" i="14"/>
  <c r="R25" i="14"/>
  <c r="R26" i="14"/>
  <c r="R27" i="14"/>
  <c r="R28" i="14"/>
  <c r="R29" i="14"/>
  <c r="R30" i="14"/>
  <c r="R31" i="14"/>
  <c r="R32" i="14"/>
  <c r="R33" i="14"/>
  <c r="R34" i="14"/>
  <c r="R35" i="14"/>
  <c r="R36" i="14"/>
  <c r="R37" i="14"/>
  <c r="R38" i="14"/>
  <c r="R39" i="14"/>
  <c r="R40" i="14"/>
  <c r="R41" i="14"/>
  <c r="R42" i="14"/>
  <c r="R43" i="14"/>
  <c r="R44" i="14"/>
  <c r="R45" i="14"/>
  <c r="R46" i="14"/>
  <c r="R47" i="14"/>
  <c r="R48" i="14"/>
  <c r="R49" i="14"/>
  <c r="R50" i="14"/>
  <c r="R51" i="14"/>
  <c r="R52" i="14"/>
  <c r="R53" i="14"/>
  <c r="R54" i="14"/>
  <c r="R2" i="14"/>
  <c r="R3" i="19"/>
  <c r="R4" i="19"/>
  <c r="R5" i="19"/>
  <c r="R6" i="19"/>
  <c r="R7" i="19"/>
  <c r="R8" i="19"/>
  <c r="R9" i="19"/>
  <c r="R10" i="19"/>
  <c r="R11" i="19"/>
  <c r="R12" i="19"/>
  <c r="R13" i="19"/>
  <c r="R14" i="19"/>
  <c r="R15" i="19"/>
  <c r="R16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R29" i="19"/>
  <c r="R30" i="19"/>
  <c r="R31" i="19"/>
  <c r="R32" i="19"/>
  <c r="R33" i="19"/>
  <c r="R34" i="19"/>
  <c r="R35" i="19"/>
  <c r="R36" i="19"/>
  <c r="R37" i="19"/>
  <c r="R38" i="19"/>
  <c r="R39" i="19"/>
  <c r="R40" i="19"/>
  <c r="R41" i="19"/>
  <c r="R2" i="19"/>
  <c r="R3" i="15"/>
  <c r="R4" i="15"/>
  <c r="R5" i="15"/>
  <c r="R6" i="15"/>
  <c r="R7" i="15"/>
  <c r="R8" i="15"/>
  <c r="R9" i="15"/>
  <c r="R10" i="15"/>
  <c r="R11" i="15"/>
  <c r="R12" i="15"/>
  <c r="R13" i="15"/>
  <c r="R14" i="15"/>
  <c r="R15" i="15"/>
  <c r="R16" i="15"/>
  <c r="R17" i="15"/>
  <c r="R18" i="15"/>
  <c r="R19" i="15"/>
  <c r="R20" i="15"/>
  <c r="R21" i="15"/>
  <c r="R22" i="15"/>
  <c r="R23" i="15"/>
  <c r="R24" i="15"/>
  <c r="R25" i="15"/>
  <c r="R26" i="15"/>
  <c r="R27" i="15"/>
  <c r="R28" i="15"/>
  <c r="R29" i="15"/>
  <c r="R30" i="15"/>
  <c r="R31" i="15"/>
  <c r="R32" i="15"/>
  <c r="R33" i="15"/>
  <c r="R34" i="15"/>
  <c r="R35" i="15"/>
  <c r="R36" i="15"/>
  <c r="R37" i="15"/>
  <c r="R38" i="15"/>
  <c r="R39" i="15"/>
  <c r="R40" i="15"/>
  <c r="R41" i="15"/>
  <c r="R42" i="15"/>
  <c r="R43" i="15"/>
  <c r="R44" i="15"/>
  <c r="R45" i="15"/>
  <c r="R46" i="15"/>
  <c r="R47" i="15"/>
  <c r="R48" i="15"/>
  <c r="R49" i="15"/>
  <c r="R50" i="15"/>
  <c r="R51" i="15"/>
  <c r="R52" i="15"/>
  <c r="R53" i="15"/>
  <c r="R54" i="15"/>
  <c r="R55" i="15"/>
  <c r="R56" i="15"/>
  <c r="R2" i="15"/>
  <c r="R3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2" i="20"/>
  <c r="R3" i="27"/>
  <c r="R4" i="27"/>
  <c r="R5" i="27"/>
  <c r="R6" i="27"/>
  <c r="R7" i="27"/>
  <c r="R8" i="27"/>
  <c r="R9" i="27"/>
  <c r="R10" i="27"/>
  <c r="R11" i="27"/>
  <c r="R12" i="27"/>
  <c r="R13" i="27"/>
  <c r="R14" i="27"/>
  <c r="R15" i="27"/>
  <c r="R16" i="27"/>
  <c r="R17" i="27"/>
  <c r="R18" i="27"/>
  <c r="R19" i="27"/>
  <c r="R20" i="27"/>
  <c r="R21" i="27"/>
  <c r="R22" i="27"/>
  <c r="R23" i="27"/>
  <c r="R24" i="27"/>
  <c r="R25" i="27"/>
  <c r="R26" i="27"/>
  <c r="R27" i="27"/>
  <c r="R28" i="27"/>
  <c r="R29" i="27"/>
  <c r="R30" i="27"/>
  <c r="R31" i="27"/>
  <c r="R32" i="27"/>
  <c r="R33" i="27"/>
  <c r="R34" i="27"/>
  <c r="R35" i="27"/>
  <c r="R36" i="27"/>
  <c r="R37" i="27"/>
  <c r="R2" i="27"/>
  <c r="R3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2" i="26"/>
  <c r="R3" i="28"/>
  <c r="R4" i="28"/>
  <c r="R5" i="28"/>
  <c r="R6" i="28"/>
  <c r="R7" i="28"/>
  <c r="R8" i="28"/>
  <c r="R9" i="28"/>
  <c r="R10" i="28"/>
  <c r="R11" i="28"/>
  <c r="R12" i="28"/>
  <c r="R13" i="28"/>
  <c r="R14" i="28"/>
  <c r="R15" i="28"/>
  <c r="R16" i="28"/>
  <c r="R17" i="28"/>
  <c r="R18" i="28"/>
  <c r="R19" i="28"/>
  <c r="R20" i="28"/>
  <c r="R21" i="28"/>
  <c r="R22" i="28"/>
  <c r="R23" i="28"/>
  <c r="R24" i="28"/>
  <c r="R25" i="28"/>
  <c r="R26" i="28"/>
  <c r="R27" i="28"/>
  <c r="R28" i="28"/>
  <c r="R29" i="28"/>
  <c r="R30" i="28"/>
  <c r="R31" i="28"/>
  <c r="R32" i="28"/>
  <c r="R33" i="28"/>
  <c r="R34" i="28"/>
  <c r="R35" i="28"/>
  <c r="R36" i="28"/>
  <c r="R37" i="28"/>
  <c r="R38" i="28"/>
  <c r="R39" i="28"/>
  <c r="R40" i="28"/>
  <c r="R41" i="28"/>
  <c r="R42" i="28"/>
  <c r="R43" i="28"/>
  <c r="R44" i="28"/>
  <c r="R45" i="28"/>
  <c r="R46" i="28"/>
  <c r="R47" i="28"/>
  <c r="R48" i="28"/>
  <c r="R49" i="28"/>
  <c r="R50" i="28"/>
  <c r="R51" i="28"/>
  <c r="R52" i="28"/>
  <c r="R53" i="28"/>
  <c r="R54" i="28"/>
  <c r="R55" i="28"/>
  <c r="R56" i="28"/>
  <c r="R57" i="28"/>
  <c r="R58" i="28"/>
  <c r="R59" i="28"/>
  <c r="R60" i="28"/>
  <c r="R61" i="28"/>
  <c r="R62" i="28"/>
  <c r="R63" i="28"/>
  <c r="R64" i="28"/>
  <c r="R65" i="28"/>
  <c r="R66" i="28"/>
  <c r="R67" i="28"/>
  <c r="R68" i="28"/>
  <c r="R69" i="28"/>
  <c r="R70" i="28"/>
  <c r="R71" i="28"/>
  <c r="R72" i="28"/>
  <c r="R73" i="28"/>
  <c r="R74" i="28"/>
  <c r="R2" i="28"/>
  <c r="R3" i="29"/>
  <c r="R4" i="29"/>
  <c r="R5" i="29"/>
  <c r="R6" i="29"/>
  <c r="R7" i="29"/>
  <c r="R8" i="29"/>
  <c r="R9" i="29"/>
  <c r="R10" i="29"/>
  <c r="R11" i="29"/>
  <c r="R12" i="29"/>
  <c r="R13" i="29"/>
  <c r="R14" i="29"/>
  <c r="R15" i="29"/>
  <c r="R16" i="29"/>
  <c r="R17" i="29"/>
  <c r="R18" i="29"/>
  <c r="R19" i="29"/>
  <c r="R20" i="29"/>
  <c r="R21" i="29"/>
  <c r="R22" i="29"/>
  <c r="R23" i="29"/>
  <c r="R24" i="29"/>
  <c r="R25" i="29"/>
  <c r="R26" i="29"/>
  <c r="R27" i="29"/>
  <c r="R28" i="29"/>
  <c r="R29" i="29"/>
  <c r="R30" i="29"/>
  <c r="R31" i="29"/>
  <c r="R32" i="29"/>
  <c r="R33" i="29"/>
  <c r="R34" i="29"/>
  <c r="R35" i="29"/>
  <c r="R36" i="29"/>
  <c r="R37" i="29"/>
  <c r="R38" i="29"/>
  <c r="R39" i="29"/>
  <c r="R40" i="29"/>
  <c r="R41" i="29"/>
  <c r="R42" i="29"/>
  <c r="R43" i="29"/>
  <c r="R44" i="29"/>
  <c r="R45" i="29"/>
  <c r="R46" i="29"/>
  <c r="R47" i="29"/>
  <c r="R48" i="29"/>
  <c r="R49" i="29"/>
  <c r="R50" i="29"/>
  <c r="R51" i="29"/>
  <c r="R2" i="29"/>
  <c r="R3" i="33"/>
  <c r="R4" i="33"/>
  <c r="R5" i="33"/>
  <c r="R6" i="33"/>
  <c r="R7" i="33"/>
  <c r="R8" i="33"/>
  <c r="R9" i="33"/>
  <c r="R10" i="33"/>
  <c r="R11" i="33"/>
  <c r="R12" i="33"/>
  <c r="R13" i="33"/>
  <c r="R14" i="33"/>
  <c r="R15" i="33"/>
  <c r="R16" i="33"/>
  <c r="R17" i="33"/>
  <c r="R18" i="33"/>
  <c r="R19" i="33"/>
  <c r="R20" i="33"/>
  <c r="R21" i="33"/>
  <c r="R22" i="33"/>
  <c r="R23" i="33"/>
  <c r="R24" i="33"/>
  <c r="R25" i="33"/>
  <c r="R26" i="33"/>
  <c r="R27" i="33"/>
  <c r="R28" i="33"/>
  <c r="R29" i="33"/>
  <c r="R30" i="33"/>
  <c r="R31" i="33"/>
  <c r="R32" i="33"/>
  <c r="R33" i="33"/>
  <c r="R34" i="33"/>
  <c r="R35" i="33"/>
  <c r="R36" i="33"/>
  <c r="R37" i="33"/>
  <c r="R2" i="33"/>
  <c r="R4" i="30"/>
  <c r="R5" i="30"/>
  <c r="R6" i="30"/>
  <c r="R7" i="30"/>
  <c r="R8" i="30"/>
  <c r="R9" i="30"/>
  <c r="R10" i="30"/>
  <c r="R11" i="30"/>
  <c r="R12" i="30"/>
  <c r="R13" i="30"/>
  <c r="R14" i="30"/>
  <c r="R15" i="30"/>
  <c r="R16" i="30"/>
  <c r="R17" i="30"/>
  <c r="R18" i="30"/>
  <c r="R19" i="30"/>
  <c r="R20" i="30"/>
  <c r="R21" i="30"/>
  <c r="R22" i="30"/>
  <c r="R23" i="30"/>
  <c r="R24" i="30"/>
  <c r="R25" i="30"/>
  <c r="R26" i="30"/>
  <c r="R27" i="30"/>
  <c r="R28" i="30"/>
  <c r="R29" i="30"/>
  <c r="R30" i="30"/>
  <c r="R31" i="30"/>
  <c r="R32" i="30"/>
  <c r="R33" i="30"/>
  <c r="R34" i="30"/>
  <c r="R35" i="30"/>
  <c r="R36" i="30"/>
  <c r="R37" i="30"/>
  <c r="R38" i="30"/>
  <c r="R39" i="30"/>
  <c r="R40" i="30"/>
  <c r="R41" i="30"/>
  <c r="R42" i="30"/>
  <c r="R43" i="30"/>
  <c r="R44" i="30"/>
  <c r="R45" i="30"/>
  <c r="R46" i="30"/>
  <c r="R47" i="30"/>
  <c r="R48" i="30"/>
  <c r="R49" i="30"/>
  <c r="R50" i="30"/>
  <c r="R51" i="30"/>
  <c r="R52" i="30"/>
  <c r="R53" i="30"/>
  <c r="R54" i="30"/>
  <c r="R55" i="30"/>
  <c r="R3" i="30"/>
  <c r="R2" i="30"/>
  <c r="BD5" i="34" l="1"/>
  <c r="BD6" i="34"/>
  <c r="BD7" i="34"/>
  <c r="BD8" i="34"/>
  <c r="BD9" i="34"/>
  <c r="BD10" i="34"/>
  <c r="BD11" i="34"/>
  <c r="BD12" i="34"/>
  <c r="BD13" i="34"/>
  <c r="BD14" i="34"/>
  <c r="BD15" i="34"/>
  <c r="BD16" i="34"/>
  <c r="BD17" i="34"/>
  <c r="BD18" i="34"/>
  <c r="BD19" i="34"/>
  <c r="BD20" i="34"/>
  <c r="BD21" i="34"/>
  <c r="BD22" i="34"/>
  <c r="BD23" i="34"/>
  <c r="BD24" i="34"/>
  <c r="BD25" i="34"/>
  <c r="BD26" i="34"/>
  <c r="BD27" i="34"/>
  <c r="BD28" i="34"/>
  <c r="BD29" i="34"/>
  <c r="BD30" i="34"/>
  <c r="BD31" i="34"/>
  <c r="BD32" i="34"/>
  <c r="BD33" i="34"/>
  <c r="BD34" i="34"/>
  <c r="BD35" i="34"/>
  <c r="BD36" i="34"/>
  <c r="BD37" i="34"/>
  <c r="BD38" i="34"/>
  <c r="BD39" i="34"/>
  <c r="BD40" i="34"/>
  <c r="BD41" i="34"/>
  <c r="BD42" i="34"/>
  <c r="BD43" i="34"/>
  <c r="BD44" i="34"/>
  <c r="BD45" i="34"/>
  <c r="BD46" i="34"/>
  <c r="BD47" i="34"/>
  <c r="BD48" i="34"/>
  <c r="BD49" i="34"/>
  <c r="BD50" i="34"/>
  <c r="BD51" i="34"/>
  <c r="BD52" i="34"/>
  <c r="BD53" i="34"/>
  <c r="BD54" i="34"/>
  <c r="BD55" i="34"/>
  <c r="BD56" i="34"/>
  <c r="BD57" i="34"/>
  <c r="BD4" i="34"/>
  <c r="AU5" i="34"/>
  <c r="AU6" i="34"/>
  <c r="AU7" i="34"/>
  <c r="AU8" i="34"/>
  <c r="AU9" i="34"/>
  <c r="AU10" i="34"/>
  <c r="AU11" i="34"/>
  <c r="AU12" i="34"/>
  <c r="AU13" i="34"/>
  <c r="AU14" i="34"/>
  <c r="AU15" i="34"/>
  <c r="AU16" i="34"/>
  <c r="AU17" i="34"/>
  <c r="AU18" i="34"/>
  <c r="AU19" i="34"/>
  <c r="AU20" i="34"/>
  <c r="AU21" i="34"/>
  <c r="AU22" i="34"/>
  <c r="AU23" i="34"/>
  <c r="AU24" i="34"/>
  <c r="AU25" i="34"/>
  <c r="AU26" i="34"/>
  <c r="AU27" i="34"/>
  <c r="AU28" i="34"/>
  <c r="AU29" i="34"/>
  <c r="AU30" i="34"/>
  <c r="AU31" i="34"/>
  <c r="AU32" i="34"/>
  <c r="AU33" i="34"/>
  <c r="AU34" i="34"/>
  <c r="AU35" i="34"/>
  <c r="AU36" i="34"/>
  <c r="AU37" i="34"/>
  <c r="AU38" i="34"/>
  <c r="AU39" i="34"/>
  <c r="AU40" i="34"/>
  <c r="AU41" i="34"/>
  <c r="AU42" i="34"/>
  <c r="AU43" i="34"/>
  <c r="AU44" i="34"/>
  <c r="AU45" i="34"/>
  <c r="AU46" i="34"/>
  <c r="AU47" i="34"/>
  <c r="AU48" i="34"/>
  <c r="AU49" i="34"/>
  <c r="AU50" i="34"/>
  <c r="AU51" i="34"/>
  <c r="AU52" i="34"/>
  <c r="AU53" i="34"/>
  <c r="AU54" i="34"/>
  <c r="AU55" i="34"/>
  <c r="AU56" i="34"/>
  <c r="AU57" i="34"/>
  <c r="AU58" i="34"/>
  <c r="AU59" i="34"/>
  <c r="AU60" i="34"/>
  <c r="AU61" i="34"/>
  <c r="AU62" i="34"/>
  <c r="AU63" i="34"/>
  <c r="AU64" i="34"/>
  <c r="AU65" i="34"/>
  <c r="AU66" i="34"/>
  <c r="AU67" i="34"/>
  <c r="AU68" i="34"/>
  <c r="AU69" i="34"/>
  <c r="AU70" i="34"/>
  <c r="AU71" i="34"/>
  <c r="AU72" i="34"/>
  <c r="AU73" i="34"/>
  <c r="AU74" i="34"/>
  <c r="AU75" i="34"/>
  <c r="AU4" i="34"/>
  <c r="AL5" i="34"/>
  <c r="AL6" i="34"/>
  <c r="AL7" i="34"/>
  <c r="AL8" i="34"/>
  <c r="AL9" i="34"/>
  <c r="AL10" i="34"/>
  <c r="AL11" i="34"/>
  <c r="AL12" i="34"/>
  <c r="AL13" i="34"/>
  <c r="AL14" i="34"/>
  <c r="AL15" i="34"/>
  <c r="AL16" i="34"/>
  <c r="AL17" i="34"/>
  <c r="AL18" i="34"/>
  <c r="AL19" i="34"/>
  <c r="AL20" i="34"/>
  <c r="AL21" i="34"/>
  <c r="AL22" i="34"/>
  <c r="AL23" i="34"/>
  <c r="AL24" i="34"/>
  <c r="AL25" i="34"/>
  <c r="AL26" i="34"/>
  <c r="AL27" i="34"/>
  <c r="AL28" i="34"/>
  <c r="AL29" i="34"/>
  <c r="AL30" i="34"/>
  <c r="AL31" i="34"/>
  <c r="AL32" i="34"/>
  <c r="AL33" i="34"/>
  <c r="AL34" i="34"/>
  <c r="AL35" i="34"/>
  <c r="AL36" i="34"/>
  <c r="AL37" i="34"/>
  <c r="AL38" i="34"/>
  <c r="AL39" i="34"/>
  <c r="AL40" i="34"/>
  <c r="AL41" i="34"/>
  <c r="AL42" i="34"/>
  <c r="AL43" i="34"/>
  <c r="AL44" i="34"/>
  <c r="AL45" i="34"/>
  <c r="AL46" i="34"/>
  <c r="AL47" i="34"/>
  <c r="AL48" i="34"/>
  <c r="AL49" i="34"/>
  <c r="AL50" i="34"/>
  <c r="AL51" i="34"/>
  <c r="AL52" i="34"/>
  <c r="AL53" i="34"/>
  <c r="AL54" i="34"/>
  <c r="AL55" i="34"/>
  <c r="AL56" i="34"/>
  <c r="AL57" i="34"/>
  <c r="AL58" i="34"/>
  <c r="AL4" i="34"/>
  <c r="AC5" i="34"/>
  <c r="AC6" i="34"/>
  <c r="AC7" i="34"/>
  <c r="AC8" i="34"/>
  <c r="AC9" i="34"/>
  <c r="AC10" i="34"/>
  <c r="AC11" i="34"/>
  <c r="AC12" i="34"/>
  <c r="AC13" i="34"/>
  <c r="AC14" i="34"/>
  <c r="AC15" i="34"/>
  <c r="AC16" i="34"/>
  <c r="AC17" i="34"/>
  <c r="AC18" i="34"/>
  <c r="AC19" i="34"/>
  <c r="AC20" i="34"/>
  <c r="AC21" i="34"/>
  <c r="AC22" i="34"/>
  <c r="AC23" i="34"/>
  <c r="AC24" i="34"/>
  <c r="AC25" i="34"/>
  <c r="AC26" i="34"/>
  <c r="AC27" i="34"/>
  <c r="AC28" i="34"/>
  <c r="AC29" i="34"/>
  <c r="AC30" i="34"/>
  <c r="AC31" i="34"/>
  <c r="AC32" i="34"/>
  <c r="AC33" i="34"/>
  <c r="AC34" i="34"/>
  <c r="AC35" i="34"/>
  <c r="AC36" i="34"/>
  <c r="AC37" i="34"/>
  <c r="AC38" i="34"/>
  <c r="AC39" i="34"/>
  <c r="AC40" i="34"/>
  <c r="AC41" i="34"/>
  <c r="AC42" i="34"/>
  <c r="AC43" i="34"/>
  <c r="AC44" i="34"/>
  <c r="AC45" i="34"/>
  <c r="AC46" i="34"/>
  <c r="AC47" i="34"/>
  <c r="AC48" i="34"/>
  <c r="AC49" i="34"/>
  <c r="AC50" i="34"/>
  <c r="AC51" i="34"/>
  <c r="AC52" i="34"/>
  <c r="AC53" i="34"/>
  <c r="AC54" i="34"/>
  <c r="AC55" i="34"/>
  <c r="AC56" i="34"/>
  <c r="AC57" i="34"/>
  <c r="AC58" i="34"/>
  <c r="AC59" i="34"/>
  <c r="AC60" i="34"/>
  <c r="AC61" i="34"/>
  <c r="AC62" i="34"/>
  <c r="AC63" i="34"/>
  <c r="AC64" i="34"/>
  <c r="AC65" i="34"/>
  <c r="AC66" i="34"/>
  <c r="AC4" i="34"/>
  <c r="T5" i="34"/>
  <c r="T6" i="34"/>
  <c r="T7" i="34"/>
  <c r="T8" i="34"/>
  <c r="T9" i="34"/>
  <c r="T10" i="34"/>
  <c r="T11" i="34"/>
  <c r="T12" i="34"/>
  <c r="T13" i="34"/>
  <c r="T14" i="34"/>
  <c r="T15" i="34"/>
  <c r="T16" i="34"/>
  <c r="T17" i="34"/>
  <c r="T18" i="34"/>
  <c r="T19" i="34"/>
  <c r="T20" i="34"/>
  <c r="T21" i="34"/>
  <c r="T22" i="34"/>
  <c r="T23" i="34"/>
  <c r="T24" i="34"/>
  <c r="T25" i="34"/>
  <c r="T26" i="34"/>
  <c r="T27" i="34"/>
  <c r="T28" i="34"/>
  <c r="T29" i="34"/>
  <c r="T30" i="34"/>
  <c r="T31" i="34"/>
  <c r="T32" i="34"/>
  <c r="T33" i="34"/>
  <c r="T34" i="34"/>
  <c r="T35" i="34"/>
  <c r="T36" i="34"/>
  <c r="T37" i="34"/>
  <c r="T38" i="34"/>
  <c r="T39" i="34"/>
  <c r="T40" i="34"/>
  <c r="T41" i="34"/>
  <c r="T42" i="34"/>
  <c r="T43" i="34"/>
  <c r="T44" i="34"/>
  <c r="T45" i="34"/>
  <c r="T46" i="34"/>
  <c r="T47" i="34"/>
  <c r="T48" i="34"/>
  <c r="T49" i="34"/>
  <c r="T50" i="34"/>
  <c r="T51" i="34"/>
  <c r="T52" i="34"/>
  <c r="T53" i="34"/>
  <c r="T54" i="34"/>
  <c r="T55" i="34"/>
  <c r="T56" i="34"/>
  <c r="T57" i="34"/>
  <c r="T58" i="34"/>
  <c r="T59" i="34"/>
  <c r="T60" i="34"/>
  <c r="T61" i="34"/>
  <c r="T62" i="34"/>
  <c r="T63" i="34"/>
  <c r="T64" i="34"/>
  <c r="T65" i="34"/>
  <c r="T66" i="34"/>
  <c r="T67" i="34"/>
  <c r="T68" i="34"/>
  <c r="T69" i="34"/>
  <c r="T70" i="34"/>
  <c r="T71" i="34"/>
  <c r="T72" i="34"/>
  <c r="T73" i="34"/>
  <c r="T74" i="34"/>
  <c r="T75" i="34"/>
  <c r="T76" i="34"/>
  <c r="T77" i="34"/>
  <c r="T78" i="34"/>
  <c r="T4" i="34"/>
  <c r="K5" i="34"/>
  <c r="K6" i="34"/>
  <c r="K7" i="34"/>
  <c r="K8" i="34"/>
  <c r="K9" i="34"/>
  <c r="K10" i="34"/>
  <c r="K11" i="34"/>
  <c r="K12" i="34"/>
  <c r="K13" i="34"/>
  <c r="K14" i="34"/>
  <c r="K15" i="34"/>
  <c r="K16" i="34"/>
  <c r="K17" i="34"/>
  <c r="K18" i="34"/>
  <c r="K19" i="34"/>
  <c r="K20" i="34"/>
  <c r="K21" i="34"/>
  <c r="K22" i="34"/>
  <c r="K23" i="34"/>
  <c r="K24" i="34"/>
  <c r="K25" i="34"/>
  <c r="K26" i="34"/>
  <c r="K27" i="34"/>
  <c r="K28" i="34"/>
  <c r="K29" i="34"/>
  <c r="K30" i="34"/>
  <c r="K31" i="34"/>
  <c r="K32" i="34"/>
  <c r="K33" i="34"/>
  <c r="K34" i="34"/>
  <c r="K35" i="34"/>
  <c r="K36" i="34"/>
  <c r="K37" i="34"/>
  <c r="K38" i="34"/>
  <c r="K39" i="34"/>
  <c r="K40" i="34"/>
  <c r="K41" i="34"/>
  <c r="K42" i="34"/>
  <c r="K43" i="34"/>
  <c r="K44" i="34"/>
  <c r="K45" i="34"/>
  <c r="K46" i="34"/>
  <c r="K47" i="34"/>
  <c r="K48" i="34"/>
  <c r="K49" i="34"/>
  <c r="K50" i="34"/>
  <c r="K51" i="34"/>
  <c r="K52" i="34"/>
  <c r="K53" i="34"/>
  <c r="K54" i="34"/>
  <c r="K55" i="34"/>
  <c r="K56" i="34"/>
  <c r="K57" i="34"/>
  <c r="K58" i="34"/>
  <c r="K59" i="34"/>
  <c r="K60" i="34"/>
  <c r="K61" i="34"/>
  <c r="K62" i="34"/>
  <c r="K63" i="34"/>
  <c r="K64" i="34"/>
  <c r="K65" i="34"/>
  <c r="K66" i="34"/>
  <c r="K67" i="34"/>
  <c r="K68" i="34"/>
  <c r="K69" i="34"/>
  <c r="K70" i="34"/>
  <c r="K71" i="34"/>
  <c r="K72" i="34"/>
  <c r="K73" i="34"/>
  <c r="K74" i="34"/>
  <c r="K4" i="34"/>
  <c r="B5" i="34"/>
  <c r="B6" i="34"/>
  <c r="B7" i="34"/>
  <c r="B8" i="34"/>
  <c r="B9" i="34"/>
  <c r="B10" i="34"/>
  <c r="B11" i="34"/>
  <c r="B12" i="34"/>
  <c r="B13" i="34"/>
  <c r="B14" i="34"/>
  <c r="B15" i="34"/>
  <c r="B16" i="34"/>
  <c r="B17" i="34"/>
  <c r="B18" i="34"/>
  <c r="B19" i="34"/>
  <c r="B20" i="34"/>
  <c r="B21" i="34"/>
  <c r="B22" i="34"/>
  <c r="B23" i="34"/>
  <c r="B24" i="34"/>
  <c r="B25" i="34"/>
  <c r="B26" i="34"/>
  <c r="B27" i="34"/>
  <c r="B28" i="34"/>
  <c r="B29" i="34"/>
  <c r="B30" i="34"/>
  <c r="B31" i="34"/>
  <c r="B32" i="34"/>
  <c r="B33" i="34"/>
  <c r="B34" i="34"/>
  <c r="B35" i="34"/>
  <c r="B36" i="34"/>
  <c r="B37" i="34"/>
  <c r="B38" i="34"/>
  <c r="B39" i="34"/>
  <c r="B40" i="34"/>
  <c r="B41" i="34"/>
  <c r="B42" i="34"/>
  <c r="B43" i="34"/>
  <c r="B44" i="34"/>
  <c r="B45" i="34"/>
  <c r="B46" i="34"/>
  <c r="B47" i="34"/>
  <c r="B48" i="34"/>
  <c r="B49" i="34"/>
  <c r="B50" i="34"/>
  <c r="B51" i="34"/>
  <c r="B52" i="34"/>
  <c r="B53" i="34"/>
  <c r="B54" i="34"/>
  <c r="B55" i="34"/>
  <c r="B56" i="34"/>
  <c r="B4" i="34"/>
  <c r="X61" i="28" l="1"/>
  <c r="Y61" i="28"/>
  <c r="AB61" i="28" s="1"/>
  <c r="Z61" i="28"/>
  <c r="AC61" i="28" s="1"/>
  <c r="AA61" i="28"/>
  <c r="X62" i="28"/>
  <c r="AA62" i="28" s="1"/>
  <c r="Y62" i="28"/>
  <c r="AB62" i="28" s="1"/>
  <c r="Z62" i="28"/>
  <c r="AC62" i="28"/>
  <c r="X63" i="28"/>
  <c r="Y63" i="28"/>
  <c r="AB63" i="28" s="1"/>
  <c r="Z63" i="28"/>
  <c r="AC63" i="28" s="1"/>
  <c r="AA63" i="28"/>
  <c r="X64" i="28"/>
  <c r="AA64" i="28" s="1"/>
  <c r="Y64" i="28"/>
  <c r="AB64" i="28" s="1"/>
  <c r="Z64" i="28"/>
  <c r="AC64" i="28"/>
  <c r="X65" i="28"/>
  <c r="Y65" i="28"/>
  <c r="AB65" i="28" s="1"/>
  <c r="Z65" i="28"/>
  <c r="AC65" i="28" s="1"/>
  <c r="AA65" i="28"/>
  <c r="X66" i="28"/>
  <c r="AA66" i="28" s="1"/>
  <c r="Y66" i="28"/>
  <c r="AB66" i="28" s="1"/>
  <c r="Z66" i="28"/>
  <c r="AC66" i="28"/>
  <c r="X67" i="28"/>
  <c r="Y67" i="28"/>
  <c r="AB67" i="28" s="1"/>
  <c r="Z67" i="28"/>
  <c r="AC67" i="28" s="1"/>
  <c r="AA67" i="28"/>
  <c r="X68" i="28"/>
  <c r="AA68" i="28" s="1"/>
  <c r="Y68" i="28"/>
  <c r="AB68" i="28" s="1"/>
  <c r="Z68" i="28"/>
  <c r="AC68" i="28"/>
  <c r="X69" i="28"/>
  <c r="Y69" i="28"/>
  <c r="AB69" i="28" s="1"/>
  <c r="Z69" i="28"/>
  <c r="AC69" i="28" s="1"/>
  <c r="AA69" i="28"/>
  <c r="X70" i="28"/>
  <c r="AA70" i="28" s="1"/>
  <c r="Y70" i="28"/>
  <c r="AB70" i="28" s="1"/>
  <c r="Z70" i="28"/>
  <c r="AC70" i="28"/>
  <c r="X71" i="28"/>
  <c r="Y71" i="28"/>
  <c r="AB71" i="28" s="1"/>
  <c r="Z71" i="28"/>
  <c r="AC71" i="28" s="1"/>
  <c r="AA71" i="28"/>
  <c r="X72" i="28"/>
  <c r="AA72" i="28" s="1"/>
  <c r="Y72" i="28"/>
  <c r="AB72" i="28" s="1"/>
  <c r="Z72" i="28"/>
  <c r="AC72" i="28"/>
  <c r="X73" i="28"/>
  <c r="Y73" i="28"/>
  <c r="AB73" i="28" s="1"/>
  <c r="Z73" i="28"/>
  <c r="AC73" i="28" s="1"/>
  <c r="AA73" i="28"/>
  <c r="X74" i="28"/>
  <c r="AA74" i="28" s="1"/>
  <c r="Y74" i="28"/>
  <c r="AB74" i="28" s="1"/>
  <c r="Z74" i="28"/>
  <c r="AC74" i="28"/>
  <c r="AD37" i="33" l="1"/>
  <c r="AD36" i="33"/>
  <c r="AD35" i="33"/>
  <c r="AD34" i="33"/>
  <c r="AD33" i="33"/>
  <c r="AD32" i="33"/>
  <c r="AD31" i="33"/>
  <c r="AD30" i="33"/>
  <c r="AD29" i="33"/>
  <c r="AD28" i="33"/>
  <c r="AD27" i="33"/>
  <c r="AD26" i="33"/>
  <c r="AD25" i="33"/>
  <c r="AD24" i="33"/>
  <c r="AD23" i="33"/>
  <c r="AD22" i="33"/>
  <c r="AD21" i="33"/>
  <c r="AD20" i="33"/>
  <c r="AD19" i="33"/>
  <c r="AD18" i="33"/>
  <c r="AD17" i="33"/>
  <c r="AD16" i="33"/>
  <c r="AD15" i="33"/>
  <c r="AD14" i="33"/>
  <c r="AD13" i="33"/>
  <c r="AD12" i="33"/>
  <c r="AD11" i="33"/>
  <c r="AD10" i="33"/>
  <c r="AD9" i="33"/>
  <c r="AD8" i="33"/>
  <c r="AD7" i="33"/>
  <c r="AD6" i="33"/>
  <c r="AD5" i="33"/>
  <c r="AD4" i="33"/>
  <c r="AD3" i="33"/>
  <c r="AD4" i="30"/>
  <c r="AD5" i="30"/>
  <c r="AD6" i="30"/>
  <c r="AD7" i="30"/>
  <c r="AD8" i="30"/>
  <c r="AD9" i="30"/>
  <c r="AD10" i="30"/>
  <c r="AD11" i="30"/>
  <c r="AD12" i="30"/>
  <c r="AD13" i="30"/>
  <c r="AD14" i="30"/>
  <c r="AD15" i="30"/>
  <c r="AD16" i="30"/>
  <c r="AD17" i="30"/>
  <c r="AD18" i="30"/>
  <c r="AD19" i="30"/>
  <c r="AD20" i="30"/>
  <c r="AD21" i="30"/>
  <c r="AD22" i="30"/>
  <c r="AD23" i="30"/>
  <c r="AD24" i="30"/>
  <c r="AD25" i="30"/>
  <c r="AD26" i="30"/>
  <c r="AD27" i="30"/>
  <c r="AD28" i="30"/>
  <c r="AD29" i="30"/>
  <c r="AD30" i="30"/>
  <c r="AD31" i="30"/>
  <c r="AD32" i="30"/>
  <c r="AD33" i="30"/>
  <c r="AD34" i="30"/>
  <c r="AD35" i="30"/>
  <c r="AD36" i="30"/>
  <c r="AD37" i="30"/>
  <c r="AD38" i="30"/>
  <c r="AD39" i="30"/>
  <c r="AD40" i="30"/>
  <c r="AD41" i="30"/>
  <c r="AD42" i="30"/>
  <c r="AD43" i="30"/>
  <c r="AD44" i="30"/>
  <c r="AD45" i="30"/>
  <c r="AD46" i="30"/>
  <c r="AD47" i="30"/>
  <c r="AD48" i="30"/>
  <c r="AD49" i="30"/>
  <c r="AD50" i="30"/>
  <c r="AD51" i="30"/>
  <c r="AD52" i="30"/>
  <c r="AD53" i="30"/>
  <c r="AD54" i="30"/>
  <c r="AD55" i="30"/>
  <c r="AD3" i="30"/>
  <c r="H8" i="33" l="1"/>
  <c r="H6" i="33"/>
  <c r="H8" i="30"/>
  <c r="H6" i="30"/>
  <c r="F57" i="33" l="1"/>
  <c r="E57" i="33"/>
  <c r="F56" i="33"/>
  <c r="E56" i="33"/>
  <c r="F55" i="33"/>
  <c r="E55" i="33"/>
  <c r="F54" i="33"/>
  <c r="E54" i="33"/>
  <c r="F53" i="33"/>
  <c r="E53" i="33"/>
  <c r="F52" i="33"/>
  <c r="E52" i="33"/>
  <c r="F51" i="33"/>
  <c r="E51" i="33"/>
  <c r="F50" i="33"/>
  <c r="E50" i="33"/>
  <c r="F49" i="33"/>
  <c r="E49" i="33"/>
  <c r="F48" i="33"/>
  <c r="E48" i="33"/>
  <c r="F47" i="33"/>
  <c r="E47" i="33"/>
  <c r="F46" i="33"/>
  <c r="E46" i="33"/>
  <c r="F45" i="33"/>
  <c r="E45" i="33"/>
  <c r="F44" i="33"/>
  <c r="E44" i="33"/>
  <c r="F43" i="33"/>
  <c r="E43" i="33"/>
  <c r="F42" i="33"/>
  <c r="E42" i="33"/>
  <c r="F41" i="33"/>
  <c r="E41" i="33"/>
  <c r="F40" i="33"/>
  <c r="E40" i="33"/>
  <c r="F39" i="33"/>
  <c r="E39" i="33"/>
  <c r="F38" i="33"/>
  <c r="E38" i="33"/>
  <c r="Z37" i="33"/>
  <c r="AC37" i="33" s="1"/>
  <c r="Y37" i="33"/>
  <c r="AB37" i="33" s="1"/>
  <c r="X37" i="33"/>
  <c r="AA37" i="33" s="1"/>
  <c r="V37" i="33"/>
  <c r="W37" i="33" s="1"/>
  <c r="F37" i="33"/>
  <c r="E37" i="33"/>
  <c r="Z36" i="33"/>
  <c r="AC36" i="33" s="1"/>
  <c r="Y36" i="33"/>
  <c r="AB36" i="33" s="1"/>
  <c r="X36" i="33"/>
  <c r="AA36" i="33" s="1"/>
  <c r="V36" i="33"/>
  <c r="W36" i="33" s="1"/>
  <c r="F36" i="33"/>
  <c r="E36" i="33"/>
  <c r="Z35" i="33"/>
  <c r="AC35" i="33" s="1"/>
  <c r="Y35" i="33"/>
  <c r="AB35" i="33" s="1"/>
  <c r="X35" i="33"/>
  <c r="AA35" i="33" s="1"/>
  <c r="V35" i="33"/>
  <c r="W35" i="33" s="1"/>
  <c r="F35" i="33"/>
  <c r="E35" i="33"/>
  <c r="Z34" i="33"/>
  <c r="AC34" i="33" s="1"/>
  <c r="Y34" i="33"/>
  <c r="AB34" i="33" s="1"/>
  <c r="X34" i="33"/>
  <c r="AA34" i="33" s="1"/>
  <c r="V34" i="33"/>
  <c r="W34" i="33" s="1"/>
  <c r="F34" i="33"/>
  <c r="E34" i="33"/>
  <c r="Z33" i="33"/>
  <c r="AC33" i="33" s="1"/>
  <c r="Y33" i="33"/>
  <c r="AB33" i="33" s="1"/>
  <c r="X33" i="33"/>
  <c r="AA33" i="33" s="1"/>
  <c r="V33" i="33"/>
  <c r="W33" i="33" s="1"/>
  <c r="F33" i="33"/>
  <c r="E33" i="33"/>
  <c r="Z32" i="33"/>
  <c r="AC32" i="33" s="1"/>
  <c r="Y32" i="33"/>
  <c r="AB32" i="33" s="1"/>
  <c r="X32" i="33"/>
  <c r="AA32" i="33" s="1"/>
  <c r="V32" i="33"/>
  <c r="W32" i="33" s="1"/>
  <c r="F32" i="33"/>
  <c r="E32" i="33"/>
  <c r="Z31" i="33"/>
  <c r="AC31" i="33" s="1"/>
  <c r="Y31" i="33"/>
  <c r="AB31" i="33" s="1"/>
  <c r="X31" i="33"/>
  <c r="AA31" i="33" s="1"/>
  <c r="V31" i="33"/>
  <c r="W31" i="33" s="1"/>
  <c r="F31" i="33"/>
  <c r="E31" i="33"/>
  <c r="Z30" i="33"/>
  <c r="AC30" i="33" s="1"/>
  <c r="Y30" i="33"/>
  <c r="AB30" i="33" s="1"/>
  <c r="X30" i="33"/>
  <c r="AA30" i="33" s="1"/>
  <c r="V30" i="33"/>
  <c r="W30" i="33" s="1"/>
  <c r="F30" i="33"/>
  <c r="E30" i="33"/>
  <c r="Z29" i="33"/>
  <c r="AC29" i="33" s="1"/>
  <c r="Y29" i="33"/>
  <c r="AB29" i="33" s="1"/>
  <c r="X29" i="33"/>
  <c r="AA29" i="33" s="1"/>
  <c r="V29" i="33"/>
  <c r="W29" i="33" s="1"/>
  <c r="F29" i="33"/>
  <c r="E29" i="33"/>
  <c r="Z28" i="33"/>
  <c r="AC28" i="33" s="1"/>
  <c r="Y28" i="33"/>
  <c r="AB28" i="33" s="1"/>
  <c r="X28" i="33"/>
  <c r="AA28" i="33" s="1"/>
  <c r="V28" i="33"/>
  <c r="W28" i="33" s="1"/>
  <c r="F28" i="33"/>
  <c r="E28" i="33"/>
  <c r="Z27" i="33"/>
  <c r="AC27" i="33" s="1"/>
  <c r="Y27" i="33"/>
  <c r="AB27" i="33" s="1"/>
  <c r="X27" i="33"/>
  <c r="AA27" i="33" s="1"/>
  <c r="V27" i="33"/>
  <c r="W27" i="33" s="1"/>
  <c r="F27" i="33"/>
  <c r="E27" i="33"/>
  <c r="Z26" i="33"/>
  <c r="AC26" i="33" s="1"/>
  <c r="Y26" i="33"/>
  <c r="AB26" i="33" s="1"/>
  <c r="X26" i="33"/>
  <c r="AA26" i="33" s="1"/>
  <c r="V26" i="33"/>
  <c r="W26" i="33" s="1"/>
  <c r="F26" i="33"/>
  <c r="E26" i="33"/>
  <c r="Z25" i="33"/>
  <c r="AC25" i="33" s="1"/>
  <c r="Y25" i="33"/>
  <c r="AB25" i="33" s="1"/>
  <c r="X25" i="33"/>
  <c r="AA25" i="33" s="1"/>
  <c r="V25" i="33"/>
  <c r="W25" i="33" s="1"/>
  <c r="F25" i="33"/>
  <c r="E25" i="33"/>
  <c r="Z24" i="33"/>
  <c r="AC24" i="33" s="1"/>
  <c r="Y24" i="33"/>
  <c r="AB24" i="33" s="1"/>
  <c r="X24" i="33"/>
  <c r="AA24" i="33" s="1"/>
  <c r="V24" i="33"/>
  <c r="W24" i="33" s="1"/>
  <c r="F24" i="33"/>
  <c r="E24" i="33"/>
  <c r="Z23" i="33"/>
  <c r="AC23" i="33" s="1"/>
  <c r="Y23" i="33"/>
  <c r="AB23" i="33" s="1"/>
  <c r="X23" i="33"/>
  <c r="AA23" i="33" s="1"/>
  <c r="V23" i="33"/>
  <c r="W23" i="33" s="1"/>
  <c r="F23" i="33"/>
  <c r="E23" i="33"/>
  <c r="Z22" i="33"/>
  <c r="AC22" i="33" s="1"/>
  <c r="Y22" i="33"/>
  <c r="AB22" i="33" s="1"/>
  <c r="X22" i="33"/>
  <c r="AA22" i="33" s="1"/>
  <c r="V22" i="33"/>
  <c r="W22" i="33" s="1"/>
  <c r="F22" i="33"/>
  <c r="E22" i="33"/>
  <c r="Z21" i="33"/>
  <c r="AC21" i="33" s="1"/>
  <c r="Y21" i="33"/>
  <c r="AB21" i="33" s="1"/>
  <c r="X21" i="33"/>
  <c r="AA21" i="33" s="1"/>
  <c r="V21" i="33"/>
  <c r="W21" i="33" s="1"/>
  <c r="F21" i="33"/>
  <c r="E21" i="33"/>
  <c r="Z20" i="33"/>
  <c r="AC20" i="33" s="1"/>
  <c r="Y20" i="33"/>
  <c r="AB20" i="33" s="1"/>
  <c r="X20" i="33"/>
  <c r="AA20" i="33" s="1"/>
  <c r="V20" i="33"/>
  <c r="W20" i="33" s="1"/>
  <c r="F20" i="33"/>
  <c r="E20" i="33"/>
  <c r="Z19" i="33"/>
  <c r="AC19" i="33" s="1"/>
  <c r="Y19" i="33"/>
  <c r="AB19" i="33" s="1"/>
  <c r="X19" i="33"/>
  <c r="AA19" i="33" s="1"/>
  <c r="V19" i="33"/>
  <c r="W19" i="33" s="1"/>
  <c r="F19" i="33"/>
  <c r="E19" i="33"/>
  <c r="Z18" i="33"/>
  <c r="AC18" i="33" s="1"/>
  <c r="Y18" i="33"/>
  <c r="AB18" i="33" s="1"/>
  <c r="X18" i="33"/>
  <c r="AA18" i="33" s="1"/>
  <c r="V18" i="33"/>
  <c r="W18" i="33" s="1"/>
  <c r="F18" i="33"/>
  <c r="E18" i="33"/>
  <c r="Z17" i="33"/>
  <c r="AC17" i="33" s="1"/>
  <c r="Y17" i="33"/>
  <c r="AB17" i="33" s="1"/>
  <c r="X17" i="33"/>
  <c r="AA17" i="33" s="1"/>
  <c r="V17" i="33"/>
  <c r="W17" i="33" s="1"/>
  <c r="F17" i="33"/>
  <c r="E17" i="33"/>
  <c r="Z16" i="33"/>
  <c r="AC16" i="33" s="1"/>
  <c r="Y16" i="33"/>
  <c r="AB16" i="33" s="1"/>
  <c r="X16" i="33"/>
  <c r="AA16" i="33" s="1"/>
  <c r="V16" i="33"/>
  <c r="W16" i="33" s="1"/>
  <c r="F16" i="33"/>
  <c r="E16" i="33"/>
  <c r="Z15" i="33"/>
  <c r="AC15" i="33" s="1"/>
  <c r="Y15" i="33"/>
  <c r="AB15" i="33" s="1"/>
  <c r="X15" i="33"/>
  <c r="AA15" i="33" s="1"/>
  <c r="V15" i="33"/>
  <c r="W15" i="33" s="1"/>
  <c r="F15" i="33"/>
  <c r="E15" i="33"/>
  <c r="Z14" i="33"/>
  <c r="AC14" i="33" s="1"/>
  <c r="Y14" i="33"/>
  <c r="AB14" i="33" s="1"/>
  <c r="X14" i="33"/>
  <c r="AA14" i="33" s="1"/>
  <c r="V14" i="33"/>
  <c r="W14" i="33" s="1"/>
  <c r="F14" i="33"/>
  <c r="E14" i="33"/>
  <c r="Z13" i="33"/>
  <c r="AC13" i="33" s="1"/>
  <c r="Y13" i="33"/>
  <c r="AB13" i="33" s="1"/>
  <c r="X13" i="33"/>
  <c r="AA13" i="33" s="1"/>
  <c r="V13" i="33"/>
  <c r="W13" i="33" s="1"/>
  <c r="F13" i="33"/>
  <c r="E13" i="33"/>
  <c r="Z12" i="33"/>
  <c r="AC12" i="33" s="1"/>
  <c r="Y12" i="33"/>
  <c r="AB12" i="33" s="1"/>
  <c r="X12" i="33"/>
  <c r="AA12" i="33" s="1"/>
  <c r="V12" i="33"/>
  <c r="W12" i="33" s="1"/>
  <c r="F12" i="33"/>
  <c r="E12" i="33"/>
  <c r="Z11" i="33"/>
  <c r="AC11" i="33" s="1"/>
  <c r="Y11" i="33"/>
  <c r="AB11" i="33" s="1"/>
  <c r="X11" i="33"/>
  <c r="AA11" i="33" s="1"/>
  <c r="V11" i="33"/>
  <c r="W11" i="33" s="1"/>
  <c r="F11" i="33"/>
  <c r="E11" i="33"/>
  <c r="Z10" i="33"/>
  <c r="AC10" i="33" s="1"/>
  <c r="Y10" i="33"/>
  <c r="AB10" i="33" s="1"/>
  <c r="X10" i="33"/>
  <c r="AA10" i="33" s="1"/>
  <c r="V10" i="33"/>
  <c r="W10" i="33" s="1"/>
  <c r="F10" i="33"/>
  <c r="E10" i="33"/>
  <c r="Z9" i="33"/>
  <c r="AC9" i="33" s="1"/>
  <c r="Y9" i="33"/>
  <c r="AB9" i="33" s="1"/>
  <c r="X9" i="33"/>
  <c r="AA9" i="33" s="1"/>
  <c r="V9" i="33"/>
  <c r="W9" i="33" s="1"/>
  <c r="F9" i="33"/>
  <c r="E9" i="33"/>
  <c r="Z8" i="33"/>
  <c r="AC8" i="33" s="1"/>
  <c r="Y8" i="33"/>
  <c r="AB8" i="33" s="1"/>
  <c r="X8" i="33"/>
  <c r="AA8" i="33" s="1"/>
  <c r="V8" i="33"/>
  <c r="W8" i="33" s="1"/>
  <c r="F8" i="33"/>
  <c r="E8" i="33"/>
  <c r="Z7" i="33"/>
  <c r="AC7" i="33" s="1"/>
  <c r="Y7" i="33"/>
  <c r="AB7" i="33" s="1"/>
  <c r="X7" i="33"/>
  <c r="AA7" i="33" s="1"/>
  <c r="V7" i="33"/>
  <c r="W7" i="33" s="1"/>
  <c r="F7" i="33"/>
  <c r="E7" i="33"/>
  <c r="Z6" i="33"/>
  <c r="AC6" i="33" s="1"/>
  <c r="Y6" i="33"/>
  <c r="AB6" i="33" s="1"/>
  <c r="X6" i="33"/>
  <c r="AA6" i="33" s="1"/>
  <c r="V6" i="33"/>
  <c r="W6" i="33" s="1"/>
  <c r="H10" i="33"/>
  <c r="F6" i="33"/>
  <c r="E6" i="33"/>
  <c r="Z5" i="33"/>
  <c r="AC5" i="33" s="1"/>
  <c r="Y5" i="33"/>
  <c r="AB5" i="33" s="1"/>
  <c r="X5" i="33"/>
  <c r="AA5" i="33" s="1"/>
  <c r="V5" i="33"/>
  <c r="W5" i="33" s="1"/>
  <c r="F5" i="33"/>
  <c r="E5" i="33"/>
  <c r="Z4" i="33"/>
  <c r="AC4" i="33" s="1"/>
  <c r="Y4" i="33"/>
  <c r="AB4" i="33" s="1"/>
  <c r="X4" i="33"/>
  <c r="AA4" i="33" s="1"/>
  <c r="V4" i="33"/>
  <c r="W4" i="33" s="1"/>
  <c r="F4" i="33"/>
  <c r="E4" i="33"/>
  <c r="Z3" i="33"/>
  <c r="AC3" i="33" s="1"/>
  <c r="Y3" i="33"/>
  <c r="AB3" i="33" s="1"/>
  <c r="X3" i="33"/>
  <c r="AA3" i="33" s="1"/>
  <c r="V3" i="33"/>
  <c r="W3" i="33" s="1"/>
  <c r="F3" i="33"/>
  <c r="E3" i="33"/>
  <c r="Z2" i="33"/>
  <c r="AC2" i="33" s="1"/>
  <c r="Y2" i="33"/>
  <c r="AB2" i="33" s="1"/>
  <c r="X2" i="33"/>
  <c r="AA2" i="33" s="1"/>
  <c r="G70" i="30"/>
  <c r="F70" i="30"/>
  <c r="G69" i="30"/>
  <c r="F69" i="30"/>
  <c r="G68" i="30"/>
  <c r="F68" i="30"/>
  <c r="G67" i="30"/>
  <c r="F67" i="30"/>
  <c r="G66" i="30"/>
  <c r="F66" i="30"/>
  <c r="G65" i="30"/>
  <c r="F65" i="30"/>
  <c r="G64" i="30"/>
  <c r="F64" i="30"/>
  <c r="G63" i="30"/>
  <c r="F63" i="30"/>
  <c r="G62" i="30"/>
  <c r="F62" i="30"/>
  <c r="G61" i="30"/>
  <c r="F61" i="30"/>
  <c r="G60" i="30"/>
  <c r="F60" i="30"/>
  <c r="G59" i="30"/>
  <c r="F59" i="30"/>
  <c r="G58" i="30"/>
  <c r="F58" i="30"/>
  <c r="G57" i="30"/>
  <c r="F57" i="30"/>
  <c r="G56" i="30"/>
  <c r="F56" i="30"/>
  <c r="Z55" i="30"/>
  <c r="AC55" i="30" s="1"/>
  <c r="Y55" i="30"/>
  <c r="AB55" i="30" s="1"/>
  <c r="X55" i="30"/>
  <c r="AA55" i="30" s="1"/>
  <c r="V55" i="30"/>
  <c r="W55" i="30" s="1"/>
  <c r="G55" i="30"/>
  <c r="F55" i="30"/>
  <c r="Z54" i="30"/>
  <c r="AC54" i="30" s="1"/>
  <c r="Y54" i="30"/>
  <c r="AB54" i="30" s="1"/>
  <c r="X54" i="30"/>
  <c r="AA54" i="30" s="1"/>
  <c r="V54" i="30"/>
  <c r="W54" i="30" s="1"/>
  <c r="G54" i="30"/>
  <c r="F54" i="30"/>
  <c r="Z53" i="30"/>
  <c r="AC53" i="30" s="1"/>
  <c r="Y53" i="30"/>
  <c r="AB53" i="30" s="1"/>
  <c r="X53" i="30"/>
  <c r="AA53" i="30" s="1"/>
  <c r="V53" i="30"/>
  <c r="W53" i="30" s="1"/>
  <c r="G53" i="30"/>
  <c r="F53" i="30"/>
  <c r="Z52" i="30"/>
  <c r="AC52" i="30" s="1"/>
  <c r="Y52" i="30"/>
  <c r="AB52" i="30" s="1"/>
  <c r="X52" i="30"/>
  <c r="AA52" i="30" s="1"/>
  <c r="V52" i="30"/>
  <c r="W52" i="30" s="1"/>
  <c r="G52" i="30"/>
  <c r="F52" i="30"/>
  <c r="Z51" i="30"/>
  <c r="AC51" i="30" s="1"/>
  <c r="Y51" i="30"/>
  <c r="AB51" i="30" s="1"/>
  <c r="X51" i="30"/>
  <c r="AA51" i="30" s="1"/>
  <c r="V51" i="30"/>
  <c r="W51" i="30" s="1"/>
  <c r="G51" i="30"/>
  <c r="F51" i="30"/>
  <c r="Z50" i="30"/>
  <c r="AC50" i="30" s="1"/>
  <c r="Y50" i="30"/>
  <c r="AB50" i="30" s="1"/>
  <c r="X50" i="30"/>
  <c r="AA50" i="30" s="1"/>
  <c r="V50" i="30"/>
  <c r="W50" i="30" s="1"/>
  <c r="G50" i="30"/>
  <c r="F50" i="30"/>
  <c r="Z49" i="30"/>
  <c r="AC49" i="30" s="1"/>
  <c r="Y49" i="30"/>
  <c r="AB49" i="30" s="1"/>
  <c r="X49" i="30"/>
  <c r="AA49" i="30" s="1"/>
  <c r="V49" i="30"/>
  <c r="W49" i="30" s="1"/>
  <c r="G49" i="30"/>
  <c r="F49" i="30"/>
  <c r="Z48" i="30"/>
  <c r="AC48" i="30" s="1"/>
  <c r="Y48" i="30"/>
  <c r="AB48" i="30" s="1"/>
  <c r="X48" i="30"/>
  <c r="AA48" i="30" s="1"/>
  <c r="V48" i="30"/>
  <c r="W48" i="30" s="1"/>
  <c r="G48" i="30"/>
  <c r="F48" i="30"/>
  <c r="Z47" i="30"/>
  <c r="AC47" i="30" s="1"/>
  <c r="Y47" i="30"/>
  <c r="AB47" i="30" s="1"/>
  <c r="X47" i="30"/>
  <c r="AA47" i="30" s="1"/>
  <c r="V47" i="30"/>
  <c r="W47" i="30" s="1"/>
  <c r="G47" i="30"/>
  <c r="F47" i="30"/>
  <c r="Z46" i="30"/>
  <c r="AC46" i="30" s="1"/>
  <c r="Y46" i="30"/>
  <c r="AB46" i="30" s="1"/>
  <c r="X46" i="30"/>
  <c r="AA46" i="30" s="1"/>
  <c r="V46" i="30"/>
  <c r="W46" i="30" s="1"/>
  <c r="G46" i="30"/>
  <c r="F46" i="30"/>
  <c r="Z45" i="30"/>
  <c r="AC45" i="30" s="1"/>
  <c r="Y45" i="30"/>
  <c r="AB45" i="30" s="1"/>
  <c r="X45" i="30"/>
  <c r="AA45" i="30" s="1"/>
  <c r="V45" i="30"/>
  <c r="W45" i="30" s="1"/>
  <c r="G45" i="30"/>
  <c r="F45" i="30"/>
  <c r="Z44" i="30"/>
  <c r="AC44" i="30" s="1"/>
  <c r="Y44" i="30"/>
  <c r="AB44" i="30" s="1"/>
  <c r="X44" i="30"/>
  <c r="AA44" i="30" s="1"/>
  <c r="V44" i="30"/>
  <c r="W44" i="30" s="1"/>
  <c r="G44" i="30"/>
  <c r="F44" i="30"/>
  <c r="Z43" i="30"/>
  <c r="AC43" i="30" s="1"/>
  <c r="Y43" i="30"/>
  <c r="AB43" i="30" s="1"/>
  <c r="X43" i="30"/>
  <c r="AA43" i="30" s="1"/>
  <c r="V43" i="30"/>
  <c r="W43" i="30" s="1"/>
  <c r="G43" i="30"/>
  <c r="F43" i="30"/>
  <c r="Z42" i="30"/>
  <c r="AC42" i="30" s="1"/>
  <c r="Y42" i="30"/>
  <c r="AB42" i="30" s="1"/>
  <c r="X42" i="30"/>
  <c r="AA42" i="30" s="1"/>
  <c r="V42" i="30"/>
  <c r="W42" i="30" s="1"/>
  <c r="G42" i="30"/>
  <c r="F42" i="30"/>
  <c r="Z41" i="30"/>
  <c r="AC41" i="30" s="1"/>
  <c r="Y41" i="30"/>
  <c r="AB41" i="30" s="1"/>
  <c r="X41" i="30"/>
  <c r="AA41" i="30" s="1"/>
  <c r="V41" i="30"/>
  <c r="W41" i="30" s="1"/>
  <c r="G41" i="30"/>
  <c r="F41" i="30"/>
  <c r="Z40" i="30"/>
  <c r="AC40" i="30" s="1"/>
  <c r="Y40" i="30"/>
  <c r="AB40" i="30" s="1"/>
  <c r="X40" i="30"/>
  <c r="AA40" i="30" s="1"/>
  <c r="V40" i="30"/>
  <c r="W40" i="30" s="1"/>
  <c r="G40" i="30"/>
  <c r="F40" i="30"/>
  <c r="Z39" i="30"/>
  <c r="AC39" i="30" s="1"/>
  <c r="Y39" i="30"/>
  <c r="AB39" i="30" s="1"/>
  <c r="X39" i="30"/>
  <c r="AA39" i="30" s="1"/>
  <c r="V39" i="30"/>
  <c r="W39" i="30" s="1"/>
  <c r="G39" i="30"/>
  <c r="F39" i="30"/>
  <c r="Z38" i="30"/>
  <c r="AC38" i="30" s="1"/>
  <c r="Y38" i="30"/>
  <c r="AB38" i="30" s="1"/>
  <c r="X38" i="30"/>
  <c r="AA38" i="30" s="1"/>
  <c r="V38" i="30"/>
  <c r="W38" i="30" s="1"/>
  <c r="G38" i="30"/>
  <c r="F38" i="30"/>
  <c r="Z37" i="30"/>
  <c r="AC37" i="30" s="1"/>
  <c r="Y37" i="30"/>
  <c r="AB37" i="30" s="1"/>
  <c r="X37" i="30"/>
  <c r="AA37" i="30" s="1"/>
  <c r="V37" i="30"/>
  <c r="W37" i="30" s="1"/>
  <c r="G37" i="30"/>
  <c r="F37" i="30"/>
  <c r="Z36" i="30"/>
  <c r="AC36" i="30" s="1"/>
  <c r="Y36" i="30"/>
  <c r="AB36" i="30" s="1"/>
  <c r="X36" i="30"/>
  <c r="AA36" i="30" s="1"/>
  <c r="V36" i="30"/>
  <c r="W36" i="30" s="1"/>
  <c r="G36" i="30"/>
  <c r="F36" i="30"/>
  <c r="Z35" i="30"/>
  <c r="AC35" i="30" s="1"/>
  <c r="Y35" i="30"/>
  <c r="AB35" i="30" s="1"/>
  <c r="X35" i="30"/>
  <c r="AA35" i="30" s="1"/>
  <c r="V35" i="30"/>
  <c r="W35" i="30" s="1"/>
  <c r="G35" i="30"/>
  <c r="F35" i="30"/>
  <c r="Z34" i="30"/>
  <c r="AC34" i="30" s="1"/>
  <c r="Y34" i="30"/>
  <c r="AB34" i="30" s="1"/>
  <c r="X34" i="30"/>
  <c r="AA34" i="30" s="1"/>
  <c r="V34" i="30"/>
  <c r="W34" i="30" s="1"/>
  <c r="G34" i="30"/>
  <c r="F34" i="30"/>
  <c r="Z33" i="30"/>
  <c r="AC33" i="30" s="1"/>
  <c r="Y33" i="30"/>
  <c r="AB33" i="30" s="1"/>
  <c r="X33" i="30"/>
  <c r="AA33" i="30" s="1"/>
  <c r="V33" i="30"/>
  <c r="W33" i="30" s="1"/>
  <c r="G33" i="30"/>
  <c r="F33" i="30"/>
  <c r="Z32" i="30"/>
  <c r="AC32" i="30" s="1"/>
  <c r="Y32" i="30"/>
  <c r="AB32" i="30" s="1"/>
  <c r="X32" i="30"/>
  <c r="AA32" i="30" s="1"/>
  <c r="V32" i="30"/>
  <c r="W32" i="30" s="1"/>
  <c r="G32" i="30"/>
  <c r="F32" i="30"/>
  <c r="Z31" i="30"/>
  <c r="AC31" i="30" s="1"/>
  <c r="Y31" i="30"/>
  <c r="AB31" i="30" s="1"/>
  <c r="X31" i="30"/>
  <c r="AA31" i="30" s="1"/>
  <c r="V31" i="30"/>
  <c r="W31" i="30" s="1"/>
  <c r="G31" i="30"/>
  <c r="F31" i="30"/>
  <c r="Z30" i="30"/>
  <c r="AC30" i="30" s="1"/>
  <c r="Y30" i="30"/>
  <c r="AB30" i="30" s="1"/>
  <c r="X30" i="30"/>
  <c r="AA30" i="30" s="1"/>
  <c r="V30" i="30"/>
  <c r="W30" i="30" s="1"/>
  <c r="G30" i="30"/>
  <c r="F30" i="30"/>
  <c r="Z29" i="30"/>
  <c r="AC29" i="30" s="1"/>
  <c r="Y29" i="30"/>
  <c r="AB29" i="30" s="1"/>
  <c r="X29" i="30"/>
  <c r="AA29" i="30" s="1"/>
  <c r="V29" i="30"/>
  <c r="W29" i="30" s="1"/>
  <c r="G29" i="30"/>
  <c r="F29" i="30"/>
  <c r="Z28" i="30"/>
  <c r="AC28" i="30" s="1"/>
  <c r="Y28" i="30"/>
  <c r="AB28" i="30" s="1"/>
  <c r="X28" i="30"/>
  <c r="AA28" i="30" s="1"/>
  <c r="V28" i="30"/>
  <c r="W28" i="30" s="1"/>
  <c r="G28" i="30"/>
  <c r="F28" i="30"/>
  <c r="Z27" i="30"/>
  <c r="AC27" i="30" s="1"/>
  <c r="Y27" i="30"/>
  <c r="AB27" i="30" s="1"/>
  <c r="X27" i="30"/>
  <c r="AA27" i="30" s="1"/>
  <c r="V27" i="30"/>
  <c r="W27" i="30" s="1"/>
  <c r="G27" i="30"/>
  <c r="F27" i="30"/>
  <c r="Z26" i="30"/>
  <c r="AC26" i="30" s="1"/>
  <c r="Y26" i="30"/>
  <c r="AB26" i="30" s="1"/>
  <c r="X26" i="30"/>
  <c r="AA26" i="30" s="1"/>
  <c r="V26" i="30"/>
  <c r="W26" i="30" s="1"/>
  <c r="G26" i="30"/>
  <c r="F26" i="30"/>
  <c r="Z25" i="30"/>
  <c r="AC25" i="30" s="1"/>
  <c r="Y25" i="30"/>
  <c r="AB25" i="30" s="1"/>
  <c r="X25" i="30"/>
  <c r="AA25" i="30" s="1"/>
  <c r="V25" i="30"/>
  <c r="W25" i="30" s="1"/>
  <c r="G25" i="30"/>
  <c r="F25" i="30"/>
  <c r="Z24" i="30"/>
  <c r="AC24" i="30" s="1"/>
  <c r="Y24" i="30"/>
  <c r="AB24" i="30" s="1"/>
  <c r="X24" i="30"/>
  <c r="AA24" i="30" s="1"/>
  <c r="V24" i="30"/>
  <c r="W24" i="30" s="1"/>
  <c r="G24" i="30"/>
  <c r="F24" i="30"/>
  <c r="Z23" i="30"/>
  <c r="AC23" i="30" s="1"/>
  <c r="Y23" i="30"/>
  <c r="AB23" i="30" s="1"/>
  <c r="X23" i="30"/>
  <c r="AA23" i="30" s="1"/>
  <c r="V23" i="30"/>
  <c r="W23" i="30" s="1"/>
  <c r="G23" i="30"/>
  <c r="F23" i="30"/>
  <c r="Z22" i="30"/>
  <c r="AC22" i="30" s="1"/>
  <c r="Y22" i="30"/>
  <c r="AB22" i="30" s="1"/>
  <c r="X22" i="30"/>
  <c r="AA22" i="30" s="1"/>
  <c r="V22" i="30"/>
  <c r="W22" i="30" s="1"/>
  <c r="G22" i="30"/>
  <c r="F22" i="30"/>
  <c r="Z21" i="30"/>
  <c r="AC21" i="30" s="1"/>
  <c r="Y21" i="30"/>
  <c r="AB21" i="30" s="1"/>
  <c r="X21" i="30"/>
  <c r="AA21" i="30" s="1"/>
  <c r="V21" i="30"/>
  <c r="W21" i="30" s="1"/>
  <c r="G21" i="30"/>
  <c r="F21" i="30"/>
  <c r="Z20" i="30"/>
  <c r="AC20" i="30" s="1"/>
  <c r="Y20" i="30"/>
  <c r="AB20" i="30" s="1"/>
  <c r="X20" i="30"/>
  <c r="AA20" i="30" s="1"/>
  <c r="V20" i="30"/>
  <c r="W20" i="30" s="1"/>
  <c r="G20" i="30"/>
  <c r="F20" i="30"/>
  <c r="Z19" i="30"/>
  <c r="AC19" i="30" s="1"/>
  <c r="Y19" i="30"/>
  <c r="AB19" i="30" s="1"/>
  <c r="X19" i="30"/>
  <c r="AA19" i="30" s="1"/>
  <c r="V19" i="30"/>
  <c r="W19" i="30" s="1"/>
  <c r="G19" i="30"/>
  <c r="F19" i="30"/>
  <c r="Z18" i="30"/>
  <c r="AC18" i="30" s="1"/>
  <c r="Y18" i="30"/>
  <c r="AB18" i="30" s="1"/>
  <c r="X18" i="30"/>
  <c r="AA18" i="30" s="1"/>
  <c r="V18" i="30"/>
  <c r="W18" i="30" s="1"/>
  <c r="G18" i="30"/>
  <c r="F18" i="30"/>
  <c r="Z17" i="30"/>
  <c r="AC17" i="30" s="1"/>
  <c r="Y17" i="30"/>
  <c r="AB17" i="30" s="1"/>
  <c r="X17" i="30"/>
  <c r="AA17" i="30" s="1"/>
  <c r="V17" i="30"/>
  <c r="W17" i="30" s="1"/>
  <c r="G17" i="30"/>
  <c r="F17" i="30"/>
  <c r="Z16" i="30"/>
  <c r="AC16" i="30" s="1"/>
  <c r="Y16" i="30"/>
  <c r="AB16" i="30" s="1"/>
  <c r="X16" i="30"/>
  <c r="AA16" i="30" s="1"/>
  <c r="V16" i="30"/>
  <c r="W16" i="30" s="1"/>
  <c r="G16" i="30"/>
  <c r="F16" i="30"/>
  <c r="Z15" i="30"/>
  <c r="AC15" i="30" s="1"/>
  <c r="Y15" i="30"/>
  <c r="AB15" i="30" s="1"/>
  <c r="X15" i="30"/>
  <c r="AA15" i="30" s="1"/>
  <c r="V15" i="30"/>
  <c r="W15" i="30" s="1"/>
  <c r="G15" i="30"/>
  <c r="F15" i="30"/>
  <c r="Z14" i="30"/>
  <c r="AC14" i="30" s="1"/>
  <c r="Y14" i="30"/>
  <c r="AB14" i="30" s="1"/>
  <c r="X14" i="30"/>
  <c r="AA14" i="30" s="1"/>
  <c r="V14" i="30"/>
  <c r="W14" i="30" s="1"/>
  <c r="G14" i="30"/>
  <c r="F14" i="30"/>
  <c r="Z13" i="30"/>
  <c r="AC13" i="30" s="1"/>
  <c r="Y13" i="30"/>
  <c r="AB13" i="30" s="1"/>
  <c r="X13" i="30"/>
  <c r="AA13" i="30" s="1"/>
  <c r="V13" i="30"/>
  <c r="W13" i="30" s="1"/>
  <c r="G13" i="30"/>
  <c r="F13" i="30"/>
  <c r="Z12" i="30"/>
  <c r="AC12" i="30" s="1"/>
  <c r="Y12" i="30"/>
  <c r="AB12" i="30" s="1"/>
  <c r="X12" i="30"/>
  <c r="AA12" i="30" s="1"/>
  <c r="V12" i="30"/>
  <c r="W12" i="30" s="1"/>
  <c r="G12" i="30"/>
  <c r="F12" i="30"/>
  <c r="Z11" i="30"/>
  <c r="AC11" i="30" s="1"/>
  <c r="Y11" i="30"/>
  <c r="AB11" i="30" s="1"/>
  <c r="X11" i="30"/>
  <c r="AA11" i="30" s="1"/>
  <c r="V11" i="30"/>
  <c r="W11" i="30" s="1"/>
  <c r="G11" i="30"/>
  <c r="F11" i="30"/>
  <c r="Z10" i="30"/>
  <c r="AC10" i="30" s="1"/>
  <c r="Y10" i="30"/>
  <c r="AB10" i="30" s="1"/>
  <c r="X10" i="30"/>
  <c r="AA10" i="30" s="1"/>
  <c r="V10" i="30"/>
  <c r="W10" i="30" s="1"/>
  <c r="H10" i="30"/>
  <c r="G10" i="30"/>
  <c r="F10" i="30"/>
  <c r="Z9" i="30"/>
  <c r="AC9" i="30" s="1"/>
  <c r="Y9" i="30"/>
  <c r="AB9" i="30" s="1"/>
  <c r="X9" i="30"/>
  <c r="AA9" i="30" s="1"/>
  <c r="V9" i="30"/>
  <c r="W9" i="30" s="1"/>
  <c r="G9" i="30"/>
  <c r="F9" i="30"/>
  <c r="Z8" i="30"/>
  <c r="AC8" i="30" s="1"/>
  <c r="Y8" i="30"/>
  <c r="AB8" i="30" s="1"/>
  <c r="X8" i="30"/>
  <c r="AA8" i="30" s="1"/>
  <c r="V8" i="30"/>
  <c r="W8" i="30" s="1"/>
  <c r="G8" i="30"/>
  <c r="F8" i="30"/>
  <c r="Z7" i="30"/>
  <c r="AC7" i="30" s="1"/>
  <c r="Y7" i="30"/>
  <c r="AB7" i="30" s="1"/>
  <c r="X7" i="30"/>
  <c r="AA7" i="30" s="1"/>
  <c r="V7" i="30"/>
  <c r="W7" i="30" s="1"/>
  <c r="G7" i="30"/>
  <c r="F7" i="30"/>
  <c r="Z6" i="30"/>
  <c r="AC6" i="30" s="1"/>
  <c r="Y6" i="30"/>
  <c r="AB6" i="30" s="1"/>
  <c r="X6" i="30"/>
  <c r="AA6" i="30" s="1"/>
  <c r="V6" i="30"/>
  <c r="W6" i="30" s="1"/>
  <c r="G6" i="30"/>
  <c r="F6" i="30"/>
  <c r="Z5" i="30"/>
  <c r="AC5" i="30" s="1"/>
  <c r="Y5" i="30"/>
  <c r="AB5" i="30" s="1"/>
  <c r="X5" i="30"/>
  <c r="AA5" i="30" s="1"/>
  <c r="V5" i="30"/>
  <c r="W5" i="30" s="1"/>
  <c r="G5" i="30"/>
  <c r="F5" i="30"/>
  <c r="Z4" i="30"/>
  <c r="AC4" i="30" s="1"/>
  <c r="Y4" i="30"/>
  <c r="AB4" i="30" s="1"/>
  <c r="X4" i="30"/>
  <c r="AA4" i="30" s="1"/>
  <c r="V4" i="30"/>
  <c r="W4" i="30" s="1"/>
  <c r="G4" i="30"/>
  <c r="F4" i="30"/>
  <c r="Z3" i="30"/>
  <c r="AC3" i="30" s="1"/>
  <c r="Y3" i="30"/>
  <c r="AB3" i="30" s="1"/>
  <c r="X3" i="30"/>
  <c r="AA3" i="30" s="1"/>
  <c r="V3" i="30"/>
  <c r="W3" i="30" s="1"/>
  <c r="F3" i="30"/>
  <c r="Z2" i="30"/>
  <c r="AC2" i="30" s="1"/>
  <c r="Y2" i="30"/>
  <c r="AB2" i="30" s="1"/>
  <c r="X2" i="30"/>
  <c r="AA2" i="30" s="1"/>
  <c r="F70" i="29"/>
  <c r="E70" i="29"/>
  <c r="F69" i="29"/>
  <c r="E69" i="29"/>
  <c r="F68" i="29"/>
  <c r="E68" i="29"/>
  <c r="F67" i="29"/>
  <c r="E67" i="29"/>
  <c r="F66" i="29"/>
  <c r="E66" i="29"/>
  <c r="F65" i="29"/>
  <c r="E65" i="29"/>
  <c r="F64" i="29"/>
  <c r="E64" i="29"/>
  <c r="F63" i="29"/>
  <c r="E63" i="29"/>
  <c r="F62" i="29"/>
  <c r="E62" i="29"/>
  <c r="F61" i="29"/>
  <c r="E61" i="29"/>
  <c r="F60" i="29"/>
  <c r="E60" i="29"/>
  <c r="F59" i="29"/>
  <c r="E59" i="29"/>
  <c r="F58" i="29"/>
  <c r="E58" i="29"/>
  <c r="F57" i="29"/>
  <c r="E57" i="29"/>
  <c r="F56" i="29"/>
  <c r="E56" i="29"/>
  <c r="F55" i="29"/>
  <c r="E55" i="29"/>
  <c r="F54" i="29"/>
  <c r="E54" i="29"/>
  <c r="F53" i="29"/>
  <c r="E53" i="29"/>
  <c r="F52" i="29"/>
  <c r="E52" i="29"/>
  <c r="F51" i="29"/>
  <c r="E51" i="29"/>
  <c r="F50" i="29"/>
  <c r="E50" i="29"/>
  <c r="F49" i="29"/>
  <c r="E49" i="29"/>
  <c r="Z48" i="29"/>
  <c r="AC48" i="29" s="1"/>
  <c r="Y48" i="29"/>
  <c r="AB48" i="29" s="1"/>
  <c r="X48" i="29"/>
  <c r="AA48" i="29" s="1"/>
  <c r="V48" i="29"/>
  <c r="W48" i="29" s="1"/>
  <c r="F48" i="29"/>
  <c r="E48" i="29"/>
  <c r="Z47" i="29"/>
  <c r="AC47" i="29" s="1"/>
  <c r="Y47" i="29"/>
  <c r="AB47" i="29" s="1"/>
  <c r="X47" i="29"/>
  <c r="AA47" i="29" s="1"/>
  <c r="V47" i="29"/>
  <c r="W47" i="29" s="1"/>
  <c r="F47" i="29"/>
  <c r="E47" i="29"/>
  <c r="Z46" i="29"/>
  <c r="AC46" i="29" s="1"/>
  <c r="Y46" i="29"/>
  <c r="AB46" i="29" s="1"/>
  <c r="X46" i="29"/>
  <c r="AA46" i="29" s="1"/>
  <c r="V46" i="29"/>
  <c r="W46" i="29" s="1"/>
  <c r="F46" i="29"/>
  <c r="E46" i="29"/>
  <c r="Z45" i="29"/>
  <c r="AC45" i="29" s="1"/>
  <c r="Y45" i="29"/>
  <c r="AB45" i="29" s="1"/>
  <c r="X45" i="29"/>
  <c r="AA45" i="29" s="1"/>
  <c r="V45" i="29"/>
  <c r="W45" i="29" s="1"/>
  <c r="F45" i="29"/>
  <c r="E45" i="29"/>
  <c r="Z44" i="29"/>
  <c r="AC44" i="29" s="1"/>
  <c r="Y44" i="29"/>
  <c r="AB44" i="29" s="1"/>
  <c r="X44" i="29"/>
  <c r="AA44" i="29" s="1"/>
  <c r="V44" i="29"/>
  <c r="W44" i="29" s="1"/>
  <c r="F44" i="29"/>
  <c r="E44" i="29"/>
  <c r="Z43" i="29"/>
  <c r="AC43" i="29" s="1"/>
  <c r="Y43" i="29"/>
  <c r="AB43" i="29" s="1"/>
  <c r="X43" i="29"/>
  <c r="AA43" i="29" s="1"/>
  <c r="V43" i="29"/>
  <c r="W43" i="29" s="1"/>
  <c r="F43" i="29"/>
  <c r="E43" i="29"/>
  <c r="Z42" i="29"/>
  <c r="AC42" i="29" s="1"/>
  <c r="Y42" i="29"/>
  <c r="AB42" i="29" s="1"/>
  <c r="X42" i="29"/>
  <c r="AA42" i="29" s="1"/>
  <c r="V42" i="29"/>
  <c r="W42" i="29" s="1"/>
  <c r="F42" i="29"/>
  <c r="E42" i="29"/>
  <c r="Z41" i="29"/>
  <c r="AC41" i="29" s="1"/>
  <c r="Y41" i="29"/>
  <c r="AB41" i="29" s="1"/>
  <c r="X41" i="29"/>
  <c r="AA41" i="29" s="1"/>
  <c r="V41" i="29"/>
  <c r="W41" i="29" s="1"/>
  <c r="F41" i="29"/>
  <c r="E41" i="29"/>
  <c r="Z40" i="29"/>
  <c r="AC40" i="29" s="1"/>
  <c r="Y40" i="29"/>
  <c r="AB40" i="29" s="1"/>
  <c r="X40" i="29"/>
  <c r="AA40" i="29" s="1"/>
  <c r="V40" i="29"/>
  <c r="W40" i="29" s="1"/>
  <c r="F40" i="29"/>
  <c r="E40" i="29"/>
  <c r="Z39" i="29"/>
  <c r="AC39" i="29" s="1"/>
  <c r="Y39" i="29"/>
  <c r="AB39" i="29" s="1"/>
  <c r="X39" i="29"/>
  <c r="AA39" i="29" s="1"/>
  <c r="V39" i="29"/>
  <c r="W39" i="29" s="1"/>
  <c r="F39" i="29"/>
  <c r="E39" i="29"/>
  <c r="Z38" i="29"/>
  <c r="AC38" i="29" s="1"/>
  <c r="Y38" i="29"/>
  <c r="AB38" i="29" s="1"/>
  <c r="X38" i="29"/>
  <c r="AA38" i="29" s="1"/>
  <c r="V38" i="29"/>
  <c r="W38" i="29" s="1"/>
  <c r="F38" i="29"/>
  <c r="E38" i="29"/>
  <c r="Z37" i="29"/>
  <c r="AC37" i="29" s="1"/>
  <c r="Y37" i="29"/>
  <c r="AB37" i="29" s="1"/>
  <c r="X37" i="29"/>
  <c r="AA37" i="29" s="1"/>
  <c r="V37" i="29"/>
  <c r="W37" i="29" s="1"/>
  <c r="F37" i="29"/>
  <c r="E37" i="29"/>
  <c r="Z36" i="29"/>
  <c r="AC36" i="29" s="1"/>
  <c r="Y36" i="29"/>
  <c r="AB36" i="29" s="1"/>
  <c r="X36" i="29"/>
  <c r="AA36" i="29" s="1"/>
  <c r="V36" i="29"/>
  <c r="W36" i="29" s="1"/>
  <c r="F36" i="29"/>
  <c r="E36" i="29"/>
  <c r="Z35" i="29"/>
  <c r="AC35" i="29" s="1"/>
  <c r="Y35" i="29"/>
  <c r="AB35" i="29" s="1"/>
  <c r="X35" i="29"/>
  <c r="AA35" i="29" s="1"/>
  <c r="V35" i="29"/>
  <c r="W35" i="29" s="1"/>
  <c r="F35" i="29"/>
  <c r="E35" i="29"/>
  <c r="Z34" i="29"/>
  <c r="AC34" i="29" s="1"/>
  <c r="Y34" i="29"/>
  <c r="AB34" i="29" s="1"/>
  <c r="X34" i="29"/>
  <c r="AA34" i="29" s="1"/>
  <c r="V34" i="29"/>
  <c r="W34" i="29" s="1"/>
  <c r="F34" i="29"/>
  <c r="E34" i="29"/>
  <c r="Z33" i="29"/>
  <c r="AC33" i="29" s="1"/>
  <c r="Y33" i="29"/>
  <c r="AB33" i="29" s="1"/>
  <c r="X33" i="29"/>
  <c r="AA33" i="29" s="1"/>
  <c r="V33" i="29"/>
  <c r="W33" i="29" s="1"/>
  <c r="F33" i="29"/>
  <c r="E33" i="29"/>
  <c r="Z32" i="29"/>
  <c r="AC32" i="29" s="1"/>
  <c r="Y32" i="29"/>
  <c r="AB32" i="29" s="1"/>
  <c r="X32" i="29"/>
  <c r="AA32" i="29" s="1"/>
  <c r="V32" i="29"/>
  <c r="W32" i="29" s="1"/>
  <c r="F32" i="29"/>
  <c r="E32" i="29"/>
  <c r="Z31" i="29"/>
  <c r="AC31" i="29" s="1"/>
  <c r="Y31" i="29"/>
  <c r="AB31" i="29" s="1"/>
  <c r="X31" i="29"/>
  <c r="AA31" i="29" s="1"/>
  <c r="V31" i="29"/>
  <c r="W31" i="29" s="1"/>
  <c r="F31" i="29"/>
  <c r="E31" i="29"/>
  <c r="Z30" i="29"/>
  <c r="AC30" i="29" s="1"/>
  <c r="Y30" i="29"/>
  <c r="AB30" i="29" s="1"/>
  <c r="X30" i="29"/>
  <c r="AA30" i="29" s="1"/>
  <c r="V30" i="29"/>
  <c r="W30" i="29" s="1"/>
  <c r="F30" i="29"/>
  <c r="E30" i="29"/>
  <c r="Z29" i="29"/>
  <c r="AC29" i="29" s="1"/>
  <c r="Y29" i="29"/>
  <c r="AB29" i="29" s="1"/>
  <c r="X29" i="29"/>
  <c r="AA29" i="29" s="1"/>
  <c r="V29" i="29"/>
  <c r="W29" i="29" s="1"/>
  <c r="F29" i="29"/>
  <c r="E29" i="29"/>
  <c r="Z28" i="29"/>
  <c r="AC28" i="29" s="1"/>
  <c r="Y28" i="29"/>
  <c r="AB28" i="29" s="1"/>
  <c r="X28" i="29"/>
  <c r="AA28" i="29" s="1"/>
  <c r="V28" i="29"/>
  <c r="W28" i="29" s="1"/>
  <c r="F28" i="29"/>
  <c r="E28" i="29"/>
  <c r="Z27" i="29"/>
  <c r="AC27" i="29" s="1"/>
  <c r="Y27" i="29"/>
  <c r="AB27" i="29" s="1"/>
  <c r="X27" i="29"/>
  <c r="AA27" i="29" s="1"/>
  <c r="V27" i="29"/>
  <c r="W27" i="29" s="1"/>
  <c r="F27" i="29"/>
  <c r="E27" i="29"/>
  <c r="Z26" i="29"/>
  <c r="AC26" i="29" s="1"/>
  <c r="Y26" i="29"/>
  <c r="AB26" i="29" s="1"/>
  <c r="X26" i="29"/>
  <c r="AA26" i="29" s="1"/>
  <c r="V26" i="29"/>
  <c r="W26" i="29" s="1"/>
  <c r="F26" i="29"/>
  <c r="E26" i="29"/>
  <c r="Z25" i="29"/>
  <c r="AC25" i="29" s="1"/>
  <c r="Y25" i="29"/>
  <c r="AB25" i="29" s="1"/>
  <c r="X25" i="29"/>
  <c r="AA25" i="29" s="1"/>
  <c r="V25" i="29"/>
  <c r="W25" i="29" s="1"/>
  <c r="F25" i="29"/>
  <c r="E25" i="29"/>
  <c r="Z24" i="29"/>
  <c r="AC24" i="29" s="1"/>
  <c r="Y24" i="29"/>
  <c r="AB24" i="29" s="1"/>
  <c r="X24" i="29"/>
  <c r="AA24" i="29" s="1"/>
  <c r="V24" i="29"/>
  <c r="W24" i="29" s="1"/>
  <c r="F24" i="29"/>
  <c r="E24" i="29"/>
  <c r="Z23" i="29"/>
  <c r="AC23" i="29" s="1"/>
  <c r="Y23" i="29"/>
  <c r="AB23" i="29" s="1"/>
  <c r="X23" i="29"/>
  <c r="AA23" i="29" s="1"/>
  <c r="V23" i="29"/>
  <c r="W23" i="29" s="1"/>
  <c r="F23" i="29"/>
  <c r="E23" i="29"/>
  <c r="Z22" i="29"/>
  <c r="AC22" i="29" s="1"/>
  <c r="Y22" i="29"/>
  <c r="AB22" i="29" s="1"/>
  <c r="X22" i="29"/>
  <c r="AA22" i="29" s="1"/>
  <c r="V22" i="29"/>
  <c r="W22" i="29" s="1"/>
  <c r="F22" i="29"/>
  <c r="E22" i="29"/>
  <c r="Z21" i="29"/>
  <c r="AC21" i="29" s="1"/>
  <c r="Y21" i="29"/>
  <c r="AB21" i="29" s="1"/>
  <c r="X21" i="29"/>
  <c r="AA21" i="29" s="1"/>
  <c r="V21" i="29"/>
  <c r="W21" i="29" s="1"/>
  <c r="F21" i="29"/>
  <c r="E21" i="29"/>
  <c r="Z20" i="29"/>
  <c r="AC20" i="29" s="1"/>
  <c r="Y20" i="29"/>
  <c r="AB20" i="29" s="1"/>
  <c r="X20" i="29"/>
  <c r="AA20" i="29" s="1"/>
  <c r="V20" i="29"/>
  <c r="W20" i="29" s="1"/>
  <c r="F20" i="29"/>
  <c r="E20" i="29"/>
  <c r="Z19" i="29"/>
  <c r="AC19" i="29" s="1"/>
  <c r="Y19" i="29"/>
  <c r="AB19" i="29" s="1"/>
  <c r="X19" i="29"/>
  <c r="AA19" i="29" s="1"/>
  <c r="V19" i="29"/>
  <c r="W19" i="29" s="1"/>
  <c r="F19" i="29"/>
  <c r="E19" i="29"/>
  <c r="Z18" i="29"/>
  <c r="AC18" i="29" s="1"/>
  <c r="Y18" i="29"/>
  <c r="AB18" i="29" s="1"/>
  <c r="X18" i="29"/>
  <c r="AA18" i="29" s="1"/>
  <c r="V18" i="29"/>
  <c r="W18" i="29" s="1"/>
  <c r="F18" i="29"/>
  <c r="E18" i="29"/>
  <c r="Z17" i="29"/>
  <c r="AC17" i="29" s="1"/>
  <c r="Y17" i="29"/>
  <c r="AB17" i="29" s="1"/>
  <c r="X17" i="29"/>
  <c r="AA17" i="29" s="1"/>
  <c r="V17" i="29"/>
  <c r="W17" i="29" s="1"/>
  <c r="F17" i="29"/>
  <c r="E17" i="29"/>
  <c r="Z16" i="29"/>
  <c r="AC16" i="29" s="1"/>
  <c r="Y16" i="29"/>
  <c r="AB16" i="29" s="1"/>
  <c r="X16" i="29"/>
  <c r="AA16" i="29" s="1"/>
  <c r="V16" i="29"/>
  <c r="W16" i="29" s="1"/>
  <c r="F16" i="29"/>
  <c r="E16" i="29"/>
  <c r="Z15" i="29"/>
  <c r="AC15" i="29" s="1"/>
  <c r="Y15" i="29"/>
  <c r="AB15" i="29" s="1"/>
  <c r="X15" i="29"/>
  <c r="AA15" i="29" s="1"/>
  <c r="V15" i="29"/>
  <c r="W15" i="29" s="1"/>
  <c r="F15" i="29"/>
  <c r="E15" i="29"/>
  <c r="Z14" i="29"/>
  <c r="AC14" i="29" s="1"/>
  <c r="Y14" i="29"/>
  <c r="AB14" i="29" s="1"/>
  <c r="X14" i="29"/>
  <c r="AA14" i="29" s="1"/>
  <c r="V14" i="29"/>
  <c r="W14" i="29" s="1"/>
  <c r="F14" i="29"/>
  <c r="E14" i="29"/>
  <c r="Z13" i="29"/>
  <c r="AC13" i="29" s="1"/>
  <c r="Y13" i="29"/>
  <c r="AB13" i="29" s="1"/>
  <c r="X13" i="29"/>
  <c r="AA13" i="29" s="1"/>
  <c r="V13" i="29"/>
  <c r="W13" i="29" s="1"/>
  <c r="F13" i="29"/>
  <c r="E13" i="29"/>
  <c r="Z12" i="29"/>
  <c r="AC12" i="29" s="1"/>
  <c r="Y12" i="29"/>
  <c r="AB12" i="29" s="1"/>
  <c r="X12" i="29"/>
  <c r="AA12" i="29" s="1"/>
  <c r="V12" i="29"/>
  <c r="W12" i="29" s="1"/>
  <c r="F12" i="29"/>
  <c r="E12" i="29"/>
  <c r="Z11" i="29"/>
  <c r="AC11" i="29" s="1"/>
  <c r="Y11" i="29"/>
  <c r="AB11" i="29" s="1"/>
  <c r="X11" i="29"/>
  <c r="AA11" i="29" s="1"/>
  <c r="V11" i="29"/>
  <c r="W11" i="29" s="1"/>
  <c r="F11" i="29"/>
  <c r="E11" i="29"/>
  <c r="Z10" i="29"/>
  <c r="AC10" i="29" s="1"/>
  <c r="Y10" i="29"/>
  <c r="AB10" i="29" s="1"/>
  <c r="X10" i="29"/>
  <c r="AA10" i="29" s="1"/>
  <c r="V10" i="29"/>
  <c r="W10" i="29" s="1"/>
  <c r="F10" i="29"/>
  <c r="E10" i="29"/>
  <c r="Z9" i="29"/>
  <c r="AC9" i="29" s="1"/>
  <c r="Y9" i="29"/>
  <c r="AB9" i="29" s="1"/>
  <c r="X9" i="29"/>
  <c r="AA9" i="29" s="1"/>
  <c r="V9" i="29"/>
  <c r="W9" i="29" s="1"/>
  <c r="F9" i="29"/>
  <c r="E9" i="29"/>
  <c r="Z8" i="29"/>
  <c r="AC8" i="29" s="1"/>
  <c r="Y8" i="29"/>
  <c r="AB8" i="29" s="1"/>
  <c r="X8" i="29"/>
  <c r="AA8" i="29" s="1"/>
  <c r="V8" i="29"/>
  <c r="W8" i="29" s="1"/>
  <c r="H8" i="29"/>
  <c r="F8" i="29"/>
  <c r="E8" i="29"/>
  <c r="Z7" i="29"/>
  <c r="AC7" i="29" s="1"/>
  <c r="Y7" i="29"/>
  <c r="AB7" i="29" s="1"/>
  <c r="X7" i="29"/>
  <c r="AA7" i="29" s="1"/>
  <c r="V7" i="29"/>
  <c r="W7" i="29" s="1"/>
  <c r="F7" i="29"/>
  <c r="E7" i="29"/>
  <c r="Z6" i="29"/>
  <c r="AC6" i="29" s="1"/>
  <c r="Y6" i="29"/>
  <c r="AB6" i="29" s="1"/>
  <c r="X6" i="29"/>
  <c r="AA6" i="29" s="1"/>
  <c r="V6" i="29"/>
  <c r="W6" i="29" s="1"/>
  <c r="H6" i="29"/>
  <c r="F6" i="29"/>
  <c r="E6" i="29"/>
  <c r="Z5" i="29"/>
  <c r="AC5" i="29" s="1"/>
  <c r="Y5" i="29"/>
  <c r="AB5" i="29" s="1"/>
  <c r="X5" i="29"/>
  <c r="AA5" i="29" s="1"/>
  <c r="V5" i="29"/>
  <c r="W5" i="29" s="1"/>
  <c r="F5" i="29"/>
  <c r="E5" i="29"/>
  <c r="Z4" i="29"/>
  <c r="AC4" i="29" s="1"/>
  <c r="Y4" i="29"/>
  <c r="AB4" i="29" s="1"/>
  <c r="X4" i="29"/>
  <c r="AA4" i="29" s="1"/>
  <c r="V4" i="29"/>
  <c r="W4" i="29" s="1"/>
  <c r="F4" i="29"/>
  <c r="E4" i="29"/>
  <c r="Z3" i="29"/>
  <c r="AC3" i="29" s="1"/>
  <c r="Y3" i="29"/>
  <c r="AB3" i="29" s="1"/>
  <c r="X3" i="29"/>
  <c r="AA3" i="29" s="1"/>
  <c r="V3" i="29"/>
  <c r="W3" i="29" s="1"/>
  <c r="F3" i="29"/>
  <c r="H3" i="29" s="1"/>
  <c r="E3" i="29"/>
  <c r="Z2" i="29"/>
  <c r="AC2" i="29" s="1"/>
  <c r="Y2" i="29"/>
  <c r="AB2" i="29" s="1"/>
  <c r="X2" i="29"/>
  <c r="AA2" i="29" s="1"/>
  <c r="F81" i="28"/>
  <c r="E81" i="28"/>
  <c r="F80" i="28"/>
  <c r="E80" i="28"/>
  <c r="F79" i="28"/>
  <c r="E79" i="28"/>
  <c r="F78" i="28"/>
  <c r="E78" i="28"/>
  <c r="F77" i="28"/>
  <c r="E77" i="28"/>
  <c r="F76" i="28"/>
  <c r="E76" i="28"/>
  <c r="F75" i="28"/>
  <c r="E75" i="28"/>
  <c r="F74" i="28"/>
  <c r="E74" i="28"/>
  <c r="F73" i="28"/>
  <c r="E73" i="28"/>
  <c r="F72" i="28"/>
  <c r="E72" i="28"/>
  <c r="F71" i="28"/>
  <c r="E71" i="28"/>
  <c r="F70" i="28"/>
  <c r="E70" i="28"/>
  <c r="F69" i="28"/>
  <c r="E69" i="28"/>
  <c r="F68" i="28"/>
  <c r="E68" i="28"/>
  <c r="F67" i="28"/>
  <c r="E67" i="28"/>
  <c r="F66" i="28"/>
  <c r="E66" i="28"/>
  <c r="F65" i="28"/>
  <c r="E65" i="28"/>
  <c r="F64" i="28"/>
  <c r="E64" i="28"/>
  <c r="F63" i="28"/>
  <c r="E63" i="28"/>
  <c r="F62" i="28"/>
  <c r="E62" i="28"/>
  <c r="F61" i="28"/>
  <c r="E61" i="28"/>
  <c r="Z60" i="28"/>
  <c r="AC60" i="28" s="1"/>
  <c r="Y60" i="28"/>
  <c r="AB60" i="28" s="1"/>
  <c r="X60" i="28"/>
  <c r="AA60" i="28" s="1"/>
  <c r="V60" i="28"/>
  <c r="W60" i="28" s="1"/>
  <c r="F60" i="28"/>
  <c r="E60" i="28"/>
  <c r="Z59" i="28"/>
  <c r="AC59" i="28" s="1"/>
  <c r="Y59" i="28"/>
  <c r="AB59" i="28" s="1"/>
  <c r="X59" i="28"/>
  <c r="AA59" i="28" s="1"/>
  <c r="V59" i="28"/>
  <c r="W59" i="28" s="1"/>
  <c r="F59" i="28"/>
  <c r="E59" i="28"/>
  <c r="Z58" i="28"/>
  <c r="AC58" i="28" s="1"/>
  <c r="Y58" i="28"/>
  <c r="AB58" i="28" s="1"/>
  <c r="X58" i="28"/>
  <c r="AA58" i="28" s="1"/>
  <c r="V58" i="28"/>
  <c r="W58" i="28" s="1"/>
  <c r="F58" i="28"/>
  <c r="E58" i="28"/>
  <c r="Z57" i="28"/>
  <c r="AC57" i="28" s="1"/>
  <c r="Y57" i="28"/>
  <c r="AB57" i="28" s="1"/>
  <c r="X57" i="28"/>
  <c r="AA57" i="28" s="1"/>
  <c r="V57" i="28"/>
  <c r="W57" i="28" s="1"/>
  <c r="F57" i="28"/>
  <c r="E57" i="28"/>
  <c r="Z56" i="28"/>
  <c r="AC56" i="28" s="1"/>
  <c r="Y56" i="28"/>
  <c r="AB56" i="28" s="1"/>
  <c r="X56" i="28"/>
  <c r="AA56" i="28" s="1"/>
  <c r="V56" i="28"/>
  <c r="W56" i="28" s="1"/>
  <c r="F56" i="28"/>
  <c r="E56" i="28"/>
  <c r="Z55" i="28"/>
  <c r="AC55" i="28" s="1"/>
  <c r="Y55" i="28"/>
  <c r="AB55" i="28" s="1"/>
  <c r="X55" i="28"/>
  <c r="AA55" i="28" s="1"/>
  <c r="V55" i="28"/>
  <c r="W55" i="28" s="1"/>
  <c r="F55" i="28"/>
  <c r="E55" i="28"/>
  <c r="Z54" i="28"/>
  <c r="AC54" i="28" s="1"/>
  <c r="Y54" i="28"/>
  <c r="AB54" i="28" s="1"/>
  <c r="X54" i="28"/>
  <c r="AA54" i="28" s="1"/>
  <c r="V54" i="28"/>
  <c r="W54" i="28" s="1"/>
  <c r="F54" i="28"/>
  <c r="E54" i="28"/>
  <c r="Z53" i="28"/>
  <c r="AC53" i="28" s="1"/>
  <c r="Y53" i="28"/>
  <c r="AB53" i="28" s="1"/>
  <c r="X53" i="28"/>
  <c r="AA53" i="28" s="1"/>
  <c r="V53" i="28"/>
  <c r="W53" i="28" s="1"/>
  <c r="F53" i="28"/>
  <c r="E53" i="28"/>
  <c r="Z52" i="28"/>
  <c r="AC52" i="28" s="1"/>
  <c r="Y52" i="28"/>
  <c r="AB52" i="28" s="1"/>
  <c r="X52" i="28"/>
  <c r="AA52" i="28" s="1"/>
  <c r="V52" i="28"/>
  <c r="W52" i="28" s="1"/>
  <c r="F52" i="28"/>
  <c r="E52" i="28"/>
  <c r="Z51" i="28"/>
  <c r="AC51" i="28" s="1"/>
  <c r="Y51" i="28"/>
  <c r="AB51" i="28" s="1"/>
  <c r="X51" i="28"/>
  <c r="AA51" i="28" s="1"/>
  <c r="V51" i="28"/>
  <c r="W51" i="28" s="1"/>
  <c r="F51" i="28"/>
  <c r="E51" i="28"/>
  <c r="Z50" i="28"/>
  <c r="AC50" i="28" s="1"/>
  <c r="Y50" i="28"/>
  <c r="AB50" i="28" s="1"/>
  <c r="X50" i="28"/>
  <c r="AA50" i="28" s="1"/>
  <c r="V50" i="28"/>
  <c r="W50" i="28" s="1"/>
  <c r="F50" i="28"/>
  <c r="E50" i="28"/>
  <c r="Z49" i="28"/>
  <c r="AC49" i="28" s="1"/>
  <c r="Y49" i="28"/>
  <c r="AB49" i="28" s="1"/>
  <c r="X49" i="28"/>
  <c r="AA49" i="28" s="1"/>
  <c r="V49" i="28"/>
  <c r="W49" i="28" s="1"/>
  <c r="F49" i="28"/>
  <c r="E49" i="28"/>
  <c r="Z48" i="28"/>
  <c r="AC48" i="28" s="1"/>
  <c r="Y48" i="28"/>
  <c r="AB48" i="28" s="1"/>
  <c r="X48" i="28"/>
  <c r="AA48" i="28" s="1"/>
  <c r="V48" i="28"/>
  <c r="W48" i="28" s="1"/>
  <c r="F48" i="28"/>
  <c r="E48" i="28"/>
  <c r="Z47" i="28"/>
  <c r="AC47" i="28" s="1"/>
  <c r="Y47" i="28"/>
  <c r="AB47" i="28" s="1"/>
  <c r="X47" i="28"/>
  <c r="AA47" i="28" s="1"/>
  <c r="V47" i="28"/>
  <c r="W47" i="28" s="1"/>
  <c r="F47" i="28"/>
  <c r="E47" i="28"/>
  <c r="Z46" i="28"/>
  <c r="AC46" i="28" s="1"/>
  <c r="Y46" i="28"/>
  <c r="AB46" i="28" s="1"/>
  <c r="X46" i="28"/>
  <c r="AA46" i="28" s="1"/>
  <c r="V46" i="28"/>
  <c r="W46" i="28" s="1"/>
  <c r="F46" i="28"/>
  <c r="E46" i="28"/>
  <c r="Z45" i="28"/>
  <c r="AC45" i="28" s="1"/>
  <c r="Y45" i="28"/>
  <c r="AB45" i="28" s="1"/>
  <c r="X45" i="28"/>
  <c r="AA45" i="28" s="1"/>
  <c r="V45" i="28"/>
  <c r="W45" i="28" s="1"/>
  <c r="F45" i="28"/>
  <c r="E45" i="28"/>
  <c r="Z44" i="28"/>
  <c r="AC44" i="28" s="1"/>
  <c r="Y44" i="28"/>
  <c r="AB44" i="28" s="1"/>
  <c r="X44" i="28"/>
  <c r="AA44" i="28" s="1"/>
  <c r="V44" i="28"/>
  <c r="W44" i="28" s="1"/>
  <c r="F44" i="28"/>
  <c r="E44" i="28"/>
  <c r="Z43" i="28"/>
  <c r="AC43" i="28" s="1"/>
  <c r="Y43" i="28"/>
  <c r="AB43" i="28" s="1"/>
  <c r="X43" i="28"/>
  <c r="AA43" i="28" s="1"/>
  <c r="V43" i="28"/>
  <c r="W43" i="28" s="1"/>
  <c r="F43" i="28"/>
  <c r="E43" i="28"/>
  <c r="Z42" i="28"/>
  <c r="AC42" i="28" s="1"/>
  <c r="Y42" i="28"/>
  <c r="AB42" i="28" s="1"/>
  <c r="X42" i="28"/>
  <c r="AA42" i="28" s="1"/>
  <c r="V42" i="28"/>
  <c r="W42" i="28" s="1"/>
  <c r="F42" i="28"/>
  <c r="E42" i="28"/>
  <c r="G43" i="28" s="1"/>
  <c r="Z41" i="28"/>
  <c r="AC41" i="28" s="1"/>
  <c r="Y41" i="28"/>
  <c r="AB41" i="28" s="1"/>
  <c r="X41" i="28"/>
  <c r="AA41" i="28" s="1"/>
  <c r="V41" i="28"/>
  <c r="W41" i="28" s="1"/>
  <c r="F41" i="28"/>
  <c r="E41" i="28"/>
  <c r="Z40" i="28"/>
  <c r="AC40" i="28" s="1"/>
  <c r="Y40" i="28"/>
  <c r="AB40" i="28" s="1"/>
  <c r="X40" i="28"/>
  <c r="AA40" i="28" s="1"/>
  <c r="V40" i="28"/>
  <c r="W40" i="28" s="1"/>
  <c r="F40" i="28"/>
  <c r="E40" i="28"/>
  <c r="Z39" i="28"/>
  <c r="AC39" i="28" s="1"/>
  <c r="Y39" i="28"/>
  <c r="AB39" i="28" s="1"/>
  <c r="X39" i="28"/>
  <c r="AA39" i="28" s="1"/>
  <c r="V39" i="28"/>
  <c r="W39" i="28" s="1"/>
  <c r="F39" i="28"/>
  <c r="E39" i="28"/>
  <c r="Z38" i="28"/>
  <c r="AC38" i="28" s="1"/>
  <c r="Y38" i="28"/>
  <c r="AB38" i="28" s="1"/>
  <c r="X38" i="28"/>
  <c r="AA38" i="28" s="1"/>
  <c r="V38" i="28"/>
  <c r="W38" i="28" s="1"/>
  <c r="F38" i="28"/>
  <c r="E38" i="28"/>
  <c r="Z37" i="28"/>
  <c r="AC37" i="28" s="1"/>
  <c r="Y37" i="28"/>
  <c r="AB37" i="28" s="1"/>
  <c r="X37" i="28"/>
  <c r="AA37" i="28" s="1"/>
  <c r="V37" i="28"/>
  <c r="W37" i="28" s="1"/>
  <c r="F37" i="28"/>
  <c r="E37" i="28"/>
  <c r="Z36" i="28"/>
  <c r="AC36" i="28" s="1"/>
  <c r="Y36" i="28"/>
  <c r="AB36" i="28" s="1"/>
  <c r="X36" i="28"/>
  <c r="AA36" i="28" s="1"/>
  <c r="V36" i="28"/>
  <c r="W36" i="28" s="1"/>
  <c r="F36" i="28"/>
  <c r="E36" i="28"/>
  <c r="Z35" i="28"/>
  <c r="AC35" i="28" s="1"/>
  <c r="Y35" i="28"/>
  <c r="AB35" i="28" s="1"/>
  <c r="X35" i="28"/>
  <c r="AA35" i="28" s="1"/>
  <c r="V35" i="28"/>
  <c r="W35" i="28" s="1"/>
  <c r="F35" i="28"/>
  <c r="E35" i="28"/>
  <c r="Z34" i="28"/>
  <c r="AC34" i="28" s="1"/>
  <c r="Y34" i="28"/>
  <c r="AB34" i="28" s="1"/>
  <c r="X34" i="28"/>
  <c r="AA34" i="28" s="1"/>
  <c r="V34" i="28"/>
  <c r="W34" i="28" s="1"/>
  <c r="F34" i="28"/>
  <c r="E34" i="28"/>
  <c r="Z33" i="28"/>
  <c r="AC33" i="28" s="1"/>
  <c r="Y33" i="28"/>
  <c r="AB33" i="28" s="1"/>
  <c r="X33" i="28"/>
  <c r="AA33" i="28" s="1"/>
  <c r="V33" i="28"/>
  <c r="W33" i="28" s="1"/>
  <c r="F33" i="28"/>
  <c r="E33" i="28"/>
  <c r="Z32" i="28"/>
  <c r="AC32" i="28" s="1"/>
  <c r="Y32" i="28"/>
  <c r="AB32" i="28" s="1"/>
  <c r="X32" i="28"/>
  <c r="AA32" i="28" s="1"/>
  <c r="V32" i="28"/>
  <c r="W32" i="28" s="1"/>
  <c r="F32" i="28"/>
  <c r="E32" i="28"/>
  <c r="Z31" i="28"/>
  <c r="AC31" i="28" s="1"/>
  <c r="Y31" i="28"/>
  <c r="AB31" i="28" s="1"/>
  <c r="X31" i="28"/>
  <c r="AA31" i="28" s="1"/>
  <c r="V31" i="28"/>
  <c r="W31" i="28" s="1"/>
  <c r="F31" i="28"/>
  <c r="E31" i="28"/>
  <c r="Z30" i="28"/>
  <c r="AC30" i="28" s="1"/>
  <c r="Y30" i="28"/>
  <c r="AB30" i="28" s="1"/>
  <c r="X30" i="28"/>
  <c r="AA30" i="28" s="1"/>
  <c r="V30" i="28"/>
  <c r="W30" i="28" s="1"/>
  <c r="F30" i="28"/>
  <c r="E30" i="28"/>
  <c r="Z29" i="28"/>
  <c r="AC29" i="28" s="1"/>
  <c r="Y29" i="28"/>
  <c r="AB29" i="28" s="1"/>
  <c r="X29" i="28"/>
  <c r="AA29" i="28" s="1"/>
  <c r="V29" i="28"/>
  <c r="W29" i="28" s="1"/>
  <c r="F29" i="28"/>
  <c r="E29" i="28"/>
  <c r="Z28" i="28"/>
  <c r="AC28" i="28" s="1"/>
  <c r="Y28" i="28"/>
  <c r="AB28" i="28" s="1"/>
  <c r="X28" i="28"/>
  <c r="AA28" i="28" s="1"/>
  <c r="V28" i="28"/>
  <c r="W28" i="28" s="1"/>
  <c r="F28" i="28"/>
  <c r="E28" i="28"/>
  <c r="Z27" i="28"/>
  <c r="AC27" i="28" s="1"/>
  <c r="Y27" i="28"/>
  <c r="AB27" i="28" s="1"/>
  <c r="X27" i="28"/>
  <c r="AA27" i="28" s="1"/>
  <c r="V27" i="28"/>
  <c r="W27" i="28" s="1"/>
  <c r="F27" i="28"/>
  <c r="E27" i="28"/>
  <c r="Z26" i="28"/>
  <c r="AC26" i="28" s="1"/>
  <c r="Y26" i="28"/>
  <c r="AB26" i="28" s="1"/>
  <c r="X26" i="28"/>
  <c r="AA26" i="28" s="1"/>
  <c r="V26" i="28"/>
  <c r="W26" i="28" s="1"/>
  <c r="F26" i="28"/>
  <c r="E26" i="28"/>
  <c r="Z25" i="28"/>
  <c r="AC25" i="28" s="1"/>
  <c r="Y25" i="28"/>
  <c r="AB25" i="28" s="1"/>
  <c r="X25" i="28"/>
  <c r="AA25" i="28" s="1"/>
  <c r="V25" i="28"/>
  <c r="W25" i="28" s="1"/>
  <c r="F25" i="28"/>
  <c r="E25" i="28"/>
  <c r="Z24" i="28"/>
  <c r="AC24" i="28" s="1"/>
  <c r="Y24" i="28"/>
  <c r="AB24" i="28" s="1"/>
  <c r="X24" i="28"/>
  <c r="AA24" i="28" s="1"/>
  <c r="V24" i="28"/>
  <c r="W24" i="28" s="1"/>
  <c r="F24" i="28"/>
  <c r="E24" i="28"/>
  <c r="Z23" i="28"/>
  <c r="AC23" i="28" s="1"/>
  <c r="Y23" i="28"/>
  <c r="AB23" i="28" s="1"/>
  <c r="X23" i="28"/>
  <c r="AA23" i="28" s="1"/>
  <c r="V23" i="28"/>
  <c r="W23" i="28" s="1"/>
  <c r="F23" i="28"/>
  <c r="E23" i="28"/>
  <c r="Z22" i="28"/>
  <c r="AC22" i="28" s="1"/>
  <c r="Y22" i="28"/>
  <c r="AB22" i="28" s="1"/>
  <c r="X22" i="28"/>
  <c r="AA22" i="28" s="1"/>
  <c r="V22" i="28"/>
  <c r="W22" i="28" s="1"/>
  <c r="F22" i="28"/>
  <c r="E22" i="28"/>
  <c r="Z21" i="28"/>
  <c r="AC21" i="28" s="1"/>
  <c r="Y21" i="28"/>
  <c r="AB21" i="28" s="1"/>
  <c r="X21" i="28"/>
  <c r="AA21" i="28" s="1"/>
  <c r="V21" i="28"/>
  <c r="W21" i="28" s="1"/>
  <c r="F21" i="28"/>
  <c r="E21" i="28"/>
  <c r="Z20" i="28"/>
  <c r="AC20" i="28" s="1"/>
  <c r="Y20" i="28"/>
  <c r="AB20" i="28" s="1"/>
  <c r="X20" i="28"/>
  <c r="AA20" i="28" s="1"/>
  <c r="V20" i="28"/>
  <c r="W20" i="28" s="1"/>
  <c r="F20" i="28"/>
  <c r="E20" i="28"/>
  <c r="Z19" i="28"/>
  <c r="AC19" i="28" s="1"/>
  <c r="Y19" i="28"/>
  <c r="AB19" i="28" s="1"/>
  <c r="X19" i="28"/>
  <c r="AA19" i="28" s="1"/>
  <c r="V19" i="28"/>
  <c r="W19" i="28" s="1"/>
  <c r="F19" i="28"/>
  <c r="E19" i="28"/>
  <c r="Z18" i="28"/>
  <c r="AC18" i="28" s="1"/>
  <c r="Y18" i="28"/>
  <c r="AB18" i="28" s="1"/>
  <c r="X18" i="28"/>
  <c r="AA18" i="28" s="1"/>
  <c r="V18" i="28"/>
  <c r="W18" i="28" s="1"/>
  <c r="F18" i="28"/>
  <c r="E18" i="28"/>
  <c r="Z17" i="28"/>
  <c r="AC17" i="28" s="1"/>
  <c r="Y17" i="28"/>
  <c r="AB17" i="28" s="1"/>
  <c r="X17" i="28"/>
  <c r="AA17" i="28" s="1"/>
  <c r="V17" i="28"/>
  <c r="W17" i="28" s="1"/>
  <c r="F17" i="28"/>
  <c r="E17" i="28"/>
  <c r="Z16" i="28"/>
  <c r="AC16" i="28" s="1"/>
  <c r="Y16" i="28"/>
  <c r="AB16" i="28" s="1"/>
  <c r="X16" i="28"/>
  <c r="AA16" i="28" s="1"/>
  <c r="V16" i="28"/>
  <c r="W16" i="28" s="1"/>
  <c r="F16" i="28"/>
  <c r="E16" i="28"/>
  <c r="Z15" i="28"/>
  <c r="AC15" i="28" s="1"/>
  <c r="Y15" i="28"/>
  <c r="AB15" i="28" s="1"/>
  <c r="X15" i="28"/>
  <c r="AA15" i="28" s="1"/>
  <c r="V15" i="28"/>
  <c r="W15" i="28" s="1"/>
  <c r="F15" i="28"/>
  <c r="E15" i="28"/>
  <c r="Z14" i="28"/>
  <c r="AC14" i="28" s="1"/>
  <c r="Y14" i="28"/>
  <c r="AB14" i="28" s="1"/>
  <c r="X14" i="28"/>
  <c r="AA14" i="28" s="1"/>
  <c r="V14" i="28"/>
  <c r="W14" i="28" s="1"/>
  <c r="F14" i="28"/>
  <c r="E14" i="28"/>
  <c r="Z13" i="28"/>
  <c r="AC13" i="28" s="1"/>
  <c r="Y13" i="28"/>
  <c r="AB13" i="28" s="1"/>
  <c r="X13" i="28"/>
  <c r="AA13" i="28" s="1"/>
  <c r="V13" i="28"/>
  <c r="W13" i="28" s="1"/>
  <c r="F13" i="28"/>
  <c r="E13" i="28"/>
  <c r="Z12" i="28"/>
  <c r="AC12" i="28" s="1"/>
  <c r="Y12" i="28"/>
  <c r="AB12" i="28" s="1"/>
  <c r="X12" i="28"/>
  <c r="AA12" i="28" s="1"/>
  <c r="V12" i="28"/>
  <c r="W12" i="28" s="1"/>
  <c r="F12" i="28"/>
  <c r="E12" i="28"/>
  <c r="Z11" i="28"/>
  <c r="AC11" i="28" s="1"/>
  <c r="Y11" i="28"/>
  <c r="AB11" i="28" s="1"/>
  <c r="X11" i="28"/>
  <c r="AA11" i="28" s="1"/>
  <c r="V11" i="28"/>
  <c r="W11" i="28" s="1"/>
  <c r="F11" i="28"/>
  <c r="E11" i="28"/>
  <c r="Z10" i="28"/>
  <c r="AC10" i="28" s="1"/>
  <c r="Y10" i="28"/>
  <c r="AB10" i="28" s="1"/>
  <c r="X10" i="28"/>
  <c r="AA10" i="28" s="1"/>
  <c r="V10" i="28"/>
  <c r="W10" i="28" s="1"/>
  <c r="F10" i="28"/>
  <c r="E10" i="28"/>
  <c r="Z9" i="28"/>
  <c r="AC9" i="28" s="1"/>
  <c r="Y9" i="28"/>
  <c r="AB9" i="28" s="1"/>
  <c r="X9" i="28"/>
  <c r="AA9" i="28" s="1"/>
  <c r="V9" i="28"/>
  <c r="W9" i="28" s="1"/>
  <c r="F9" i="28"/>
  <c r="E9" i="28"/>
  <c r="Z8" i="28"/>
  <c r="AC8" i="28" s="1"/>
  <c r="Y8" i="28"/>
  <c r="AB8" i="28" s="1"/>
  <c r="X8" i="28"/>
  <c r="AA8" i="28" s="1"/>
  <c r="V8" i="28"/>
  <c r="W8" i="28" s="1"/>
  <c r="H8" i="28"/>
  <c r="F8" i="28"/>
  <c r="E8" i="28"/>
  <c r="Z7" i="28"/>
  <c r="AC7" i="28" s="1"/>
  <c r="Y7" i="28"/>
  <c r="AB7" i="28" s="1"/>
  <c r="X7" i="28"/>
  <c r="AA7" i="28" s="1"/>
  <c r="V7" i="28"/>
  <c r="W7" i="28" s="1"/>
  <c r="F7" i="28"/>
  <c r="E7" i="28"/>
  <c r="Z6" i="28"/>
  <c r="AC6" i="28" s="1"/>
  <c r="Y6" i="28"/>
  <c r="AB6" i="28" s="1"/>
  <c r="X6" i="28"/>
  <c r="AA6" i="28" s="1"/>
  <c r="V6" i="28"/>
  <c r="W6" i="28" s="1"/>
  <c r="H6" i="28"/>
  <c r="H10" i="28" s="1"/>
  <c r="F6" i="28"/>
  <c r="E6" i="28"/>
  <c r="Z5" i="28"/>
  <c r="AC5" i="28" s="1"/>
  <c r="Y5" i="28"/>
  <c r="AB5" i="28" s="1"/>
  <c r="X5" i="28"/>
  <c r="AA5" i="28" s="1"/>
  <c r="V5" i="28"/>
  <c r="W5" i="28" s="1"/>
  <c r="F5" i="28"/>
  <c r="E5" i="28"/>
  <c r="Z4" i="28"/>
  <c r="AC4" i="28" s="1"/>
  <c r="Y4" i="28"/>
  <c r="AB4" i="28" s="1"/>
  <c r="X4" i="28"/>
  <c r="AA4" i="28" s="1"/>
  <c r="V4" i="28"/>
  <c r="W4" i="28" s="1"/>
  <c r="F4" i="28"/>
  <c r="E4" i="28"/>
  <c r="Z3" i="28"/>
  <c r="AC3" i="28" s="1"/>
  <c r="Y3" i="28"/>
  <c r="AB3" i="28" s="1"/>
  <c r="X3" i="28"/>
  <c r="AA3" i="28" s="1"/>
  <c r="V3" i="28"/>
  <c r="W3" i="28" s="1"/>
  <c r="F3" i="28"/>
  <c r="E3" i="28"/>
  <c r="Z2" i="28"/>
  <c r="AC2" i="28" s="1"/>
  <c r="Y2" i="28"/>
  <c r="AB2" i="28" s="1"/>
  <c r="X2" i="28"/>
  <c r="AA2" i="28" s="1"/>
  <c r="F46" i="27"/>
  <c r="E46" i="27"/>
  <c r="F45" i="27"/>
  <c r="E45" i="27"/>
  <c r="F44" i="27"/>
  <c r="E44" i="27"/>
  <c r="F43" i="27"/>
  <c r="E43" i="27"/>
  <c r="F42" i="27"/>
  <c r="E42" i="27"/>
  <c r="F41" i="27"/>
  <c r="E41" i="27"/>
  <c r="F40" i="27"/>
  <c r="E40" i="27"/>
  <c r="F39" i="27"/>
  <c r="E39" i="27"/>
  <c r="F38" i="27"/>
  <c r="E38" i="27"/>
  <c r="Z37" i="27"/>
  <c r="AC37" i="27" s="1"/>
  <c r="Y37" i="27"/>
  <c r="AB37" i="27" s="1"/>
  <c r="X37" i="27"/>
  <c r="AA37" i="27" s="1"/>
  <c r="F37" i="27"/>
  <c r="E37" i="27"/>
  <c r="Z36" i="27"/>
  <c r="AC36" i="27" s="1"/>
  <c r="Y36" i="27"/>
  <c r="AB36" i="27" s="1"/>
  <c r="X36" i="27"/>
  <c r="AA36" i="27" s="1"/>
  <c r="F36" i="27"/>
  <c r="E36" i="27"/>
  <c r="Z35" i="27"/>
  <c r="AC35" i="27" s="1"/>
  <c r="Y35" i="27"/>
  <c r="AB35" i="27" s="1"/>
  <c r="X35" i="27"/>
  <c r="AA35" i="27" s="1"/>
  <c r="F35" i="27"/>
  <c r="E35" i="27"/>
  <c r="Z34" i="27"/>
  <c r="AC34" i="27" s="1"/>
  <c r="Y34" i="27"/>
  <c r="AB34" i="27" s="1"/>
  <c r="X34" i="27"/>
  <c r="AA34" i="27" s="1"/>
  <c r="F34" i="27"/>
  <c r="E34" i="27"/>
  <c r="Z33" i="27"/>
  <c r="AC33" i="27" s="1"/>
  <c r="Y33" i="27"/>
  <c r="AB33" i="27" s="1"/>
  <c r="X33" i="27"/>
  <c r="AA33" i="27" s="1"/>
  <c r="F33" i="27"/>
  <c r="E33" i="27"/>
  <c r="Z32" i="27"/>
  <c r="AC32" i="27" s="1"/>
  <c r="Y32" i="27"/>
  <c r="AB32" i="27" s="1"/>
  <c r="X32" i="27"/>
  <c r="AA32" i="27" s="1"/>
  <c r="F32" i="27"/>
  <c r="E32" i="27"/>
  <c r="Z31" i="27"/>
  <c r="AC31" i="27" s="1"/>
  <c r="Y31" i="27"/>
  <c r="AB31" i="27" s="1"/>
  <c r="X31" i="27"/>
  <c r="AA31" i="27" s="1"/>
  <c r="F31" i="27"/>
  <c r="E31" i="27"/>
  <c r="Z30" i="27"/>
  <c r="AC30" i="27" s="1"/>
  <c r="Y30" i="27"/>
  <c r="AB30" i="27" s="1"/>
  <c r="X30" i="27"/>
  <c r="AA30" i="27" s="1"/>
  <c r="F30" i="27"/>
  <c r="E30" i="27"/>
  <c r="Z29" i="27"/>
  <c r="AC29" i="27" s="1"/>
  <c r="Y29" i="27"/>
  <c r="AB29" i="27" s="1"/>
  <c r="X29" i="27"/>
  <c r="AA29" i="27" s="1"/>
  <c r="V29" i="27"/>
  <c r="W29" i="27" s="1"/>
  <c r="F29" i="27"/>
  <c r="E29" i="27"/>
  <c r="Z28" i="27"/>
  <c r="AC28" i="27" s="1"/>
  <c r="Y28" i="27"/>
  <c r="AB28" i="27" s="1"/>
  <c r="X28" i="27"/>
  <c r="AA28" i="27" s="1"/>
  <c r="V28" i="27"/>
  <c r="W28" i="27" s="1"/>
  <c r="F28" i="27"/>
  <c r="E28" i="27"/>
  <c r="Z27" i="27"/>
  <c r="AC27" i="27" s="1"/>
  <c r="Y27" i="27"/>
  <c r="AB27" i="27" s="1"/>
  <c r="X27" i="27"/>
  <c r="AA27" i="27" s="1"/>
  <c r="V27" i="27"/>
  <c r="W27" i="27" s="1"/>
  <c r="F27" i="27"/>
  <c r="E27" i="27"/>
  <c r="Z26" i="27"/>
  <c r="AC26" i="27" s="1"/>
  <c r="Y26" i="27"/>
  <c r="AB26" i="27" s="1"/>
  <c r="X26" i="27"/>
  <c r="AA26" i="27" s="1"/>
  <c r="V26" i="27"/>
  <c r="W26" i="27" s="1"/>
  <c r="F26" i="27"/>
  <c r="E26" i="27"/>
  <c r="Z25" i="27"/>
  <c r="AC25" i="27" s="1"/>
  <c r="Y25" i="27"/>
  <c r="AB25" i="27" s="1"/>
  <c r="X25" i="27"/>
  <c r="AA25" i="27" s="1"/>
  <c r="V25" i="27"/>
  <c r="W25" i="27" s="1"/>
  <c r="F25" i="27"/>
  <c r="E25" i="27"/>
  <c r="Z24" i="27"/>
  <c r="AC24" i="27" s="1"/>
  <c r="Y24" i="27"/>
  <c r="AB24" i="27" s="1"/>
  <c r="X24" i="27"/>
  <c r="AA24" i="27" s="1"/>
  <c r="V24" i="27"/>
  <c r="W24" i="27" s="1"/>
  <c r="F24" i="27"/>
  <c r="E24" i="27"/>
  <c r="Z23" i="27"/>
  <c r="AC23" i="27" s="1"/>
  <c r="Y23" i="27"/>
  <c r="AB23" i="27" s="1"/>
  <c r="X23" i="27"/>
  <c r="AA23" i="27" s="1"/>
  <c r="V23" i="27"/>
  <c r="W23" i="27" s="1"/>
  <c r="F23" i="27"/>
  <c r="E23" i="27"/>
  <c r="Z22" i="27"/>
  <c r="AC22" i="27" s="1"/>
  <c r="Y22" i="27"/>
  <c r="AB22" i="27" s="1"/>
  <c r="X22" i="27"/>
  <c r="AA22" i="27" s="1"/>
  <c r="V22" i="27"/>
  <c r="W22" i="27" s="1"/>
  <c r="F22" i="27"/>
  <c r="E22" i="27"/>
  <c r="Z21" i="27"/>
  <c r="AC21" i="27" s="1"/>
  <c r="Y21" i="27"/>
  <c r="AB21" i="27" s="1"/>
  <c r="X21" i="27"/>
  <c r="AA21" i="27" s="1"/>
  <c r="V21" i="27"/>
  <c r="W21" i="27" s="1"/>
  <c r="F21" i="27"/>
  <c r="E21" i="27"/>
  <c r="Z20" i="27"/>
  <c r="AC20" i="27" s="1"/>
  <c r="Y20" i="27"/>
  <c r="AB20" i="27" s="1"/>
  <c r="X20" i="27"/>
  <c r="AA20" i="27" s="1"/>
  <c r="V20" i="27"/>
  <c r="W20" i="27" s="1"/>
  <c r="F20" i="27"/>
  <c r="E20" i="27"/>
  <c r="Z19" i="27"/>
  <c r="AC19" i="27" s="1"/>
  <c r="Y19" i="27"/>
  <c r="AB19" i="27" s="1"/>
  <c r="X19" i="27"/>
  <c r="AA19" i="27" s="1"/>
  <c r="V19" i="27"/>
  <c r="W19" i="27" s="1"/>
  <c r="F19" i="27"/>
  <c r="E19" i="27"/>
  <c r="Z18" i="27"/>
  <c r="AC18" i="27" s="1"/>
  <c r="Y18" i="27"/>
  <c r="AB18" i="27" s="1"/>
  <c r="X18" i="27"/>
  <c r="AA18" i="27" s="1"/>
  <c r="V18" i="27"/>
  <c r="W18" i="27" s="1"/>
  <c r="F18" i="27"/>
  <c r="E18" i="27"/>
  <c r="Z17" i="27"/>
  <c r="AC17" i="27" s="1"/>
  <c r="Y17" i="27"/>
  <c r="AB17" i="27" s="1"/>
  <c r="X17" i="27"/>
  <c r="AA17" i="27" s="1"/>
  <c r="V17" i="27"/>
  <c r="W17" i="27" s="1"/>
  <c r="F17" i="27"/>
  <c r="E17" i="27"/>
  <c r="Z16" i="27"/>
  <c r="AC16" i="27" s="1"/>
  <c r="Y16" i="27"/>
  <c r="AB16" i="27" s="1"/>
  <c r="X16" i="27"/>
  <c r="AA16" i="27" s="1"/>
  <c r="V16" i="27"/>
  <c r="W16" i="27" s="1"/>
  <c r="F16" i="27"/>
  <c r="E16" i="27"/>
  <c r="Z15" i="27"/>
  <c r="AC15" i="27" s="1"/>
  <c r="Y15" i="27"/>
  <c r="AB15" i="27" s="1"/>
  <c r="X15" i="27"/>
  <c r="AA15" i="27" s="1"/>
  <c r="V15" i="27"/>
  <c r="W15" i="27" s="1"/>
  <c r="F15" i="27"/>
  <c r="E15" i="27"/>
  <c r="Z14" i="27"/>
  <c r="AC14" i="27" s="1"/>
  <c r="Y14" i="27"/>
  <c r="AB14" i="27" s="1"/>
  <c r="X14" i="27"/>
  <c r="AA14" i="27" s="1"/>
  <c r="V14" i="27"/>
  <c r="W14" i="27" s="1"/>
  <c r="F14" i="27"/>
  <c r="E14" i="27"/>
  <c r="Z13" i="27"/>
  <c r="AC13" i="27" s="1"/>
  <c r="Y13" i="27"/>
  <c r="AB13" i="27" s="1"/>
  <c r="X13" i="27"/>
  <c r="AA13" i="27" s="1"/>
  <c r="V13" i="27"/>
  <c r="W13" i="27" s="1"/>
  <c r="F13" i="27"/>
  <c r="E13" i="27"/>
  <c r="Z12" i="27"/>
  <c r="AC12" i="27" s="1"/>
  <c r="Y12" i="27"/>
  <c r="AB12" i="27" s="1"/>
  <c r="X12" i="27"/>
  <c r="AA12" i="27" s="1"/>
  <c r="V12" i="27"/>
  <c r="W12" i="27" s="1"/>
  <c r="F12" i="27"/>
  <c r="E12" i="27"/>
  <c r="Z11" i="27"/>
  <c r="AC11" i="27" s="1"/>
  <c r="Y11" i="27"/>
  <c r="AB11" i="27" s="1"/>
  <c r="X11" i="27"/>
  <c r="AA11" i="27" s="1"/>
  <c r="V11" i="27"/>
  <c r="W11" i="27" s="1"/>
  <c r="F11" i="27"/>
  <c r="E11" i="27"/>
  <c r="Z10" i="27"/>
  <c r="AC10" i="27" s="1"/>
  <c r="Y10" i="27"/>
  <c r="AB10" i="27" s="1"/>
  <c r="X10" i="27"/>
  <c r="AA10" i="27" s="1"/>
  <c r="V10" i="27"/>
  <c r="W10" i="27" s="1"/>
  <c r="F10" i="27"/>
  <c r="E10" i="27"/>
  <c r="Z9" i="27"/>
  <c r="AC9" i="27" s="1"/>
  <c r="Y9" i="27"/>
  <c r="AB9" i="27" s="1"/>
  <c r="X9" i="27"/>
  <c r="AA9" i="27" s="1"/>
  <c r="V9" i="27"/>
  <c r="W9" i="27" s="1"/>
  <c r="F9" i="27"/>
  <c r="E9" i="27"/>
  <c r="Z8" i="27"/>
  <c r="AC8" i="27" s="1"/>
  <c r="Y8" i="27"/>
  <c r="AB8" i="27" s="1"/>
  <c r="X8" i="27"/>
  <c r="AA8" i="27" s="1"/>
  <c r="V8" i="27"/>
  <c r="W8" i="27" s="1"/>
  <c r="H8" i="27"/>
  <c r="F8" i="27"/>
  <c r="E8" i="27"/>
  <c r="Z7" i="27"/>
  <c r="AC7" i="27" s="1"/>
  <c r="Y7" i="27"/>
  <c r="AB7" i="27" s="1"/>
  <c r="X7" i="27"/>
  <c r="AA7" i="27" s="1"/>
  <c r="V7" i="27"/>
  <c r="W7" i="27" s="1"/>
  <c r="F7" i="27"/>
  <c r="E7" i="27"/>
  <c r="Z6" i="27"/>
  <c r="AC6" i="27" s="1"/>
  <c r="Y6" i="27"/>
  <c r="AB6" i="27" s="1"/>
  <c r="X6" i="27"/>
  <c r="AA6" i="27" s="1"/>
  <c r="V6" i="27"/>
  <c r="W6" i="27" s="1"/>
  <c r="H6" i="27"/>
  <c r="F6" i="27"/>
  <c r="E6" i="27"/>
  <c r="Z5" i="27"/>
  <c r="AC5" i="27" s="1"/>
  <c r="Y5" i="27"/>
  <c r="AB5" i="27" s="1"/>
  <c r="X5" i="27"/>
  <c r="AA5" i="27" s="1"/>
  <c r="V5" i="27"/>
  <c r="W5" i="27" s="1"/>
  <c r="F5" i="27"/>
  <c r="E5" i="27"/>
  <c r="Z4" i="27"/>
  <c r="AC4" i="27" s="1"/>
  <c r="Y4" i="27"/>
  <c r="AB4" i="27" s="1"/>
  <c r="X4" i="27"/>
  <c r="AA4" i="27" s="1"/>
  <c r="V4" i="27"/>
  <c r="W4" i="27" s="1"/>
  <c r="F4" i="27"/>
  <c r="E4" i="27"/>
  <c r="Z3" i="27"/>
  <c r="AC3" i="27" s="1"/>
  <c r="Y3" i="27"/>
  <c r="AB3" i="27" s="1"/>
  <c r="X3" i="27"/>
  <c r="AA3" i="27" s="1"/>
  <c r="V3" i="27"/>
  <c r="W3" i="27" s="1"/>
  <c r="F3" i="27"/>
  <c r="H3" i="27" s="1"/>
  <c r="E3" i="27"/>
  <c r="Z2" i="27"/>
  <c r="AC2" i="27" s="1"/>
  <c r="Y2" i="27"/>
  <c r="AB2" i="27" s="1"/>
  <c r="X2" i="27"/>
  <c r="AA2" i="27" s="1"/>
  <c r="Z64" i="26"/>
  <c r="AC64" i="26" s="1"/>
  <c r="Y64" i="26"/>
  <c r="AB64" i="26" s="1"/>
  <c r="X64" i="26"/>
  <c r="AA64" i="26" s="1"/>
  <c r="Z63" i="26"/>
  <c r="AC63" i="26" s="1"/>
  <c r="Y63" i="26"/>
  <c r="AB63" i="26" s="1"/>
  <c r="X63" i="26"/>
  <c r="AA63" i="26" s="1"/>
  <c r="Z62" i="26"/>
  <c r="AC62" i="26" s="1"/>
  <c r="Y62" i="26"/>
  <c r="AB62" i="26" s="1"/>
  <c r="X62" i="26"/>
  <c r="AA62" i="26" s="1"/>
  <c r="Z61" i="26"/>
  <c r="AC61" i="26" s="1"/>
  <c r="Y61" i="26"/>
  <c r="AB61" i="26" s="1"/>
  <c r="X61" i="26"/>
  <c r="AA61" i="26" s="1"/>
  <c r="Z60" i="26"/>
  <c r="AC60" i="26" s="1"/>
  <c r="Y60" i="26"/>
  <c r="AB60" i="26" s="1"/>
  <c r="X60" i="26"/>
  <c r="AA60" i="26" s="1"/>
  <c r="Z59" i="26"/>
  <c r="AC59" i="26" s="1"/>
  <c r="Y59" i="26"/>
  <c r="AB59" i="26" s="1"/>
  <c r="X59" i="26"/>
  <c r="AA59" i="26" s="1"/>
  <c r="Z58" i="26"/>
  <c r="AC58" i="26" s="1"/>
  <c r="Y58" i="26"/>
  <c r="AB58" i="26" s="1"/>
  <c r="X58" i="26"/>
  <c r="AA58" i="26" s="1"/>
  <c r="Z57" i="26"/>
  <c r="AC57" i="26" s="1"/>
  <c r="Y57" i="26"/>
  <c r="AB57" i="26" s="1"/>
  <c r="X57" i="26"/>
  <c r="AA57" i="26" s="1"/>
  <c r="Z56" i="26"/>
  <c r="AC56" i="26" s="1"/>
  <c r="Y56" i="26"/>
  <c r="AB56" i="26" s="1"/>
  <c r="X56" i="26"/>
  <c r="AA56" i="26" s="1"/>
  <c r="Z55" i="26"/>
  <c r="AC55" i="26" s="1"/>
  <c r="Y55" i="26"/>
  <c r="AB55" i="26" s="1"/>
  <c r="X55" i="26"/>
  <c r="AA55" i="26" s="1"/>
  <c r="Z54" i="26"/>
  <c r="AC54" i="26" s="1"/>
  <c r="Y54" i="26"/>
  <c r="AB54" i="26" s="1"/>
  <c r="X54" i="26"/>
  <c r="AA54" i="26" s="1"/>
  <c r="Z53" i="26"/>
  <c r="AC53" i="26" s="1"/>
  <c r="Y53" i="26"/>
  <c r="AB53" i="26" s="1"/>
  <c r="X53" i="26"/>
  <c r="AA53" i="26" s="1"/>
  <c r="Z52" i="26"/>
  <c r="AC52" i="26" s="1"/>
  <c r="Y52" i="26"/>
  <c r="AB52" i="26" s="1"/>
  <c r="X52" i="26"/>
  <c r="AA52" i="26" s="1"/>
  <c r="Z51" i="26"/>
  <c r="AC51" i="26" s="1"/>
  <c r="Y51" i="26"/>
  <c r="AB51" i="26" s="1"/>
  <c r="X51" i="26"/>
  <c r="AA51" i="26" s="1"/>
  <c r="Z50" i="26"/>
  <c r="AC50" i="26" s="1"/>
  <c r="Y50" i="26"/>
  <c r="AB50" i="26" s="1"/>
  <c r="X50" i="26"/>
  <c r="AA50" i="26" s="1"/>
  <c r="F50" i="26"/>
  <c r="E50" i="26"/>
  <c r="Z49" i="26"/>
  <c r="AC49" i="26" s="1"/>
  <c r="Y49" i="26"/>
  <c r="AB49" i="26" s="1"/>
  <c r="X49" i="26"/>
  <c r="AA49" i="26" s="1"/>
  <c r="F49" i="26"/>
  <c r="E49" i="26"/>
  <c r="Z48" i="26"/>
  <c r="AC48" i="26" s="1"/>
  <c r="Y48" i="26"/>
  <c r="AB48" i="26" s="1"/>
  <c r="X48" i="26"/>
  <c r="AA48" i="26" s="1"/>
  <c r="F48" i="26"/>
  <c r="E48" i="26"/>
  <c r="Z47" i="26"/>
  <c r="AC47" i="26" s="1"/>
  <c r="Y47" i="26"/>
  <c r="AB47" i="26" s="1"/>
  <c r="X47" i="26"/>
  <c r="AA47" i="26" s="1"/>
  <c r="V47" i="26"/>
  <c r="W47" i="26" s="1"/>
  <c r="F47" i="26"/>
  <c r="E47" i="26"/>
  <c r="Z46" i="26"/>
  <c r="AC46" i="26" s="1"/>
  <c r="Y46" i="26"/>
  <c r="AB46" i="26" s="1"/>
  <c r="X46" i="26"/>
  <c r="AA46" i="26" s="1"/>
  <c r="V46" i="26"/>
  <c r="W46" i="26" s="1"/>
  <c r="F46" i="26"/>
  <c r="E46" i="26"/>
  <c r="Z45" i="26"/>
  <c r="AC45" i="26" s="1"/>
  <c r="Y45" i="26"/>
  <c r="AB45" i="26" s="1"/>
  <c r="X45" i="26"/>
  <c r="AA45" i="26" s="1"/>
  <c r="V45" i="26"/>
  <c r="W45" i="26" s="1"/>
  <c r="F45" i="26"/>
  <c r="E45" i="26"/>
  <c r="Z44" i="26"/>
  <c r="AC44" i="26" s="1"/>
  <c r="Y44" i="26"/>
  <c r="AB44" i="26" s="1"/>
  <c r="X44" i="26"/>
  <c r="AA44" i="26" s="1"/>
  <c r="V44" i="26"/>
  <c r="W44" i="26" s="1"/>
  <c r="F44" i="26"/>
  <c r="E44" i="26"/>
  <c r="Z43" i="26"/>
  <c r="AC43" i="26" s="1"/>
  <c r="Y43" i="26"/>
  <c r="AB43" i="26" s="1"/>
  <c r="X43" i="26"/>
  <c r="AA43" i="26" s="1"/>
  <c r="V43" i="26"/>
  <c r="W43" i="26" s="1"/>
  <c r="F43" i="26"/>
  <c r="E43" i="26"/>
  <c r="Z42" i="26"/>
  <c r="AC42" i="26" s="1"/>
  <c r="Y42" i="26"/>
  <c r="AB42" i="26" s="1"/>
  <c r="X42" i="26"/>
  <c r="AA42" i="26" s="1"/>
  <c r="V42" i="26"/>
  <c r="W42" i="26" s="1"/>
  <c r="F42" i="26"/>
  <c r="E42" i="26"/>
  <c r="Z41" i="26"/>
  <c r="AC41" i="26" s="1"/>
  <c r="Y41" i="26"/>
  <c r="AB41" i="26" s="1"/>
  <c r="X41" i="26"/>
  <c r="AA41" i="26" s="1"/>
  <c r="V41" i="26"/>
  <c r="W41" i="26" s="1"/>
  <c r="F41" i="26"/>
  <c r="E41" i="26"/>
  <c r="Z40" i="26"/>
  <c r="AC40" i="26" s="1"/>
  <c r="Y40" i="26"/>
  <c r="AB40" i="26" s="1"/>
  <c r="X40" i="26"/>
  <c r="AA40" i="26" s="1"/>
  <c r="V40" i="26"/>
  <c r="W40" i="26" s="1"/>
  <c r="F40" i="26"/>
  <c r="E40" i="26"/>
  <c r="Z39" i="26"/>
  <c r="AC39" i="26" s="1"/>
  <c r="Y39" i="26"/>
  <c r="AB39" i="26" s="1"/>
  <c r="X39" i="26"/>
  <c r="AA39" i="26" s="1"/>
  <c r="V39" i="26"/>
  <c r="W39" i="26" s="1"/>
  <c r="F39" i="26"/>
  <c r="E39" i="26"/>
  <c r="Z38" i="26"/>
  <c r="AC38" i="26" s="1"/>
  <c r="Y38" i="26"/>
  <c r="AB38" i="26" s="1"/>
  <c r="X38" i="26"/>
  <c r="AA38" i="26" s="1"/>
  <c r="V38" i="26"/>
  <c r="W38" i="26" s="1"/>
  <c r="F38" i="26"/>
  <c r="E38" i="26"/>
  <c r="Z37" i="26"/>
  <c r="AC37" i="26" s="1"/>
  <c r="Y37" i="26"/>
  <c r="AB37" i="26" s="1"/>
  <c r="X37" i="26"/>
  <c r="AA37" i="26" s="1"/>
  <c r="V37" i="26"/>
  <c r="W37" i="26" s="1"/>
  <c r="F37" i="26"/>
  <c r="E37" i="26"/>
  <c r="Z36" i="26"/>
  <c r="AC36" i="26" s="1"/>
  <c r="Y36" i="26"/>
  <c r="AB36" i="26" s="1"/>
  <c r="X36" i="26"/>
  <c r="AA36" i="26" s="1"/>
  <c r="V36" i="26"/>
  <c r="W36" i="26" s="1"/>
  <c r="F36" i="26"/>
  <c r="E36" i="26"/>
  <c r="Z35" i="26"/>
  <c r="AC35" i="26" s="1"/>
  <c r="Y35" i="26"/>
  <c r="AB35" i="26" s="1"/>
  <c r="X35" i="26"/>
  <c r="AA35" i="26" s="1"/>
  <c r="V35" i="26"/>
  <c r="W35" i="26" s="1"/>
  <c r="F35" i="26"/>
  <c r="E35" i="26"/>
  <c r="Z34" i="26"/>
  <c r="AC34" i="26" s="1"/>
  <c r="Y34" i="26"/>
  <c r="AB34" i="26" s="1"/>
  <c r="X34" i="26"/>
  <c r="AA34" i="26" s="1"/>
  <c r="V34" i="26"/>
  <c r="W34" i="26" s="1"/>
  <c r="F34" i="26"/>
  <c r="E34" i="26"/>
  <c r="Z33" i="26"/>
  <c r="AC33" i="26" s="1"/>
  <c r="Y33" i="26"/>
  <c r="AB33" i="26" s="1"/>
  <c r="X33" i="26"/>
  <c r="AA33" i="26" s="1"/>
  <c r="V33" i="26"/>
  <c r="W33" i="26" s="1"/>
  <c r="F33" i="26"/>
  <c r="E33" i="26"/>
  <c r="Z32" i="26"/>
  <c r="AC32" i="26" s="1"/>
  <c r="Y32" i="26"/>
  <c r="AB32" i="26" s="1"/>
  <c r="X32" i="26"/>
  <c r="AA32" i="26" s="1"/>
  <c r="V32" i="26"/>
  <c r="W32" i="26" s="1"/>
  <c r="F32" i="26"/>
  <c r="E32" i="26"/>
  <c r="Z31" i="26"/>
  <c r="AC31" i="26" s="1"/>
  <c r="Y31" i="26"/>
  <c r="AB31" i="26" s="1"/>
  <c r="X31" i="26"/>
  <c r="AA31" i="26" s="1"/>
  <c r="V31" i="26"/>
  <c r="W31" i="26" s="1"/>
  <c r="F31" i="26"/>
  <c r="E31" i="26"/>
  <c r="Z30" i="26"/>
  <c r="AC30" i="26" s="1"/>
  <c r="Y30" i="26"/>
  <c r="AB30" i="26" s="1"/>
  <c r="X30" i="26"/>
  <c r="AA30" i="26" s="1"/>
  <c r="V30" i="26"/>
  <c r="W30" i="26" s="1"/>
  <c r="F30" i="26"/>
  <c r="E30" i="26"/>
  <c r="Z29" i="26"/>
  <c r="AC29" i="26" s="1"/>
  <c r="Y29" i="26"/>
  <c r="AB29" i="26" s="1"/>
  <c r="X29" i="26"/>
  <c r="AA29" i="26" s="1"/>
  <c r="V29" i="26"/>
  <c r="W29" i="26" s="1"/>
  <c r="F29" i="26"/>
  <c r="E29" i="26"/>
  <c r="Z28" i="26"/>
  <c r="AC28" i="26" s="1"/>
  <c r="Y28" i="26"/>
  <c r="AB28" i="26" s="1"/>
  <c r="X28" i="26"/>
  <c r="AA28" i="26" s="1"/>
  <c r="V28" i="26"/>
  <c r="W28" i="26" s="1"/>
  <c r="F28" i="26"/>
  <c r="E28" i="26"/>
  <c r="Z27" i="26"/>
  <c r="AC27" i="26" s="1"/>
  <c r="Y27" i="26"/>
  <c r="AB27" i="26" s="1"/>
  <c r="X27" i="26"/>
  <c r="AA27" i="26" s="1"/>
  <c r="V27" i="26"/>
  <c r="W27" i="26" s="1"/>
  <c r="F27" i="26"/>
  <c r="E27" i="26"/>
  <c r="Z26" i="26"/>
  <c r="AC26" i="26" s="1"/>
  <c r="Y26" i="26"/>
  <c r="AB26" i="26" s="1"/>
  <c r="X26" i="26"/>
  <c r="AA26" i="26" s="1"/>
  <c r="V26" i="26"/>
  <c r="W26" i="26" s="1"/>
  <c r="F26" i="26"/>
  <c r="E26" i="26"/>
  <c r="Z25" i="26"/>
  <c r="AC25" i="26" s="1"/>
  <c r="Y25" i="26"/>
  <c r="AB25" i="26" s="1"/>
  <c r="X25" i="26"/>
  <c r="AA25" i="26" s="1"/>
  <c r="V25" i="26"/>
  <c r="W25" i="26" s="1"/>
  <c r="F25" i="26"/>
  <c r="E25" i="26"/>
  <c r="Z24" i="26"/>
  <c r="AC24" i="26" s="1"/>
  <c r="Y24" i="26"/>
  <c r="AB24" i="26" s="1"/>
  <c r="X24" i="26"/>
  <c r="AA24" i="26" s="1"/>
  <c r="V24" i="26"/>
  <c r="W24" i="26" s="1"/>
  <c r="F24" i="26"/>
  <c r="E24" i="26"/>
  <c r="Z23" i="26"/>
  <c r="AC23" i="26" s="1"/>
  <c r="Y23" i="26"/>
  <c r="AB23" i="26" s="1"/>
  <c r="X23" i="26"/>
  <c r="AA23" i="26" s="1"/>
  <c r="V23" i="26"/>
  <c r="W23" i="26" s="1"/>
  <c r="F23" i="26"/>
  <c r="E23" i="26"/>
  <c r="Z22" i="26"/>
  <c r="AC22" i="26" s="1"/>
  <c r="Y22" i="26"/>
  <c r="AB22" i="26" s="1"/>
  <c r="X22" i="26"/>
  <c r="AA22" i="26" s="1"/>
  <c r="V22" i="26"/>
  <c r="W22" i="26" s="1"/>
  <c r="F22" i="26"/>
  <c r="E22" i="26"/>
  <c r="Z21" i="26"/>
  <c r="AC21" i="26" s="1"/>
  <c r="Y21" i="26"/>
  <c r="AB21" i="26" s="1"/>
  <c r="X21" i="26"/>
  <c r="AA21" i="26" s="1"/>
  <c r="V21" i="26"/>
  <c r="W21" i="26" s="1"/>
  <c r="F21" i="26"/>
  <c r="E21" i="26"/>
  <c r="Z20" i="26"/>
  <c r="AC20" i="26" s="1"/>
  <c r="Y20" i="26"/>
  <c r="AB20" i="26" s="1"/>
  <c r="X20" i="26"/>
  <c r="AA20" i="26" s="1"/>
  <c r="V20" i="26"/>
  <c r="W20" i="26" s="1"/>
  <c r="F20" i="26"/>
  <c r="E20" i="26"/>
  <c r="Z19" i="26"/>
  <c r="AC19" i="26" s="1"/>
  <c r="Y19" i="26"/>
  <c r="AB19" i="26" s="1"/>
  <c r="X19" i="26"/>
  <c r="AA19" i="26" s="1"/>
  <c r="V19" i="26"/>
  <c r="W19" i="26" s="1"/>
  <c r="F19" i="26"/>
  <c r="E19" i="26"/>
  <c r="Z18" i="26"/>
  <c r="AC18" i="26" s="1"/>
  <c r="Y18" i="26"/>
  <c r="AB18" i="26" s="1"/>
  <c r="X18" i="26"/>
  <c r="AA18" i="26" s="1"/>
  <c r="V18" i="26"/>
  <c r="W18" i="26" s="1"/>
  <c r="F18" i="26"/>
  <c r="E18" i="26"/>
  <c r="Z17" i="26"/>
  <c r="AC17" i="26" s="1"/>
  <c r="Y17" i="26"/>
  <c r="AB17" i="26" s="1"/>
  <c r="X17" i="26"/>
  <c r="AA17" i="26" s="1"/>
  <c r="V17" i="26"/>
  <c r="W17" i="26" s="1"/>
  <c r="F17" i="26"/>
  <c r="E17" i="26"/>
  <c r="Z16" i="26"/>
  <c r="AC16" i="26" s="1"/>
  <c r="Y16" i="26"/>
  <c r="AB16" i="26" s="1"/>
  <c r="X16" i="26"/>
  <c r="AA16" i="26" s="1"/>
  <c r="V16" i="26"/>
  <c r="W16" i="26" s="1"/>
  <c r="F16" i="26"/>
  <c r="E16" i="26"/>
  <c r="Z15" i="26"/>
  <c r="AC15" i="26" s="1"/>
  <c r="Y15" i="26"/>
  <c r="AB15" i="26" s="1"/>
  <c r="X15" i="26"/>
  <c r="AA15" i="26" s="1"/>
  <c r="V15" i="26"/>
  <c r="W15" i="26" s="1"/>
  <c r="F15" i="26"/>
  <c r="E15" i="26"/>
  <c r="Z14" i="26"/>
  <c r="AC14" i="26" s="1"/>
  <c r="Y14" i="26"/>
  <c r="AB14" i="26" s="1"/>
  <c r="X14" i="26"/>
  <c r="AA14" i="26" s="1"/>
  <c r="V14" i="26"/>
  <c r="W14" i="26" s="1"/>
  <c r="F14" i="26"/>
  <c r="E14" i="26"/>
  <c r="Z13" i="26"/>
  <c r="AC13" i="26" s="1"/>
  <c r="Y13" i="26"/>
  <c r="AB13" i="26" s="1"/>
  <c r="X13" i="26"/>
  <c r="AA13" i="26" s="1"/>
  <c r="V13" i="26"/>
  <c r="W13" i="26" s="1"/>
  <c r="F13" i="26"/>
  <c r="E13" i="26"/>
  <c r="Z12" i="26"/>
  <c r="AC12" i="26" s="1"/>
  <c r="Y12" i="26"/>
  <c r="AB12" i="26" s="1"/>
  <c r="X12" i="26"/>
  <c r="AA12" i="26" s="1"/>
  <c r="V12" i="26"/>
  <c r="W12" i="26" s="1"/>
  <c r="F12" i="26"/>
  <c r="E12" i="26"/>
  <c r="Z11" i="26"/>
  <c r="AC11" i="26" s="1"/>
  <c r="Y11" i="26"/>
  <c r="AB11" i="26" s="1"/>
  <c r="X11" i="26"/>
  <c r="AA11" i="26" s="1"/>
  <c r="V11" i="26"/>
  <c r="W11" i="26" s="1"/>
  <c r="F11" i="26"/>
  <c r="E11" i="26"/>
  <c r="Z10" i="26"/>
  <c r="AC10" i="26" s="1"/>
  <c r="Y10" i="26"/>
  <c r="AB10" i="26" s="1"/>
  <c r="X10" i="26"/>
  <c r="AA10" i="26" s="1"/>
  <c r="V10" i="26"/>
  <c r="W10" i="26" s="1"/>
  <c r="F10" i="26"/>
  <c r="E10" i="26"/>
  <c r="Z9" i="26"/>
  <c r="AC9" i="26" s="1"/>
  <c r="Y9" i="26"/>
  <c r="AB9" i="26" s="1"/>
  <c r="X9" i="26"/>
  <c r="AA9" i="26" s="1"/>
  <c r="V9" i="26"/>
  <c r="W9" i="26" s="1"/>
  <c r="F9" i="26"/>
  <c r="E9" i="26"/>
  <c r="Z8" i="26"/>
  <c r="AC8" i="26" s="1"/>
  <c r="Y8" i="26"/>
  <c r="AB8" i="26" s="1"/>
  <c r="X8" i="26"/>
  <c r="AA8" i="26" s="1"/>
  <c r="V8" i="26"/>
  <c r="W8" i="26" s="1"/>
  <c r="H8" i="26"/>
  <c r="F8" i="26"/>
  <c r="E8" i="26"/>
  <c r="Z7" i="26"/>
  <c r="AC7" i="26" s="1"/>
  <c r="Y7" i="26"/>
  <c r="AB7" i="26" s="1"/>
  <c r="X7" i="26"/>
  <c r="AA7" i="26" s="1"/>
  <c r="V7" i="26"/>
  <c r="W7" i="26" s="1"/>
  <c r="F7" i="26"/>
  <c r="E7" i="26"/>
  <c r="Z6" i="26"/>
  <c r="AC6" i="26" s="1"/>
  <c r="Y6" i="26"/>
  <c r="AB6" i="26" s="1"/>
  <c r="X6" i="26"/>
  <c r="AA6" i="26" s="1"/>
  <c r="V6" i="26"/>
  <c r="W6" i="26" s="1"/>
  <c r="H6" i="26"/>
  <c r="F6" i="26"/>
  <c r="E6" i="26"/>
  <c r="Z5" i="26"/>
  <c r="AC5" i="26" s="1"/>
  <c r="Y5" i="26"/>
  <c r="AB5" i="26" s="1"/>
  <c r="X5" i="26"/>
  <c r="AA5" i="26" s="1"/>
  <c r="V5" i="26"/>
  <c r="W5" i="26" s="1"/>
  <c r="F5" i="26"/>
  <c r="E5" i="26"/>
  <c r="Z4" i="26"/>
  <c r="AC4" i="26" s="1"/>
  <c r="Y4" i="26"/>
  <c r="AB4" i="26" s="1"/>
  <c r="X4" i="26"/>
  <c r="AA4" i="26" s="1"/>
  <c r="V4" i="26"/>
  <c r="W4" i="26" s="1"/>
  <c r="F4" i="26"/>
  <c r="E4" i="26"/>
  <c r="Z3" i="26"/>
  <c r="AC3" i="26" s="1"/>
  <c r="Y3" i="26"/>
  <c r="AB3" i="26" s="1"/>
  <c r="X3" i="26"/>
  <c r="AA3" i="26" s="1"/>
  <c r="V3" i="26"/>
  <c r="W3" i="26" s="1"/>
  <c r="F3" i="26"/>
  <c r="H3" i="26" s="1"/>
  <c r="E3" i="26"/>
  <c r="Z2" i="26"/>
  <c r="AC2" i="26" s="1"/>
  <c r="Y2" i="26"/>
  <c r="AB2" i="26" s="1"/>
  <c r="X2" i="26"/>
  <c r="AA2" i="26" s="1"/>
  <c r="G28" i="28" l="1"/>
  <c r="G30" i="28"/>
  <c r="G32" i="28"/>
  <c r="G34" i="28"/>
  <c r="G36" i="28"/>
  <c r="G40" i="28"/>
  <c r="H10" i="26"/>
  <c r="G49" i="26"/>
  <c r="H10" i="27"/>
  <c r="H10" i="29"/>
  <c r="H3" i="28"/>
  <c r="AD3" i="29"/>
  <c r="AE2" i="33"/>
  <c r="H3" i="30"/>
  <c r="G4" i="26"/>
  <c r="G5" i="26"/>
  <c r="G6" i="26"/>
  <c r="G7" i="26"/>
  <c r="G8" i="26"/>
  <c r="G9" i="26"/>
  <c r="G10" i="26"/>
  <c r="G13" i="26"/>
  <c r="G15" i="26"/>
  <c r="G17" i="26"/>
  <c r="G19" i="26"/>
  <c r="G21" i="26"/>
  <c r="G23" i="26"/>
  <c r="G25" i="26"/>
  <c r="G27" i="26"/>
  <c r="G29" i="26"/>
  <c r="G31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50" i="26"/>
  <c r="G4" i="27"/>
  <c r="G5" i="27"/>
  <c r="G6" i="27"/>
  <c r="G7" i="27"/>
  <c r="G8" i="27"/>
  <c r="G9" i="27"/>
  <c r="G11" i="27"/>
  <c r="G15" i="27"/>
  <c r="G18" i="27"/>
  <c r="G19" i="27"/>
  <c r="G25" i="27"/>
  <c r="G32" i="27"/>
  <c r="G34" i="27"/>
  <c r="G36" i="27"/>
  <c r="G38" i="27"/>
  <c r="G39" i="27"/>
  <c r="G40" i="27"/>
  <c r="G41" i="27"/>
  <c r="G42" i="27"/>
  <c r="G43" i="27"/>
  <c r="G44" i="27"/>
  <c r="G45" i="27"/>
  <c r="G46" i="27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37" i="28"/>
  <c r="G41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4" i="28"/>
  <c r="G65" i="28"/>
  <c r="G66" i="28"/>
  <c r="G67" i="28"/>
  <c r="G68" i="28"/>
  <c r="G69" i="28"/>
  <c r="G70" i="28"/>
  <c r="G71" i="28"/>
  <c r="G72" i="28"/>
  <c r="G73" i="28"/>
  <c r="G74" i="28"/>
  <c r="G75" i="28"/>
  <c r="G76" i="28"/>
  <c r="G77" i="28"/>
  <c r="G79" i="28"/>
  <c r="G80" i="28"/>
  <c r="G4" i="29"/>
  <c r="G5" i="29"/>
  <c r="G6" i="29"/>
  <c r="G7" i="29"/>
  <c r="G8" i="29"/>
  <c r="G9" i="29"/>
  <c r="G10" i="29"/>
  <c r="G11" i="29"/>
  <c r="G12" i="29"/>
  <c r="G13" i="29"/>
  <c r="G14" i="29"/>
  <c r="G15" i="29"/>
  <c r="G16" i="29"/>
  <c r="G17" i="29"/>
  <c r="G18" i="29"/>
  <c r="G19" i="29"/>
  <c r="G20" i="29"/>
  <c r="G21" i="29"/>
  <c r="G22" i="29"/>
  <c r="G23" i="29"/>
  <c r="G24" i="29"/>
  <c r="G25" i="29"/>
  <c r="G26" i="29"/>
  <c r="G27" i="29"/>
  <c r="G28" i="29"/>
  <c r="G29" i="29"/>
  <c r="G30" i="29"/>
  <c r="G31" i="29"/>
  <c r="G32" i="29"/>
  <c r="G33" i="29"/>
  <c r="G34" i="29"/>
  <c r="G35" i="29"/>
  <c r="G36" i="29"/>
  <c r="G37" i="29"/>
  <c r="G38" i="29"/>
  <c r="G39" i="29"/>
  <c r="G40" i="29"/>
  <c r="G41" i="29"/>
  <c r="G42" i="29"/>
  <c r="G43" i="29"/>
  <c r="G44" i="29"/>
  <c r="G45" i="29"/>
  <c r="G46" i="29"/>
  <c r="G47" i="29"/>
  <c r="G48" i="29"/>
  <c r="G49" i="29"/>
  <c r="G51" i="29"/>
  <c r="G53" i="29"/>
  <c r="G54" i="29"/>
  <c r="G56" i="29"/>
  <c r="G57" i="29"/>
  <c r="G58" i="29"/>
  <c r="G60" i="29"/>
  <c r="G61" i="29"/>
  <c r="G62" i="29"/>
  <c r="G64" i="29"/>
  <c r="G65" i="29"/>
  <c r="G66" i="29"/>
  <c r="G68" i="29"/>
  <c r="G69" i="29"/>
  <c r="G70" i="29"/>
  <c r="G7" i="33"/>
  <c r="G8" i="33"/>
  <c r="G9" i="33"/>
  <c r="G10" i="33"/>
  <c r="G11" i="33"/>
  <c r="G13" i="33"/>
  <c r="G14" i="33"/>
  <c r="G17" i="33"/>
  <c r="G18" i="33"/>
  <c r="G21" i="33"/>
  <c r="G22" i="33"/>
  <c r="G25" i="33"/>
  <c r="G26" i="33"/>
  <c r="G40" i="33"/>
  <c r="G41" i="33"/>
  <c r="G44" i="33"/>
  <c r="G45" i="33"/>
  <c r="G48" i="33"/>
  <c r="G49" i="33"/>
  <c r="G52" i="33"/>
  <c r="G53" i="33"/>
  <c r="G56" i="33"/>
  <c r="G57" i="33"/>
  <c r="AD3" i="28"/>
  <c r="AE2" i="30"/>
  <c r="G27" i="33"/>
  <c r="G29" i="33"/>
  <c r="G31" i="33"/>
  <c r="G33" i="33"/>
  <c r="G35" i="33"/>
  <c r="G37" i="33"/>
  <c r="H3" i="33"/>
  <c r="G15" i="33"/>
  <c r="G19" i="33"/>
  <c r="G23" i="33"/>
  <c r="G42" i="33"/>
  <c r="G43" i="33"/>
  <c r="G4" i="33"/>
  <c r="G5" i="33"/>
  <c r="G6" i="33"/>
  <c r="G12" i="33"/>
  <c r="G16" i="33"/>
  <c r="G20" i="33"/>
  <c r="G24" i="33"/>
  <c r="G47" i="33"/>
  <c r="G46" i="33"/>
  <c r="G28" i="33"/>
  <c r="G30" i="33"/>
  <c r="G32" i="33"/>
  <c r="G34" i="33"/>
  <c r="G36" i="33"/>
  <c r="G38" i="33"/>
  <c r="G39" i="33"/>
  <c r="G55" i="33"/>
  <c r="G54" i="33"/>
  <c r="G51" i="33"/>
  <c r="G50" i="33"/>
  <c r="G50" i="29"/>
  <c r="G55" i="29"/>
  <c r="G59" i="29"/>
  <c r="G63" i="29"/>
  <c r="G67" i="29"/>
  <c r="G52" i="29"/>
  <c r="G38" i="28"/>
  <c r="G42" i="28"/>
  <c r="G27" i="28"/>
  <c r="G29" i="28"/>
  <c r="G31" i="28"/>
  <c r="G33" i="28"/>
  <c r="G35" i="28"/>
  <c r="G39" i="28"/>
  <c r="G81" i="28"/>
  <c r="G78" i="28"/>
  <c r="G63" i="28"/>
  <c r="G12" i="27"/>
  <c r="G20" i="27"/>
  <c r="G22" i="27"/>
  <c r="G23" i="27"/>
  <c r="G24" i="27"/>
  <c r="G26" i="27"/>
  <c r="G28" i="27"/>
  <c r="G29" i="27"/>
  <c r="G10" i="27"/>
  <c r="G14" i="27"/>
  <c r="G16" i="27"/>
  <c r="G21" i="27"/>
  <c r="G27" i="27"/>
  <c r="G30" i="27"/>
  <c r="G31" i="27"/>
  <c r="G13" i="27"/>
  <c r="G17" i="27"/>
  <c r="G33" i="27"/>
  <c r="G35" i="27"/>
  <c r="G37" i="27"/>
  <c r="G11" i="26"/>
  <c r="G32" i="26"/>
  <c r="G12" i="26"/>
  <c r="G14" i="26"/>
  <c r="G16" i="26"/>
  <c r="G18" i="26"/>
  <c r="G20" i="26"/>
  <c r="G22" i="26"/>
  <c r="G24" i="26"/>
  <c r="G26" i="26"/>
  <c r="G28" i="26"/>
  <c r="G30" i="26"/>
  <c r="G34" i="26"/>
  <c r="G33" i="26"/>
  <c r="G48" i="26"/>
  <c r="H8" i="20"/>
  <c r="H6" i="20"/>
  <c r="H8" i="15"/>
  <c r="H6" i="15"/>
  <c r="H8" i="19"/>
  <c r="H6" i="19"/>
  <c r="H8" i="14"/>
  <c r="H6" i="14"/>
  <c r="H8" i="18"/>
  <c r="H6" i="18"/>
  <c r="H8" i="13"/>
  <c r="H6" i="13"/>
  <c r="E66" i="17"/>
  <c r="F66" i="17"/>
  <c r="E67" i="17"/>
  <c r="F67" i="17"/>
  <c r="E68" i="17"/>
  <c r="F68" i="17"/>
  <c r="E69" i="17"/>
  <c r="F69" i="17"/>
  <c r="H8" i="17"/>
  <c r="H6" i="17"/>
  <c r="E66" i="12"/>
  <c r="F66" i="12"/>
  <c r="E67" i="12"/>
  <c r="F67" i="12"/>
  <c r="E68" i="12"/>
  <c r="F68" i="12"/>
  <c r="E69" i="12"/>
  <c r="F69" i="12"/>
  <c r="E70" i="12"/>
  <c r="F70" i="12"/>
  <c r="E71" i="12"/>
  <c r="F71" i="12"/>
  <c r="E72" i="12"/>
  <c r="F72" i="12"/>
  <c r="E73" i="12"/>
  <c r="F73" i="12"/>
  <c r="E74" i="12"/>
  <c r="F74" i="12"/>
  <c r="E75" i="12"/>
  <c r="F75" i="12"/>
  <c r="E76" i="12"/>
  <c r="F76" i="12"/>
  <c r="E77" i="12"/>
  <c r="F77" i="12"/>
  <c r="E78" i="12"/>
  <c r="F78" i="12"/>
  <c r="E79" i="12"/>
  <c r="F79" i="12"/>
  <c r="E80" i="12"/>
  <c r="F80" i="12"/>
  <c r="E81" i="12"/>
  <c r="F81" i="12"/>
  <c r="E82" i="12"/>
  <c r="F82" i="12"/>
  <c r="E83" i="12"/>
  <c r="F83" i="12"/>
  <c r="E84" i="12"/>
  <c r="F84" i="12"/>
  <c r="E85" i="12"/>
  <c r="F85" i="12"/>
  <c r="E86" i="12"/>
  <c r="F86" i="12"/>
  <c r="E87" i="12"/>
  <c r="F87" i="12"/>
  <c r="E88" i="12"/>
  <c r="F88" i="12"/>
  <c r="E89" i="12"/>
  <c r="G89" i="12" s="1"/>
  <c r="F89" i="12"/>
  <c r="E90" i="12"/>
  <c r="G90" i="12" s="1"/>
  <c r="F90" i="12"/>
  <c r="E91" i="12"/>
  <c r="F91" i="12"/>
  <c r="E92" i="12"/>
  <c r="F92" i="12"/>
  <c r="H8" i="12"/>
  <c r="H6" i="12"/>
  <c r="H10" i="12" s="1"/>
  <c r="H8" i="16"/>
  <c r="H6" i="16"/>
  <c r="H8" i="11"/>
  <c r="H6" i="11"/>
  <c r="H10" i="17" l="1"/>
  <c r="H10" i="19"/>
  <c r="H10" i="16"/>
  <c r="G84" i="12"/>
  <c r="G76" i="12"/>
  <c r="G74" i="12"/>
  <c r="G72" i="12"/>
  <c r="G69" i="17"/>
  <c r="G67" i="17"/>
  <c r="G81" i="12"/>
  <c r="G79" i="12"/>
  <c r="G73" i="12"/>
  <c r="G92" i="12"/>
  <c r="G71" i="12"/>
  <c r="G69" i="12"/>
  <c r="G77" i="12"/>
  <c r="G82" i="12"/>
  <c r="G67" i="12"/>
  <c r="G87" i="12"/>
  <c r="G85" i="12"/>
  <c r="G80" i="12"/>
  <c r="H10" i="20"/>
  <c r="G88" i="12"/>
  <c r="G86" i="12"/>
  <c r="G83" i="12"/>
  <c r="G78" i="12"/>
  <c r="G75" i="12"/>
  <c r="G70" i="12"/>
  <c r="G68" i="17"/>
  <c r="G91" i="12"/>
  <c r="H10" i="13"/>
  <c r="H10" i="14"/>
  <c r="H10" i="15"/>
  <c r="H10" i="18"/>
  <c r="H10" i="11"/>
  <c r="G68" i="12"/>
  <c r="Z48" i="20" l="1"/>
  <c r="Y48" i="20"/>
  <c r="X48" i="20"/>
  <c r="Z47" i="20"/>
  <c r="Y47" i="20"/>
  <c r="X47" i="20"/>
  <c r="Z46" i="20"/>
  <c r="Y46" i="20"/>
  <c r="X46" i="20"/>
  <c r="Z45" i="20"/>
  <c r="Y45" i="20"/>
  <c r="X45" i="20"/>
  <c r="Z44" i="20"/>
  <c r="Y44" i="20"/>
  <c r="X44" i="20"/>
  <c r="Z43" i="20"/>
  <c r="Y43" i="20"/>
  <c r="X43" i="20"/>
  <c r="Z42" i="20"/>
  <c r="Y42" i="20"/>
  <c r="X42" i="20"/>
  <c r="Z41" i="20"/>
  <c r="Y41" i="20"/>
  <c r="X41" i="20"/>
  <c r="Z40" i="20"/>
  <c r="Y40" i="20"/>
  <c r="X40" i="20"/>
  <c r="Z39" i="20"/>
  <c r="Y39" i="20"/>
  <c r="X39" i="20"/>
  <c r="Z38" i="20"/>
  <c r="Y38" i="20"/>
  <c r="X38" i="20"/>
  <c r="Z37" i="20"/>
  <c r="Y37" i="20"/>
  <c r="X37" i="20"/>
  <c r="Z36" i="20"/>
  <c r="Y36" i="20"/>
  <c r="X36" i="20"/>
  <c r="Z35" i="20"/>
  <c r="Y35" i="20"/>
  <c r="X35" i="20"/>
  <c r="Z34" i="20"/>
  <c r="Y34" i="20"/>
  <c r="X34" i="20"/>
  <c r="Z33" i="20"/>
  <c r="Y33" i="20"/>
  <c r="X33" i="20"/>
  <c r="Z32" i="20"/>
  <c r="Y32" i="20"/>
  <c r="X32" i="20"/>
  <c r="Z31" i="20"/>
  <c r="Y31" i="20"/>
  <c r="X31" i="20"/>
  <c r="Z30" i="20"/>
  <c r="Y30" i="20"/>
  <c r="X30" i="20"/>
  <c r="Z29" i="20"/>
  <c r="Y29" i="20"/>
  <c r="X29" i="20"/>
  <c r="Z28" i="20"/>
  <c r="Y28" i="20"/>
  <c r="X28" i="20"/>
  <c r="Z27" i="20"/>
  <c r="Y27" i="20"/>
  <c r="X27" i="20"/>
  <c r="Z26" i="20"/>
  <c r="Y26" i="20"/>
  <c r="X26" i="20"/>
  <c r="Z25" i="20"/>
  <c r="Y25" i="20"/>
  <c r="X25" i="20"/>
  <c r="Z24" i="20"/>
  <c r="Y24" i="20"/>
  <c r="X24" i="20"/>
  <c r="Z23" i="20"/>
  <c r="Y23" i="20"/>
  <c r="X23" i="20"/>
  <c r="Z22" i="20"/>
  <c r="Y22" i="20"/>
  <c r="X22" i="20"/>
  <c r="Z21" i="20"/>
  <c r="Y21" i="20"/>
  <c r="X21" i="20"/>
  <c r="Z20" i="20"/>
  <c r="Y20" i="20"/>
  <c r="X20" i="20"/>
  <c r="Z19" i="20"/>
  <c r="Y19" i="20"/>
  <c r="X19" i="20"/>
  <c r="Z18" i="20"/>
  <c r="Y18" i="20"/>
  <c r="X18" i="20"/>
  <c r="Z17" i="20"/>
  <c r="Y17" i="20"/>
  <c r="X17" i="20"/>
  <c r="Z16" i="20"/>
  <c r="Y16" i="20"/>
  <c r="X16" i="20"/>
  <c r="Z15" i="20"/>
  <c r="Y15" i="20"/>
  <c r="X15" i="20"/>
  <c r="Z14" i="20"/>
  <c r="Y14" i="20"/>
  <c r="X14" i="20"/>
  <c r="Z13" i="20"/>
  <c r="Y13" i="20"/>
  <c r="X13" i="20"/>
  <c r="Z12" i="20"/>
  <c r="Y12" i="20"/>
  <c r="X12" i="20"/>
  <c r="Z11" i="20"/>
  <c r="Y11" i="20"/>
  <c r="X11" i="20"/>
  <c r="Z10" i="20"/>
  <c r="Y10" i="20"/>
  <c r="X10" i="20"/>
  <c r="Z9" i="20"/>
  <c r="Y9" i="20"/>
  <c r="X9" i="20"/>
  <c r="Z8" i="20"/>
  <c r="Y8" i="20"/>
  <c r="X8" i="20"/>
  <c r="Z7" i="20"/>
  <c r="Y7" i="20"/>
  <c r="X7" i="20"/>
  <c r="Z6" i="20"/>
  <c r="Y6" i="20"/>
  <c r="X6" i="20"/>
  <c r="Z5" i="20"/>
  <c r="Y5" i="20"/>
  <c r="X5" i="20"/>
  <c r="Z4" i="20"/>
  <c r="Y4" i="20"/>
  <c r="X4" i="20"/>
  <c r="Z3" i="20"/>
  <c r="Y3" i="20"/>
  <c r="X3" i="20"/>
  <c r="Z2" i="20"/>
  <c r="Y2" i="20"/>
  <c r="X2" i="20"/>
  <c r="X42" i="15"/>
  <c r="Y42" i="15"/>
  <c r="Z42" i="15"/>
  <c r="X43" i="15"/>
  <c r="Y43" i="15"/>
  <c r="Z43" i="15"/>
  <c r="X44" i="15"/>
  <c r="Y44" i="15"/>
  <c r="Z44" i="15"/>
  <c r="X45" i="15"/>
  <c r="Y45" i="15"/>
  <c r="Z45" i="15"/>
  <c r="X46" i="15"/>
  <c r="Y46" i="15"/>
  <c r="Z46" i="15"/>
  <c r="X47" i="15"/>
  <c r="Y47" i="15"/>
  <c r="Z47" i="15"/>
  <c r="X48" i="15"/>
  <c r="Y48" i="15"/>
  <c r="Z48" i="15"/>
  <c r="X49" i="15"/>
  <c r="Y49" i="15"/>
  <c r="Z49" i="15"/>
  <c r="X50" i="15"/>
  <c r="Y50" i="15"/>
  <c r="Z50" i="15"/>
  <c r="X51" i="15"/>
  <c r="Y51" i="15"/>
  <c r="Z51" i="15"/>
  <c r="X52" i="15"/>
  <c r="Y52" i="15"/>
  <c r="Z52" i="15"/>
  <c r="X53" i="15"/>
  <c r="Y53" i="15"/>
  <c r="Z53" i="15"/>
  <c r="X54" i="15"/>
  <c r="Y54" i="15"/>
  <c r="Z54" i="15"/>
  <c r="X55" i="15"/>
  <c r="Y55" i="15"/>
  <c r="Z55" i="15"/>
  <c r="X56" i="15"/>
  <c r="Y56" i="15"/>
  <c r="Z56" i="15"/>
  <c r="Z41" i="15"/>
  <c r="Y41" i="15"/>
  <c r="X41" i="15"/>
  <c r="Z40" i="15"/>
  <c r="Y40" i="15"/>
  <c r="X40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Z26" i="15"/>
  <c r="Y26" i="15"/>
  <c r="X26" i="15"/>
  <c r="Z25" i="15"/>
  <c r="Y25" i="15"/>
  <c r="X25" i="15"/>
  <c r="Z24" i="15"/>
  <c r="Y24" i="15"/>
  <c r="X24" i="15"/>
  <c r="Z23" i="15"/>
  <c r="Y23" i="15"/>
  <c r="X23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Z18" i="15"/>
  <c r="Y18" i="15"/>
  <c r="X18" i="15"/>
  <c r="Z17" i="15"/>
  <c r="Y17" i="15"/>
  <c r="X17" i="15"/>
  <c r="Z16" i="15"/>
  <c r="Y16" i="15"/>
  <c r="X16" i="15"/>
  <c r="Z15" i="15"/>
  <c r="Y15" i="15"/>
  <c r="X15" i="15"/>
  <c r="Z14" i="15"/>
  <c r="Y14" i="15"/>
  <c r="X14" i="15"/>
  <c r="Z13" i="15"/>
  <c r="Y13" i="15"/>
  <c r="X13" i="15"/>
  <c r="Z12" i="15"/>
  <c r="Y12" i="15"/>
  <c r="X12" i="15"/>
  <c r="Z11" i="15"/>
  <c r="Y11" i="15"/>
  <c r="X11" i="15"/>
  <c r="Z10" i="15"/>
  <c r="Y10" i="15"/>
  <c r="X10" i="15"/>
  <c r="Z9" i="15"/>
  <c r="Y9" i="15"/>
  <c r="X9" i="15"/>
  <c r="Z8" i="15"/>
  <c r="Y8" i="15"/>
  <c r="X8" i="15"/>
  <c r="Z7" i="15"/>
  <c r="Y7" i="15"/>
  <c r="X7" i="15"/>
  <c r="Z6" i="15"/>
  <c r="Y6" i="15"/>
  <c r="X6" i="15"/>
  <c r="Z5" i="15"/>
  <c r="Y5" i="15"/>
  <c r="X5" i="15"/>
  <c r="Z4" i="15"/>
  <c r="Y4" i="15"/>
  <c r="X4" i="15"/>
  <c r="Z3" i="15"/>
  <c r="Y3" i="15"/>
  <c r="X3" i="15"/>
  <c r="Z2" i="15"/>
  <c r="Y2" i="15"/>
  <c r="X2" i="15"/>
  <c r="Z41" i="19"/>
  <c r="Y41" i="19"/>
  <c r="X41" i="19"/>
  <c r="Z40" i="19"/>
  <c r="Y40" i="19"/>
  <c r="X40" i="19"/>
  <c r="Z39" i="19"/>
  <c r="Y39" i="19"/>
  <c r="X39" i="19"/>
  <c r="Z38" i="19"/>
  <c r="Y38" i="19"/>
  <c r="X38" i="19"/>
  <c r="Z37" i="19"/>
  <c r="Y37" i="19"/>
  <c r="X37" i="19"/>
  <c r="Z36" i="19"/>
  <c r="Y36" i="19"/>
  <c r="X36" i="19"/>
  <c r="Z35" i="19"/>
  <c r="Y35" i="19"/>
  <c r="X35" i="19"/>
  <c r="Z34" i="19"/>
  <c r="Y34" i="19"/>
  <c r="X34" i="19"/>
  <c r="Z33" i="19"/>
  <c r="Y33" i="19"/>
  <c r="X33" i="19"/>
  <c r="Z32" i="19"/>
  <c r="Y32" i="19"/>
  <c r="X32" i="19"/>
  <c r="Z31" i="19"/>
  <c r="Y31" i="19"/>
  <c r="X31" i="19"/>
  <c r="Z30" i="19"/>
  <c r="Y30" i="19"/>
  <c r="X30" i="19"/>
  <c r="Z29" i="19"/>
  <c r="Y29" i="19"/>
  <c r="X29" i="19"/>
  <c r="Z28" i="19"/>
  <c r="Y28" i="19"/>
  <c r="X28" i="19"/>
  <c r="Z27" i="19"/>
  <c r="Y27" i="19"/>
  <c r="X27" i="19"/>
  <c r="Z26" i="19"/>
  <c r="Y26" i="19"/>
  <c r="X26" i="19"/>
  <c r="Z25" i="19"/>
  <c r="Y25" i="19"/>
  <c r="X25" i="19"/>
  <c r="Z24" i="19"/>
  <c r="Y24" i="19"/>
  <c r="X24" i="19"/>
  <c r="Z23" i="19"/>
  <c r="Y23" i="19"/>
  <c r="X23" i="19"/>
  <c r="Z22" i="19"/>
  <c r="Y22" i="19"/>
  <c r="X22" i="19"/>
  <c r="Z21" i="19"/>
  <c r="Y21" i="19"/>
  <c r="X21" i="19"/>
  <c r="Z20" i="19"/>
  <c r="Y20" i="19"/>
  <c r="X20" i="19"/>
  <c r="Z19" i="19"/>
  <c r="Y19" i="19"/>
  <c r="X19" i="19"/>
  <c r="Z18" i="19"/>
  <c r="Y18" i="19"/>
  <c r="X18" i="19"/>
  <c r="Z17" i="19"/>
  <c r="Y17" i="19"/>
  <c r="X17" i="19"/>
  <c r="Z16" i="19"/>
  <c r="Y16" i="19"/>
  <c r="X16" i="19"/>
  <c r="Z15" i="19"/>
  <c r="Y15" i="19"/>
  <c r="X15" i="19"/>
  <c r="Z14" i="19"/>
  <c r="Y14" i="19"/>
  <c r="X14" i="19"/>
  <c r="Z13" i="19"/>
  <c r="Y13" i="19"/>
  <c r="X13" i="19"/>
  <c r="Z12" i="19"/>
  <c r="Y12" i="19"/>
  <c r="X12" i="19"/>
  <c r="Z11" i="19"/>
  <c r="Y11" i="19"/>
  <c r="X11" i="19"/>
  <c r="Z10" i="19"/>
  <c r="Y10" i="19"/>
  <c r="X10" i="19"/>
  <c r="Z9" i="19"/>
  <c r="Y9" i="19"/>
  <c r="X9" i="19"/>
  <c r="Z8" i="19"/>
  <c r="Y8" i="19"/>
  <c r="X8" i="19"/>
  <c r="Z7" i="19"/>
  <c r="Y7" i="19"/>
  <c r="X7" i="19"/>
  <c r="Z6" i="19"/>
  <c r="Y6" i="19"/>
  <c r="X6" i="19"/>
  <c r="Z5" i="19"/>
  <c r="Y5" i="19"/>
  <c r="X5" i="19"/>
  <c r="Z4" i="19"/>
  <c r="Y4" i="19"/>
  <c r="X4" i="19"/>
  <c r="Z3" i="19"/>
  <c r="Y3" i="19"/>
  <c r="X3" i="19"/>
  <c r="Z2" i="19"/>
  <c r="Y2" i="19"/>
  <c r="X2" i="19"/>
  <c r="X40" i="14"/>
  <c r="Y40" i="14"/>
  <c r="Z40" i="14"/>
  <c r="X41" i="14"/>
  <c r="Y41" i="14"/>
  <c r="Z41" i="14"/>
  <c r="X42" i="14"/>
  <c r="Y42" i="14"/>
  <c r="Z42" i="14"/>
  <c r="X43" i="14"/>
  <c r="Y43" i="14"/>
  <c r="Z43" i="14"/>
  <c r="X44" i="14"/>
  <c r="Y44" i="14"/>
  <c r="Z44" i="14"/>
  <c r="X45" i="14"/>
  <c r="Y45" i="14"/>
  <c r="Z45" i="14"/>
  <c r="X46" i="14"/>
  <c r="Y46" i="14"/>
  <c r="Z46" i="14"/>
  <c r="X47" i="14"/>
  <c r="Y47" i="14"/>
  <c r="Z47" i="14"/>
  <c r="X48" i="14"/>
  <c r="Y48" i="14"/>
  <c r="Z48" i="14"/>
  <c r="X49" i="14"/>
  <c r="Y49" i="14"/>
  <c r="Z49" i="14"/>
  <c r="X50" i="14"/>
  <c r="Y50" i="14"/>
  <c r="Z50" i="14"/>
  <c r="X51" i="14"/>
  <c r="Y51" i="14"/>
  <c r="Z51" i="14"/>
  <c r="X52" i="14"/>
  <c r="Y52" i="14"/>
  <c r="Z52" i="14"/>
  <c r="X53" i="14"/>
  <c r="Y53" i="14"/>
  <c r="Z53" i="14"/>
  <c r="X54" i="14"/>
  <c r="Y54" i="14"/>
  <c r="Z54" i="14"/>
  <c r="Z39" i="14"/>
  <c r="Y39" i="14"/>
  <c r="X39" i="14"/>
  <c r="Z38" i="14"/>
  <c r="Y38" i="14"/>
  <c r="X38" i="14"/>
  <c r="Z37" i="14"/>
  <c r="Y37" i="14"/>
  <c r="X37" i="14"/>
  <c r="Z36" i="14"/>
  <c r="Y36" i="14"/>
  <c r="X36" i="14"/>
  <c r="Z35" i="14"/>
  <c r="Y35" i="14"/>
  <c r="X35" i="14"/>
  <c r="Z34" i="14"/>
  <c r="Y34" i="14"/>
  <c r="X34" i="14"/>
  <c r="Z33" i="14"/>
  <c r="Y33" i="14"/>
  <c r="X33" i="14"/>
  <c r="Z32" i="14"/>
  <c r="Y32" i="14"/>
  <c r="X32" i="14"/>
  <c r="Z31" i="14"/>
  <c r="Y31" i="14"/>
  <c r="X31" i="14"/>
  <c r="Z30" i="14"/>
  <c r="Y30" i="14"/>
  <c r="X30" i="14"/>
  <c r="Z29" i="14"/>
  <c r="Y29" i="14"/>
  <c r="X29" i="14"/>
  <c r="Z28" i="14"/>
  <c r="Y28" i="14"/>
  <c r="X28" i="14"/>
  <c r="Z27" i="14"/>
  <c r="Y27" i="14"/>
  <c r="X27" i="14"/>
  <c r="Z26" i="14"/>
  <c r="Y26" i="14"/>
  <c r="X26" i="14"/>
  <c r="Z25" i="14"/>
  <c r="Y25" i="14"/>
  <c r="X25" i="14"/>
  <c r="Z24" i="14"/>
  <c r="Y24" i="14"/>
  <c r="X24" i="14"/>
  <c r="Z23" i="14"/>
  <c r="Y23" i="14"/>
  <c r="X23" i="14"/>
  <c r="Z22" i="14"/>
  <c r="Y22" i="14"/>
  <c r="X22" i="14"/>
  <c r="Z21" i="14"/>
  <c r="Y21" i="14"/>
  <c r="X21" i="14"/>
  <c r="Z20" i="14"/>
  <c r="Y20" i="14"/>
  <c r="X20" i="14"/>
  <c r="Z19" i="14"/>
  <c r="Y19" i="14"/>
  <c r="X19" i="14"/>
  <c r="Z18" i="14"/>
  <c r="Y18" i="14"/>
  <c r="X18" i="14"/>
  <c r="Z17" i="14"/>
  <c r="Y17" i="14"/>
  <c r="X17" i="14"/>
  <c r="Z16" i="14"/>
  <c r="Y16" i="14"/>
  <c r="X16" i="14"/>
  <c r="Z15" i="14"/>
  <c r="Y15" i="14"/>
  <c r="X15" i="14"/>
  <c r="Z14" i="14"/>
  <c r="Y14" i="14"/>
  <c r="X14" i="14"/>
  <c r="Z13" i="14"/>
  <c r="Y13" i="14"/>
  <c r="X13" i="14"/>
  <c r="Z12" i="14"/>
  <c r="Y12" i="14"/>
  <c r="X12" i="14"/>
  <c r="Z11" i="14"/>
  <c r="Y11" i="14"/>
  <c r="X11" i="14"/>
  <c r="Z10" i="14"/>
  <c r="Y10" i="14"/>
  <c r="X10" i="14"/>
  <c r="Z9" i="14"/>
  <c r="Y9" i="14"/>
  <c r="X9" i="14"/>
  <c r="Z8" i="14"/>
  <c r="Y8" i="14"/>
  <c r="X8" i="14"/>
  <c r="Z7" i="14"/>
  <c r="Y7" i="14"/>
  <c r="X7" i="14"/>
  <c r="Z6" i="14"/>
  <c r="Y6" i="14"/>
  <c r="X6" i="14"/>
  <c r="Z5" i="14"/>
  <c r="Y5" i="14"/>
  <c r="X5" i="14"/>
  <c r="Z4" i="14"/>
  <c r="Y4" i="14"/>
  <c r="X4" i="14"/>
  <c r="Z3" i="14"/>
  <c r="Y3" i="14"/>
  <c r="X3" i="14"/>
  <c r="Z2" i="14"/>
  <c r="Y2" i="14"/>
  <c r="X2" i="14"/>
  <c r="Z39" i="18"/>
  <c r="Y39" i="18"/>
  <c r="X39" i="18"/>
  <c r="Z38" i="18"/>
  <c r="Y38" i="18"/>
  <c r="X38" i="18"/>
  <c r="Z37" i="18"/>
  <c r="Y37" i="18"/>
  <c r="X37" i="18"/>
  <c r="Z36" i="18"/>
  <c r="Y36" i="18"/>
  <c r="X36" i="18"/>
  <c r="Z35" i="18"/>
  <c r="Y35" i="18"/>
  <c r="X35" i="18"/>
  <c r="Z34" i="18"/>
  <c r="Y34" i="18"/>
  <c r="X34" i="18"/>
  <c r="Z33" i="18"/>
  <c r="Y33" i="18"/>
  <c r="X33" i="18"/>
  <c r="Z32" i="18"/>
  <c r="Y32" i="18"/>
  <c r="X32" i="18"/>
  <c r="Z31" i="18"/>
  <c r="Y31" i="18"/>
  <c r="X31" i="18"/>
  <c r="Z30" i="18"/>
  <c r="Y30" i="18"/>
  <c r="X30" i="18"/>
  <c r="Z29" i="18"/>
  <c r="Y29" i="18"/>
  <c r="X29" i="18"/>
  <c r="Z28" i="18"/>
  <c r="Y28" i="18"/>
  <c r="X28" i="18"/>
  <c r="Z27" i="18"/>
  <c r="Y27" i="18"/>
  <c r="X27" i="18"/>
  <c r="Z26" i="18"/>
  <c r="Y26" i="18"/>
  <c r="X26" i="18"/>
  <c r="Z25" i="18"/>
  <c r="Y25" i="18"/>
  <c r="X25" i="18"/>
  <c r="Z24" i="18"/>
  <c r="Y24" i="18"/>
  <c r="X24" i="18"/>
  <c r="Z23" i="18"/>
  <c r="Y23" i="18"/>
  <c r="X23" i="18"/>
  <c r="Z22" i="18"/>
  <c r="Y22" i="18"/>
  <c r="X22" i="18"/>
  <c r="Z21" i="18"/>
  <c r="Y21" i="18"/>
  <c r="X21" i="18"/>
  <c r="Z20" i="18"/>
  <c r="Y20" i="18"/>
  <c r="X20" i="18"/>
  <c r="Z19" i="18"/>
  <c r="Y19" i="18"/>
  <c r="X19" i="18"/>
  <c r="Z18" i="18"/>
  <c r="Y18" i="18"/>
  <c r="X18" i="18"/>
  <c r="Z17" i="18"/>
  <c r="Y17" i="18"/>
  <c r="X17" i="18"/>
  <c r="Z16" i="18"/>
  <c r="Y16" i="18"/>
  <c r="X16" i="18"/>
  <c r="Z15" i="18"/>
  <c r="Y15" i="18"/>
  <c r="X15" i="18"/>
  <c r="Z14" i="18"/>
  <c r="Y14" i="18"/>
  <c r="X14" i="18"/>
  <c r="Z13" i="18"/>
  <c r="Y13" i="18"/>
  <c r="X13" i="18"/>
  <c r="Z12" i="18"/>
  <c r="Y12" i="18"/>
  <c r="X12" i="18"/>
  <c r="Z11" i="18"/>
  <c r="Y11" i="18"/>
  <c r="X11" i="18"/>
  <c r="Z10" i="18"/>
  <c r="Y10" i="18"/>
  <c r="X10" i="18"/>
  <c r="Z9" i="18"/>
  <c r="Y9" i="18"/>
  <c r="X9" i="18"/>
  <c r="Z8" i="18"/>
  <c r="Y8" i="18"/>
  <c r="X8" i="18"/>
  <c r="Z7" i="18"/>
  <c r="Y7" i="18"/>
  <c r="X7" i="18"/>
  <c r="Z6" i="18"/>
  <c r="Y6" i="18"/>
  <c r="X6" i="18"/>
  <c r="Z5" i="18"/>
  <c r="Y5" i="18"/>
  <c r="X5" i="18"/>
  <c r="Z4" i="18"/>
  <c r="Y4" i="18"/>
  <c r="X4" i="18"/>
  <c r="Z3" i="18"/>
  <c r="Y3" i="18"/>
  <c r="X3" i="18"/>
  <c r="Z2" i="18"/>
  <c r="Y2" i="18"/>
  <c r="X2" i="18"/>
  <c r="X51" i="13"/>
  <c r="Y51" i="13"/>
  <c r="Z51" i="13"/>
  <c r="X52" i="13"/>
  <c r="Y52" i="13"/>
  <c r="Z52" i="13"/>
  <c r="X53" i="13"/>
  <c r="Y53" i="13"/>
  <c r="Z53" i="13"/>
  <c r="X54" i="13"/>
  <c r="Y54" i="13"/>
  <c r="Z54" i="13"/>
  <c r="X55" i="13"/>
  <c r="Y55" i="13"/>
  <c r="Z55" i="13"/>
  <c r="X56" i="13"/>
  <c r="Y56" i="13"/>
  <c r="Z56" i="13"/>
  <c r="X57" i="13"/>
  <c r="Y57" i="13"/>
  <c r="Z57" i="13"/>
  <c r="X58" i="13"/>
  <c r="Y58" i="13"/>
  <c r="Z58" i="13"/>
  <c r="X59" i="13"/>
  <c r="Y59" i="13"/>
  <c r="Z59" i="13"/>
  <c r="X60" i="13"/>
  <c r="Y60" i="13"/>
  <c r="Z60" i="13"/>
  <c r="X61" i="13"/>
  <c r="Y61" i="13"/>
  <c r="Z61" i="13"/>
  <c r="X62" i="13"/>
  <c r="Y62" i="13"/>
  <c r="Z62" i="13"/>
  <c r="X63" i="13"/>
  <c r="Y63" i="13"/>
  <c r="Z63" i="13"/>
  <c r="X64" i="13"/>
  <c r="Y64" i="13"/>
  <c r="Z64" i="13"/>
  <c r="Z50" i="13"/>
  <c r="Y50" i="13"/>
  <c r="X50" i="13"/>
  <c r="Z49" i="13"/>
  <c r="Y49" i="13"/>
  <c r="X49" i="13"/>
  <c r="Z48" i="13"/>
  <c r="Y48" i="13"/>
  <c r="X48" i="13"/>
  <c r="Z47" i="13"/>
  <c r="Y47" i="13"/>
  <c r="X47" i="13"/>
  <c r="Z46" i="13"/>
  <c r="Y46" i="13"/>
  <c r="X46" i="13"/>
  <c r="Z45" i="13"/>
  <c r="Y45" i="13"/>
  <c r="X45" i="13"/>
  <c r="Z44" i="13"/>
  <c r="Y44" i="13"/>
  <c r="X44" i="13"/>
  <c r="Z43" i="13"/>
  <c r="Y43" i="13"/>
  <c r="X43" i="13"/>
  <c r="Z42" i="13"/>
  <c r="Y42" i="13"/>
  <c r="X42" i="13"/>
  <c r="Z41" i="13"/>
  <c r="Y41" i="13"/>
  <c r="X41" i="13"/>
  <c r="Z40" i="13"/>
  <c r="Y40" i="13"/>
  <c r="X40" i="13"/>
  <c r="Z39" i="13"/>
  <c r="Y39" i="13"/>
  <c r="X39" i="13"/>
  <c r="Z38" i="13"/>
  <c r="Y38" i="13"/>
  <c r="X38" i="13"/>
  <c r="Z37" i="13"/>
  <c r="Y37" i="13"/>
  <c r="X37" i="13"/>
  <c r="Z36" i="13"/>
  <c r="Y36" i="13"/>
  <c r="X36" i="13"/>
  <c r="Z35" i="13"/>
  <c r="Y35" i="13"/>
  <c r="X35" i="13"/>
  <c r="Z34" i="13"/>
  <c r="Y34" i="13"/>
  <c r="X34" i="13"/>
  <c r="Z33" i="13"/>
  <c r="Y33" i="13"/>
  <c r="X33" i="13"/>
  <c r="Z32" i="13"/>
  <c r="Y32" i="13"/>
  <c r="X32" i="13"/>
  <c r="Z31" i="13"/>
  <c r="Y31" i="13"/>
  <c r="X31" i="13"/>
  <c r="Z30" i="13"/>
  <c r="Y30" i="13"/>
  <c r="X30" i="13"/>
  <c r="Z29" i="13"/>
  <c r="Y29" i="13"/>
  <c r="X29" i="13"/>
  <c r="Z28" i="13"/>
  <c r="Y28" i="13"/>
  <c r="X28" i="13"/>
  <c r="Z27" i="13"/>
  <c r="Y27" i="13"/>
  <c r="X27" i="13"/>
  <c r="Z26" i="13"/>
  <c r="Y26" i="13"/>
  <c r="X26" i="13"/>
  <c r="Z25" i="13"/>
  <c r="Y25" i="13"/>
  <c r="X25" i="13"/>
  <c r="Z24" i="13"/>
  <c r="Y24" i="13"/>
  <c r="X24" i="13"/>
  <c r="Z23" i="13"/>
  <c r="Y23" i="13"/>
  <c r="X23" i="13"/>
  <c r="Z22" i="13"/>
  <c r="Y22" i="13"/>
  <c r="X22" i="13"/>
  <c r="Z21" i="13"/>
  <c r="Y21" i="13"/>
  <c r="X21" i="13"/>
  <c r="Z20" i="13"/>
  <c r="Y20" i="13"/>
  <c r="X20" i="13"/>
  <c r="Z19" i="13"/>
  <c r="Y19" i="13"/>
  <c r="X19" i="13"/>
  <c r="Z18" i="13"/>
  <c r="Y18" i="13"/>
  <c r="X18" i="13"/>
  <c r="Z17" i="13"/>
  <c r="Y17" i="13"/>
  <c r="X17" i="13"/>
  <c r="Z16" i="13"/>
  <c r="Y16" i="13"/>
  <c r="X16" i="13"/>
  <c r="Z15" i="13"/>
  <c r="Y15" i="13"/>
  <c r="X15" i="13"/>
  <c r="Z14" i="13"/>
  <c r="Y14" i="13"/>
  <c r="X14" i="13"/>
  <c r="Z13" i="13"/>
  <c r="Y13" i="13"/>
  <c r="X13" i="13"/>
  <c r="Z12" i="13"/>
  <c r="Y12" i="13"/>
  <c r="X12" i="13"/>
  <c r="Z11" i="13"/>
  <c r="Y11" i="13"/>
  <c r="X11" i="13"/>
  <c r="Z10" i="13"/>
  <c r="Y10" i="13"/>
  <c r="X10" i="13"/>
  <c r="Z9" i="13"/>
  <c r="Y9" i="13"/>
  <c r="X9" i="13"/>
  <c r="Z8" i="13"/>
  <c r="Y8" i="13"/>
  <c r="X8" i="13"/>
  <c r="Z7" i="13"/>
  <c r="Y7" i="13"/>
  <c r="X7" i="13"/>
  <c r="Z6" i="13"/>
  <c r="Y6" i="13"/>
  <c r="X6" i="13"/>
  <c r="Z5" i="13"/>
  <c r="Y5" i="13"/>
  <c r="X5" i="13"/>
  <c r="Z4" i="13"/>
  <c r="Y4" i="13"/>
  <c r="X4" i="13"/>
  <c r="Z3" i="13"/>
  <c r="Y3" i="13"/>
  <c r="X3" i="13"/>
  <c r="Z2" i="13"/>
  <c r="Y2" i="13"/>
  <c r="X2" i="13"/>
  <c r="Z50" i="17"/>
  <c r="Y50" i="17"/>
  <c r="X50" i="17"/>
  <c r="Z49" i="17"/>
  <c r="Y49" i="17"/>
  <c r="X49" i="17"/>
  <c r="Z48" i="17"/>
  <c r="Y48" i="17"/>
  <c r="X48" i="17"/>
  <c r="Z47" i="17"/>
  <c r="Y47" i="17"/>
  <c r="X47" i="17"/>
  <c r="Z46" i="17"/>
  <c r="Y46" i="17"/>
  <c r="X46" i="17"/>
  <c r="Z45" i="17"/>
  <c r="Y45" i="17"/>
  <c r="X45" i="17"/>
  <c r="Z44" i="17"/>
  <c r="Y44" i="17"/>
  <c r="X44" i="17"/>
  <c r="Z43" i="17"/>
  <c r="Y43" i="17"/>
  <c r="X43" i="17"/>
  <c r="Z42" i="17"/>
  <c r="Y42" i="17"/>
  <c r="X42" i="17"/>
  <c r="Z41" i="17"/>
  <c r="Y41" i="17"/>
  <c r="X41" i="17"/>
  <c r="Z40" i="17"/>
  <c r="Y40" i="17"/>
  <c r="X40" i="17"/>
  <c r="Z39" i="17"/>
  <c r="Y39" i="17"/>
  <c r="X39" i="17"/>
  <c r="Z38" i="17"/>
  <c r="Y38" i="17"/>
  <c r="X38" i="17"/>
  <c r="Z37" i="17"/>
  <c r="Y37" i="17"/>
  <c r="X37" i="17"/>
  <c r="Z36" i="17"/>
  <c r="Y36" i="17"/>
  <c r="X36" i="17"/>
  <c r="Z35" i="17"/>
  <c r="Y35" i="17"/>
  <c r="X35" i="17"/>
  <c r="Z34" i="17"/>
  <c r="Y34" i="17"/>
  <c r="X34" i="17"/>
  <c r="Z33" i="17"/>
  <c r="Y33" i="17"/>
  <c r="X33" i="17"/>
  <c r="Z32" i="17"/>
  <c r="Y32" i="17"/>
  <c r="X32" i="17"/>
  <c r="Z31" i="17"/>
  <c r="Y31" i="17"/>
  <c r="X31" i="17"/>
  <c r="Z30" i="17"/>
  <c r="Y30" i="17"/>
  <c r="X30" i="17"/>
  <c r="Z29" i="17"/>
  <c r="Y29" i="17"/>
  <c r="X29" i="17"/>
  <c r="Z28" i="17"/>
  <c r="Y28" i="17"/>
  <c r="X28" i="17"/>
  <c r="Z27" i="17"/>
  <c r="Y27" i="17"/>
  <c r="X27" i="17"/>
  <c r="Z26" i="17"/>
  <c r="Y26" i="17"/>
  <c r="X26" i="17"/>
  <c r="Z25" i="17"/>
  <c r="Y25" i="17"/>
  <c r="X25" i="17"/>
  <c r="Z24" i="17"/>
  <c r="Y24" i="17"/>
  <c r="X24" i="17"/>
  <c r="Z23" i="17"/>
  <c r="Y23" i="17"/>
  <c r="X23" i="17"/>
  <c r="Z22" i="17"/>
  <c r="Y22" i="17"/>
  <c r="X22" i="17"/>
  <c r="Z21" i="17"/>
  <c r="Y21" i="17"/>
  <c r="X21" i="17"/>
  <c r="Z20" i="17"/>
  <c r="Y20" i="17"/>
  <c r="X20" i="17"/>
  <c r="Z19" i="17"/>
  <c r="Y19" i="17"/>
  <c r="X19" i="17"/>
  <c r="Z18" i="17"/>
  <c r="Y18" i="17"/>
  <c r="X18" i="17"/>
  <c r="Z17" i="17"/>
  <c r="Y17" i="17"/>
  <c r="X17" i="17"/>
  <c r="Z16" i="17"/>
  <c r="Y16" i="17"/>
  <c r="X16" i="17"/>
  <c r="Z15" i="17"/>
  <c r="Y15" i="17"/>
  <c r="X15" i="17"/>
  <c r="Z14" i="17"/>
  <c r="Y14" i="17"/>
  <c r="X14" i="17"/>
  <c r="Z13" i="17"/>
  <c r="Y13" i="17"/>
  <c r="X13" i="17"/>
  <c r="Z12" i="17"/>
  <c r="Y12" i="17"/>
  <c r="X12" i="17"/>
  <c r="Z11" i="17"/>
  <c r="Y11" i="17"/>
  <c r="X11" i="17"/>
  <c r="Z10" i="17"/>
  <c r="Y10" i="17"/>
  <c r="X10" i="17"/>
  <c r="Z9" i="17"/>
  <c r="Y9" i="17"/>
  <c r="X9" i="17"/>
  <c r="Z8" i="17"/>
  <c r="Y8" i="17"/>
  <c r="X8" i="17"/>
  <c r="Z7" i="17"/>
  <c r="Y7" i="17"/>
  <c r="X7" i="17"/>
  <c r="Z6" i="17"/>
  <c r="Y6" i="17"/>
  <c r="X6" i="17"/>
  <c r="Z5" i="17"/>
  <c r="Y5" i="17"/>
  <c r="X5" i="17"/>
  <c r="Z4" i="17"/>
  <c r="Y4" i="17"/>
  <c r="X4" i="17"/>
  <c r="Z3" i="17"/>
  <c r="Y3" i="17"/>
  <c r="X3" i="17"/>
  <c r="Z2" i="17"/>
  <c r="Y2" i="17"/>
  <c r="X2" i="17"/>
  <c r="X69" i="12"/>
  <c r="Y69" i="12"/>
  <c r="Z69" i="12"/>
  <c r="X70" i="12"/>
  <c r="Y70" i="12"/>
  <c r="Z70" i="12"/>
  <c r="X71" i="12"/>
  <c r="Y71" i="12"/>
  <c r="Z71" i="12"/>
  <c r="X72" i="12"/>
  <c r="Y72" i="12"/>
  <c r="Z72" i="12"/>
  <c r="X73" i="12"/>
  <c r="Y73" i="12"/>
  <c r="Z73" i="12"/>
  <c r="X74" i="12"/>
  <c r="Y74" i="12"/>
  <c r="Z74" i="12"/>
  <c r="X75" i="12"/>
  <c r="Y75" i="12"/>
  <c r="Z75" i="12"/>
  <c r="X76" i="12"/>
  <c r="Y76" i="12"/>
  <c r="Z76" i="12"/>
  <c r="Z68" i="12"/>
  <c r="Y68" i="12"/>
  <c r="X68" i="12"/>
  <c r="Z67" i="12"/>
  <c r="Y67" i="12"/>
  <c r="X67" i="12"/>
  <c r="Z66" i="12"/>
  <c r="Y66" i="12"/>
  <c r="X66" i="12"/>
  <c r="Z65" i="12"/>
  <c r="Y65" i="12"/>
  <c r="X65" i="12"/>
  <c r="Z64" i="12"/>
  <c r="Y64" i="12"/>
  <c r="X64" i="12"/>
  <c r="Z63" i="12"/>
  <c r="Y63" i="12"/>
  <c r="X63" i="12"/>
  <c r="Z62" i="12"/>
  <c r="Y62" i="12"/>
  <c r="X62" i="12"/>
  <c r="Z61" i="12"/>
  <c r="Y61" i="12"/>
  <c r="X61" i="12"/>
  <c r="Z60" i="12"/>
  <c r="Y60" i="12"/>
  <c r="X60" i="12"/>
  <c r="Z59" i="12"/>
  <c r="Y59" i="12"/>
  <c r="X59" i="12"/>
  <c r="Z58" i="12"/>
  <c r="Y58" i="12"/>
  <c r="X58" i="12"/>
  <c r="Z57" i="12"/>
  <c r="Y57" i="12"/>
  <c r="X57" i="12"/>
  <c r="Z56" i="12"/>
  <c r="Y56" i="12"/>
  <c r="X56" i="12"/>
  <c r="Z55" i="12"/>
  <c r="Y55" i="12"/>
  <c r="X55" i="12"/>
  <c r="Z54" i="12"/>
  <c r="Y54" i="12"/>
  <c r="X54" i="12"/>
  <c r="Z53" i="12"/>
  <c r="Y53" i="12"/>
  <c r="X53" i="12"/>
  <c r="Z52" i="12"/>
  <c r="Y52" i="12"/>
  <c r="X52" i="12"/>
  <c r="Z51" i="12"/>
  <c r="Y51" i="12"/>
  <c r="X51" i="12"/>
  <c r="Z50" i="12"/>
  <c r="Y50" i="12"/>
  <c r="X50" i="12"/>
  <c r="Z49" i="12"/>
  <c r="Y49" i="12"/>
  <c r="X49" i="12"/>
  <c r="Z48" i="12"/>
  <c r="Y48" i="12"/>
  <c r="X48" i="12"/>
  <c r="Z47" i="12"/>
  <c r="Y47" i="12"/>
  <c r="X47" i="12"/>
  <c r="Z46" i="12"/>
  <c r="Y46" i="12"/>
  <c r="X46" i="12"/>
  <c r="Z45" i="12"/>
  <c r="Y45" i="12"/>
  <c r="X45" i="12"/>
  <c r="Z44" i="12"/>
  <c r="Y44" i="12"/>
  <c r="X44" i="12"/>
  <c r="Z43" i="12"/>
  <c r="Y43" i="12"/>
  <c r="X43" i="12"/>
  <c r="Z42" i="12"/>
  <c r="Y42" i="12"/>
  <c r="X42" i="12"/>
  <c r="Z41" i="12"/>
  <c r="Y41" i="12"/>
  <c r="X41" i="12"/>
  <c r="Z40" i="12"/>
  <c r="Y40" i="12"/>
  <c r="X40" i="12"/>
  <c r="Z39" i="12"/>
  <c r="Y39" i="12"/>
  <c r="X39" i="12"/>
  <c r="Z38" i="12"/>
  <c r="Y38" i="12"/>
  <c r="X38" i="12"/>
  <c r="Z37" i="12"/>
  <c r="Y37" i="12"/>
  <c r="X37" i="12"/>
  <c r="Z36" i="12"/>
  <c r="Y36" i="12"/>
  <c r="X36" i="12"/>
  <c r="Z35" i="12"/>
  <c r="Y35" i="12"/>
  <c r="X35" i="12"/>
  <c r="Z34" i="12"/>
  <c r="Y34" i="12"/>
  <c r="X34" i="12"/>
  <c r="Z33" i="12"/>
  <c r="Y33" i="12"/>
  <c r="X33" i="12"/>
  <c r="Z32" i="12"/>
  <c r="Y32" i="12"/>
  <c r="X32" i="12"/>
  <c r="Z31" i="12"/>
  <c r="Y31" i="12"/>
  <c r="X31" i="12"/>
  <c r="Z30" i="12"/>
  <c r="Y30" i="12"/>
  <c r="X30" i="12"/>
  <c r="Z29" i="12"/>
  <c r="Y29" i="12"/>
  <c r="X29" i="12"/>
  <c r="Z28" i="12"/>
  <c r="Y28" i="12"/>
  <c r="X28" i="12"/>
  <c r="Z27" i="12"/>
  <c r="Y27" i="12"/>
  <c r="X27" i="12"/>
  <c r="Z26" i="12"/>
  <c r="Y26" i="12"/>
  <c r="X26" i="12"/>
  <c r="Z25" i="12"/>
  <c r="Y25" i="12"/>
  <c r="X25" i="12"/>
  <c r="Z24" i="12"/>
  <c r="Y24" i="12"/>
  <c r="X24" i="12"/>
  <c r="Z23" i="12"/>
  <c r="Y23" i="12"/>
  <c r="X23" i="12"/>
  <c r="Z22" i="12"/>
  <c r="Y22" i="12"/>
  <c r="X22" i="12"/>
  <c r="Z21" i="12"/>
  <c r="Y21" i="12"/>
  <c r="X21" i="12"/>
  <c r="Z20" i="12"/>
  <c r="Y20" i="12"/>
  <c r="X20" i="12"/>
  <c r="Z19" i="12"/>
  <c r="Y19" i="12"/>
  <c r="X19" i="12"/>
  <c r="Z18" i="12"/>
  <c r="Y18" i="12"/>
  <c r="X18" i="12"/>
  <c r="Z17" i="12"/>
  <c r="Y17" i="12"/>
  <c r="X17" i="12"/>
  <c r="Z16" i="12"/>
  <c r="Y16" i="12"/>
  <c r="X16" i="12"/>
  <c r="Z15" i="12"/>
  <c r="Y15" i="12"/>
  <c r="X15" i="12"/>
  <c r="Z14" i="12"/>
  <c r="Y14" i="12"/>
  <c r="X14" i="12"/>
  <c r="Z13" i="12"/>
  <c r="Y13" i="12"/>
  <c r="X13" i="12"/>
  <c r="Z12" i="12"/>
  <c r="Y12" i="12"/>
  <c r="X12" i="12"/>
  <c r="Z11" i="12"/>
  <c r="Y11" i="12"/>
  <c r="X11" i="12"/>
  <c r="Z10" i="12"/>
  <c r="Y10" i="12"/>
  <c r="X10" i="12"/>
  <c r="Z9" i="12"/>
  <c r="Y9" i="12"/>
  <c r="X9" i="12"/>
  <c r="Z8" i="12"/>
  <c r="Y8" i="12"/>
  <c r="X8" i="12"/>
  <c r="Z7" i="12"/>
  <c r="Y7" i="12"/>
  <c r="X7" i="12"/>
  <c r="Z6" i="12"/>
  <c r="Y6" i="12"/>
  <c r="X6" i="12"/>
  <c r="Z5" i="12"/>
  <c r="Y5" i="12"/>
  <c r="X5" i="12"/>
  <c r="Z4" i="12"/>
  <c r="Y4" i="12"/>
  <c r="X4" i="12"/>
  <c r="Z3" i="12"/>
  <c r="Y3" i="12"/>
  <c r="X3" i="12"/>
  <c r="Z2" i="12"/>
  <c r="Y2" i="12"/>
  <c r="X2" i="12"/>
  <c r="Z68" i="16"/>
  <c r="Y68" i="16"/>
  <c r="X68" i="16"/>
  <c r="Z67" i="16"/>
  <c r="Y67" i="16"/>
  <c r="X67" i="16"/>
  <c r="Z66" i="16"/>
  <c r="Y66" i="16"/>
  <c r="X66" i="16"/>
  <c r="Z65" i="16"/>
  <c r="Y65" i="16"/>
  <c r="X65" i="16"/>
  <c r="Z64" i="16"/>
  <c r="Y64" i="16"/>
  <c r="X64" i="16"/>
  <c r="Z63" i="16"/>
  <c r="Y63" i="16"/>
  <c r="X63" i="16"/>
  <c r="Z62" i="16"/>
  <c r="Y62" i="16"/>
  <c r="X62" i="16"/>
  <c r="Z61" i="16"/>
  <c r="Y61" i="16"/>
  <c r="X61" i="16"/>
  <c r="Z60" i="16"/>
  <c r="Y60" i="16"/>
  <c r="X60" i="16"/>
  <c r="Z59" i="16"/>
  <c r="Y59" i="16"/>
  <c r="X59" i="16"/>
  <c r="Z58" i="16"/>
  <c r="Y58" i="16"/>
  <c r="X58" i="16"/>
  <c r="Z57" i="16"/>
  <c r="Y57" i="16"/>
  <c r="X57" i="16"/>
  <c r="Z56" i="16"/>
  <c r="Y56" i="16"/>
  <c r="X56" i="16"/>
  <c r="Z55" i="16"/>
  <c r="Y55" i="16"/>
  <c r="X55" i="16"/>
  <c r="Z54" i="16"/>
  <c r="Y54" i="16"/>
  <c r="X54" i="16"/>
  <c r="Z53" i="16"/>
  <c r="Y53" i="16"/>
  <c r="X53" i="16"/>
  <c r="Z52" i="16"/>
  <c r="Y52" i="16"/>
  <c r="X52" i="16"/>
  <c r="Z51" i="16"/>
  <c r="Y51" i="16"/>
  <c r="X51" i="16"/>
  <c r="Z50" i="16"/>
  <c r="Y50" i="16"/>
  <c r="X50" i="16"/>
  <c r="Z49" i="16"/>
  <c r="Y49" i="16"/>
  <c r="X49" i="16"/>
  <c r="Z48" i="16"/>
  <c r="Y48" i="16"/>
  <c r="X48" i="16"/>
  <c r="Z47" i="16"/>
  <c r="Y47" i="16"/>
  <c r="X47" i="16"/>
  <c r="Z46" i="16"/>
  <c r="Y46" i="16"/>
  <c r="X46" i="16"/>
  <c r="Z45" i="16"/>
  <c r="Y45" i="16"/>
  <c r="X45" i="16"/>
  <c r="Z44" i="16"/>
  <c r="Y44" i="16"/>
  <c r="X44" i="16"/>
  <c r="Z43" i="16"/>
  <c r="Y43" i="16"/>
  <c r="X43" i="16"/>
  <c r="Z42" i="16"/>
  <c r="Y42" i="16"/>
  <c r="X42" i="16"/>
  <c r="Z41" i="16"/>
  <c r="Y41" i="16"/>
  <c r="X41" i="16"/>
  <c r="Z40" i="16"/>
  <c r="Y40" i="16"/>
  <c r="X40" i="16"/>
  <c r="Z39" i="16"/>
  <c r="Y39" i="16"/>
  <c r="X39" i="16"/>
  <c r="Z38" i="16"/>
  <c r="Y38" i="16"/>
  <c r="X38" i="16"/>
  <c r="Z37" i="16"/>
  <c r="Y37" i="16"/>
  <c r="X37" i="16"/>
  <c r="Z36" i="16"/>
  <c r="Y36" i="16"/>
  <c r="X36" i="16"/>
  <c r="Z35" i="16"/>
  <c r="Y35" i="16"/>
  <c r="X35" i="16"/>
  <c r="Z34" i="16"/>
  <c r="Y34" i="16"/>
  <c r="X34" i="16"/>
  <c r="Z33" i="16"/>
  <c r="Y33" i="16"/>
  <c r="X33" i="16"/>
  <c r="Z32" i="16"/>
  <c r="Y32" i="16"/>
  <c r="X32" i="16"/>
  <c r="Z31" i="16"/>
  <c r="Y31" i="16"/>
  <c r="X31" i="16"/>
  <c r="Z30" i="16"/>
  <c r="Y30" i="16"/>
  <c r="X30" i="16"/>
  <c r="Z29" i="16"/>
  <c r="Y29" i="16"/>
  <c r="X29" i="16"/>
  <c r="Z28" i="16"/>
  <c r="Y28" i="16"/>
  <c r="X28" i="16"/>
  <c r="Z27" i="16"/>
  <c r="Y27" i="16"/>
  <c r="X27" i="16"/>
  <c r="Z26" i="16"/>
  <c r="Y26" i="16"/>
  <c r="X26" i="16"/>
  <c r="Z25" i="16"/>
  <c r="Y25" i="16"/>
  <c r="X25" i="16"/>
  <c r="Z24" i="16"/>
  <c r="Y24" i="16"/>
  <c r="X24" i="16"/>
  <c r="Z23" i="16"/>
  <c r="Y23" i="16"/>
  <c r="X23" i="16"/>
  <c r="Z22" i="16"/>
  <c r="Y22" i="16"/>
  <c r="X22" i="16"/>
  <c r="Z21" i="16"/>
  <c r="Y21" i="16"/>
  <c r="X21" i="16"/>
  <c r="Z20" i="16"/>
  <c r="Y20" i="16"/>
  <c r="X20" i="16"/>
  <c r="Z19" i="16"/>
  <c r="Y19" i="16"/>
  <c r="X19" i="16"/>
  <c r="Z18" i="16"/>
  <c r="Y18" i="16"/>
  <c r="X18" i="16"/>
  <c r="Z17" i="16"/>
  <c r="Y17" i="16"/>
  <c r="X17" i="16"/>
  <c r="Z16" i="16"/>
  <c r="Y16" i="16"/>
  <c r="X16" i="16"/>
  <c r="Z15" i="16"/>
  <c r="Y15" i="16"/>
  <c r="X15" i="16"/>
  <c r="Z14" i="16"/>
  <c r="Y14" i="16"/>
  <c r="X14" i="16"/>
  <c r="Z13" i="16"/>
  <c r="Y13" i="16"/>
  <c r="X13" i="16"/>
  <c r="Z12" i="16"/>
  <c r="Y12" i="16"/>
  <c r="X12" i="16"/>
  <c r="Z11" i="16"/>
  <c r="Y11" i="16"/>
  <c r="X11" i="16"/>
  <c r="Z10" i="16"/>
  <c r="Y10" i="16"/>
  <c r="X10" i="16"/>
  <c r="Z9" i="16"/>
  <c r="Y9" i="16"/>
  <c r="X9" i="16"/>
  <c r="Z8" i="16"/>
  <c r="Y8" i="16"/>
  <c r="X8" i="16"/>
  <c r="Z7" i="16"/>
  <c r="Y7" i="16"/>
  <c r="X7" i="16"/>
  <c r="Z6" i="16"/>
  <c r="Y6" i="16"/>
  <c r="X6" i="16"/>
  <c r="Z5" i="16"/>
  <c r="Y5" i="16"/>
  <c r="X5" i="16"/>
  <c r="Z4" i="16"/>
  <c r="Y4" i="16"/>
  <c r="X4" i="16"/>
  <c r="Z3" i="16"/>
  <c r="Y3" i="16"/>
  <c r="X3" i="16"/>
  <c r="Z2" i="16"/>
  <c r="Y2" i="16"/>
  <c r="X2" i="16"/>
  <c r="X39" i="11"/>
  <c r="Y39" i="11"/>
  <c r="Z39" i="11"/>
  <c r="X40" i="11"/>
  <c r="Y40" i="11"/>
  <c r="Z40" i="11"/>
  <c r="X41" i="11"/>
  <c r="Y41" i="11"/>
  <c r="Z41" i="11"/>
  <c r="X42" i="11"/>
  <c r="Y42" i="11"/>
  <c r="Z42" i="11"/>
  <c r="X43" i="11"/>
  <c r="Y43" i="11"/>
  <c r="Z43" i="11"/>
  <c r="X44" i="11"/>
  <c r="Y44" i="11"/>
  <c r="Z44" i="11"/>
  <c r="X45" i="11"/>
  <c r="Y45" i="11"/>
  <c r="Z45" i="11"/>
  <c r="X46" i="11"/>
  <c r="Y46" i="11"/>
  <c r="Z46" i="11"/>
  <c r="X47" i="11"/>
  <c r="Y47" i="11"/>
  <c r="Z47" i="11"/>
  <c r="X48" i="11"/>
  <c r="Y48" i="11"/>
  <c r="Z48" i="11"/>
  <c r="X49" i="11"/>
  <c r="Y49" i="11"/>
  <c r="Z49" i="11"/>
  <c r="X50" i="11"/>
  <c r="Y50" i="11"/>
  <c r="Z50" i="11"/>
  <c r="X51" i="11"/>
  <c r="Y51" i="11"/>
  <c r="Z51" i="11"/>
  <c r="X52" i="11"/>
  <c r="Y52" i="11"/>
  <c r="Z52" i="11"/>
  <c r="X53" i="11"/>
  <c r="Y53" i="11"/>
  <c r="Z53" i="11"/>
  <c r="X54" i="11"/>
  <c r="Y54" i="11"/>
  <c r="Z54" i="11"/>
  <c r="X55" i="11"/>
  <c r="Y55" i="11"/>
  <c r="Z55" i="11"/>
  <c r="X56" i="11"/>
  <c r="Y56" i="11"/>
  <c r="Z56" i="11"/>
  <c r="X57" i="11"/>
  <c r="Y57" i="11"/>
  <c r="Z57" i="11"/>
  <c r="X58" i="11"/>
  <c r="Y58" i="11"/>
  <c r="Z58" i="11"/>
  <c r="X59" i="11"/>
  <c r="Y59" i="11"/>
  <c r="Z59" i="11"/>
  <c r="X60" i="11"/>
  <c r="Y60" i="11"/>
  <c r="Z60" i="11"/>
  <c r="X61" i="11"/>
  <c r="Y61" i="11"/>
  <c r="Z61" i="11"/>
  <c r="X62" i="11"/>
  <c r="Y62" i="11"/>
  <c r="Z62" i="11"/>
  <c r="X63" i="11"/>
  <c r="Y63" i="11"/>
  <c r="Z63" i="11"/>
  <c r="X64" i="11"/>
  <c r="Y64" i="11"/>
  <c r="Z64" i="11"/>
  <c r="X65" i="11"/>
  <c r="Y65" i="11"/>
  <c r="Z65" i="11"/>
  <c r="X66" i="11"/>
  <c r="Y66" i="11"/>
  <c r="Z66" i="11"/>
  <c r="X67" i="11"/>
  <c r="Y67" i="11"/>
  <c r="Z67" i="11"/>
  <c r="X68" i="11"/>
  <c r="Y68" i="11"/>
  <c r="Z68" i="11"/>
  <c r="X69" i="11"/>
  <c r="Y69" i="11"/>
  <c r="Z69" i="11"/>
  <c r="X70" i="11"/>
  <c r="Y70" i="11"/>
  <c r="Z70" i="11"/>
  <c r="X71" i="11"/>
  <c r="Y71" i="11"/>
  <c r="Z71" i="11"/>
  <c r="X72" i="11"/>
  <c r="Y72" i="11"/>
  <c r="Z72" i="11"/>
  <c r="X73" i="11"/>
  <c r="Y73" i="11"/>
  <c r="Z73" i="11"/>
  <c r="X74" i="11"/>
  <c r="Y74" i="11"/>
  <c r="Z74" i="11"/>
  <c r="X75" i="11"/>
  <c r="Y75" i="11"/>
  <c r="Z75" i="11"/>
  <c r="X76" i="11"/>
  <c r="Y76" i="11"/>
  <c r="Z76" i="11"/>
  <c r="X77" i="11"/>
  <c r="Y77" i="11"/>
  <c r="Z77" i="11"/>
  <c r="X78" i="11"/>
  <c r="Y78" i="11"/>
  <c r="Z78" i="11"/>
  <c r="X79" i="11"/>
  <c r="Y79" i="11"/>
  <c r="Z79" i="11"/>
  <c r="X80" i="11"/>
  <c r="Y80" i="11"/>
  <c r="Z80" i="11"/>
  <c r="Z38" i="11"/>
  <c r="Y38" i="11"/>
  <c r="X38" i="11"/>
  <c r="Z37" i="11"/>
  <c r="Y37" i="11"/>
  <c r="X37" i="11"/>
  <c r="Z36" i="11"/>
  <c r="Y36" i="11"/>
  <c r="X36" i="11"/>
  <c r="Z35" i="11"/>
  <c r="Y35" i="11"/>
  <c r="X35" i="11"/>
  <c r="Z34" i="11"/>
  <c r="Y34" i="11"/>
  <c r="X34" i="11"/>
  <c r="Z33" i="11"/>
  <c r="Y33" i="11"/>
  <c r="X33" i="11"/>
  <c r="Z32" i="11"/>
  <c r="Y32" i="11"/>
  <c r="X32" i="11"/>
  <c r="Z31" i="11"/>
  <c r="Y31" i="11"/>
  <c r="X31" i="11"/>
  <c r="Z30" i="11"/>
  <c r="Y30" i="11"/>
  <c r="X30" i="11"/>
  <c r="Z29" i="11"/>
  <c r="Y29" i="11"/>
  <c r="X29" i="11"/>
  <c r="Z28" i="11"/>
  <c r="Y28" i="11"/>
  <c r="X28" i="11"/>
  <c r="Z27" i="11"/>
  <c r="Y27" i="11"/>
  <c r="X27" i="11"/>
  <c r="Z26" i="11"/>
  <c r="Y26" i="11"/>
  <c r="X26" i="11"/>
  <c r="Z25" i="11"/>
  <c r="Y25" i="11"/>
  <c r="X25" i="11"/>
  <c r="Z24" i="11"/>
  <c r="Y24" i="11"/>
  <c r="X24" i="11"/>
  <c r="Z23" i="11"/>
  <c r="Y23" i="11"/>
  <c r="X23" i="11"/>
  <c r="Z22" i="11"/>
  <c r="Y22" i="11"/>
  <c r="X22" i="11"/>
  <c r="Z21" i="11"/>
  <c r="Y21" i="11"/>
  <c r="X21" i="11"/>
  <c r="Z20" i="11"/>
  <c r="Y20" i="11"/>
  <c r="X20" i="11"/>
  <c r="Z19" i="11"/>
  <c r="Y19" i="11"/>
  <c r="X19" i="11"/>
  <c r="Z18" i="11"/>
  <c r="Y18" i="11"/>
  <c r="X18" i="11"/>
  <c r="Z17" i="11"/>
  <c r="Y17" i="11"/>
  <c r="X17" i="11"/>
  <c r="Z16" i="11"/>
  <c r="Y16" i="11"/>
  <c r="X16" i="11"/>
  <c r="Z15" i="11"/>
  <c r="Y15" i="11"/>
  <c r="X15" i="11"/>
  <c r="Z14" i="11"/>
  <c r="Y14" i="11"/>
  <c r="X14" i="11"/>
  <c r="Z13" i="11"/>
  <c r="Y13" i="11"/>
  <c r="X13" i="11"/>
  <c r="Z12" i="11"/>
  <c r="Y12" i="11"/>
  <c r="X12" i="11"/>
  <c r="Z11" i="11"/>
  <c r="Y11" i="11"/>
  <c r="X11" i="11"/>
  <c r="Z10" i="11"/>
  <c r="Y10" i="11"/>
  <c r="X10" i="11"/>
  <c r="Z9" i="11"/>
  <c r="Y9" i="11"/>
  <c r="X9" i="11"/>
  <c r="Z8" i="11"/>
  <c r="Y8" i="11"/>
  <c r="X8" i="11"/>
  <c r="Z7" i="11"/>
  <c r="Y7" i="11"/>
  <c r="X7" i="11"/>
  <c r="Z6" i="11"/>
  <c r="Y6" i="11"/>
  <c r="X6" i="11"/>
  <c r="Z5" i="11"/>
  <c r="Y5" i="11"/>
  <c r="X5" i="11"/>
  <c r="Z4" i="11"/>
  <c r="Y4" i="11"/>
  <c r="X4" i="11"/>
  <c r="Z3" i="11"/>
  <c r="Y3" i="11"/>
  <c r="X3" i="11"/>
  <c r="Z2" i="11"/>
  <c r="Y2" i="11"/>
  <c r="X2" i="11"/>
  <c r="V25" i="20" l="1"/>
  <c r="W25" i="20" s="1"/>
  <c r="V26" i="20"/>
  <c r="W26" i="20"/>
  <c r="V27" i="20"/>
  <c r="W27" i="20" s="1"/>
  <c r="V28" i="20"/>
  <c r="W28" i="20" s="1"/>
  <c r="V29" i="20"/>
  <c r="W29" i="20" s="1"/>
  <c r="V30" i="20"/>
  <c r="W30" i="20" s="1"/>
  <c r="V31" i="20"/>
  <c r="W31" i="20" s="1"/>
  <c r="V32" i="20"/>
  <c r="W32" i="20"/>
  <c r="V33" i="20"/>
  <c r="W33" i="20" s="1"/>
  <c r="V34" i="20"/>
  <c r="W34" i="20" s="1"/>
  <c r="V35" i="20"/>
  <c r="W35" i="20" s="1"/>
  <c r="V36" i="20"/>
  <c r="W36" i="20"/>
  <c r="V37" i="20"/>
  <c r="W37" i="20" s="1"/>
  <c r="V38" i="20"/>
  <c r="W38" i="20" s="1"/>
  <c r="V39" i="20"/>
  <c r="W39" i="20" s="1"/>
  <c r="V40" i="20"/>
  <c r="W40" i="20" s="1"/>
  <c r="V41" i="20"/>
  <c r="W41" i="20" s="1"/>
  <c r="V42" i="20"/>
  <c r="W42" i="20"/>
  <c r="V43" i="20"/>
  <c r="W43" i="20" s="1"/>
  <c r="V44" i="20"/>
  <c r="W44" i="20" s="1"/>
  <c r="V45" i="20"/>
  <c r="W45" i="20" s="1"/>
  <c r="V46" i="20"/>
  <c r="W46" i="20" s="1"/>
  <c r="V47" i="20"/>
  <c r="W47" i="20" s="1"/>
  <c r="V48" i="20"/>
  <c r="W48" i="20"/>
  <c r="V25" i="15"/>
  <c r="W25" i="15" s="1"/>
  <c r="AA25" i="15"/>
  <c r="AB25" i="15"/>
  <c r="AC25" i="15"/>
  <c r="V26" i="15"/>
  <c r="W26" i="15" s="1"/>
  <c r="AA26" i="15"/>
  <c r="AB26" i="15"/>
  <c r="AC26" i="15"/>
  <c r="V27" i="15"/>
  <c r="W27" i="15" s="1"/>
  <c r="AA27" i="15"/>
  <c r="AB27" i="15"/>
  <c r="AC27" i="15"/>
  <c r="V28" i="15"/>
  <c r="W28" i="15" s="1"/>
  <c r="AA28" i="15"/>
  <c r="AB28" i="15"/>
  <c r="AC28" i="15"/>
  <c r="V29" i="15"/>
  <c r="W29" i="15" s="1"/>
  <c r="AA29" i="15"/>
  <c r="AB29" i="15"/>
  <c r="AC29" i="15"/>
  <c r="V30" i="15"/>
  <c r="W30" i="15" s="1"/>
  <c r="AA30" i="15"/>
  <c r="AB30" i="15"/>
  <c r="AC30" i="15"/>
  <c r="V31" i="15"/>
  <c r="W31" i="15" s="1"/>
  <c r="AA31" i="15"/>
  <c r="AB31" i="15"/>
  <c r="AC31" i="15"/>
  <c r="V32" i="15"/>
  <c r="W32" i="15" s="1"/>
  <c r="AA32" i="15"/>
  <c r="AB32" i="15"/>
  <c r="AC32" i="15"/>
  <c r="V33" i="15"/>
  <c r="W33" i="15" s="1"/>
  <c r="AA33" i="15"/>
  <c r="AB33" i="15"/>
  <c r="AC33" i="15"/>
  <c r="V34" i="15"/>
  <c r="W34" i="15" s="1"/>
  <c r="AA34" i="15"/>
  <c r="AB34" i="15"/>
  <c r="AC34" i="15"/>
  <c r="V35" i="15"/>
  <c r="W35" i="15" s="1"/>
  <c r="AA35" i="15"/>
  <c r="AB35" i="15"/>
  <c r="AC35" i="15"/>
  <c r="V36" i="15"/>
  <c r="W36" i="15" s="1"/>
  <c r="AA36" i="15"/>
  <c r="AB36" i="15"/>
  <c r="AC36" i="15"/>
  <c r="V37" i="15"/>
  <c r="W37" i="15" s="1"/>
  <c r="AA37" i="15"/>
  <c r="AB37" i="15"/>
  <c r="AC37" i="15"/>
  <c r="V38" i="15"/>
  <c r="W38" i="15" s="1"/>
  <c r="AA38" i="15"/>
  <c r="AB38" i="15"/>
  <c r="AC38" i="15"/>
  <c r="V39" i="15"/>
  <c r="W39" i="15" s="1"/>
  <c r="AA39" i="15"/>
  <c r="AB39" i="15"/>
  <c r="AC39" i="15"/>
  <c r="V40" i="15"/>
  <c r="W40" i="15" s="1"/>
  <c r="AA40" i="15"/>
  <c r="AB40" i="15"/>
  <c r="AC40" i="15"/>
  <c r="V41" i="15"/>
  <c r="W41" i="15" s="1"/>
  <c r="AA41" i="15"/>
  <c r="AB41" i="15"/>
  <c r="AC41" i="15"/>
  <c r="V42" i="15"/>
  <c r="W42" i="15" s="1"/>
  <c r="AA42" i="15"/>
  <c r="AB42" i="15"/>
  <c r="AC42" i="15"/>
  <c r="V43" i="15"/>
  <c r="W43" i="15" s="1"/>
  <c r="AA43" i="15"/>
  <c r="AB43" i="15"/>
  <c r="AC43" i="15"/>
  <c r="V44" i="15"/>
  <c r="W44" i="15" s="1"/>
  <c r="AA44" i="15"/>
  <c r="AB44" i="15"/>
  <c r="AC44" i="15"/>
  <c r="V45" i="15"/>
  <c r="W45" i="15" s="1"/>
  <c r="AA45" i="15"/>
  <c r="AB45" i="15"/>
  <c r="AC45" i="15"/>
  <c r="V46" i="15"/>
  <c r="W46" i="15" s="1"/>
  <c r="AA46" i="15"/>
  <c r="AB46" i="15"/>
  <c r="AC46" i="15"/>
  <c r="V47" i="15"/>
  <c r="W47" i="15" s="1"/>
  <c r="AA47" i="15"/>
  <c r="AB47" i="15"/>
  <c r="AC47" i="15"/>
  <c r="V48" i="15"/>
  <c r="W48" i="15" s="1"/>
  <c r="AA48" i="15"/>
  <c r="AB48" i="15"/>
  <c r="AC48" i="15"/>
  <c r="V49" i="15"/>
  <c r="W49" i="15" s="1"/>
  <c r="AA49" i="15"/>
  <c r="AB49" i="15"/>
  <c r="AC49" i="15"/>
  <c r="V50" i="15"/>
  <c r="W50" i="15" s="1"/>
  <c r="AA50" i="15"/>
  <c r="AB50" i="15"/>
  <c r="AC50" i="15"/>
  <c r="V51" i="15"/>
  <c r="W51" i="15" s="1"/>
  <c r="AA51" i="15"/>
  <c r="AB51" i="15"/>
  <c r="AC51" i="15"/>
  <c r="V52" i="15"/>
  <c r="W52" i="15" s="1"/>
  <c r="AA52" i="15"/>
  <c r="AB52" i="15"/>
  <c r="AC52" i="15"/>
  <c r="V53" i="15"/>
  <c r="W53" i="15" s="1"/>
  <c r="AA53" i="15"/>
  <c r="AB53" i="15"/>
  <c r="AC53" i="15"/>
  <c r="V54" i="15"/>
  <c r="W54" i="15" s="1"/>
  <c r="AA54" i="15"/>
  <c r="AB54" i="15"/>
  <c r="AC54" i="15"/>
  <c r="V55" i="15"/>
  <c r="W55" i="15" s="1"/>
  <c r="AA55" i="15"/>
  <c r="AB55" i="15"/>
  <c r="AC55" i="15"/>
  <c r="V56" i="15"/>
  <c r="W56" i="15" s="1"/>
  <c r="AA56" i="15"/>
  <c r="AB56" i="15"/>
  <c r="AC56" i="15"/>
  <c r="AB24" i="15"/>
  <c r="AC24" i="15"/>
  <c r="AA24" i="15"/>
  <c r="AB23" i="15"/>
  <c r="AC23" i="15"/>
  <c r="AA23" i="15"/>
  <c r="AB22" i="15"/>
  <c r="AC22" i="15"/>
  <c r="AA22" i="15"/>
  <c r="AB21" i="15"/>
  <c r="AC21" i="15"/>
  <c r="AA21" i="15"/>
  <c r="AB20" i="15"/>
  <c r="AC20" i="15"/>
  <c r="AA20" i="15"/>
  <c r="AB19" i="15"/>
  <c r="AC19" i="15"/>
  <c r="AA19" i="15"/>
  <c r="AB18" i="15"/>
  <c r="AC18" i="15"/>
  <c r="AA18" i="15"/>
  <c r="AB17" i="15"/>
  <c r="AC17" i="15"/>
  <c r="AA17" i="15"/>
  <c r="AB16" i="15"/>
  <c r="AC16" i="15"/>
  <c r="AA16" i="15"/>
  <c r="AB15" i="15"/>
  <c r="AC15" i="15"/>
  <c r="AA15" i="15"/>
  <c r="AB14" i="15"/>
  <c r="AC14" i="15"/>
  <c r="AA14" i="15"/>
  <c r="AB13" i="15"/>
  <c r="AC13" i="15"/>
  <c r="AA13" i="15"/>
  <c r="AB12" i="15"/>
  <c r="AC12" i="15"/>
  <c r="AA12" i="15"/>
  <c r="AB11" i="15"/>
  <c r="AC11" i="15"/>
  <c r="AA11" i="15"/>
  <c r="AB10" i="15"/>
  <c r="AC10" i="15"/>
  <c r="AA10" i="15"/>
  <c r="AB9" i="15"/>
  <c r="AC9" i="15"/>
  <c r="AA9" i="15"/>
  <c r="AB8" i="15"/>
  <c r="AC8" i="15"/>
  <c r="AA8" i="15"/>
  <c r="AB7" i="15"/>
  <c r="AC7" i="15"/>
  <c r="AA7" i="15"/>
  <c r="AB6" i="15"/>
  <c r="AC6" i="15"/>
  <c r="AA6" i="15"/>
  <c r="AB5" i="15"/>
  <c r="AC5" i="15"/>
  <c r="AA5" i="15"/>
  <c r="AB4" i="15"/>
  <c r="AC4" i="15"/>
  <c r="AA4" i="15"/>
  <c r="AB3" i="15"/>
  <c r="AC3" i="15"/>
  <c r="AA3" i="15"/>
  <c r="AB2" i="15"/>
  <c r="AC2" i="15"/>
  <c r="AA2" i="15"/>
  <c r="V25" i="19"/>
  <c r="W25" i="19" s="1"/>
  <c r="AA25" i="19"/>
  <c r="AB25" i="19"/>
  <c r="AC25" i="19"/>
  <c r="V26" i="19"/>
  <c r="W26" i="19" s="1"/>
  <c r="AA26" i="19"/>
  <c r="AB26" i="19"/>
  <c r="AC26" i="19"/>
  <c r="V27" i="19"/>
  <c r="W27" i="19" s="1"/>
  <c r="AA27" i="19"/>
  <c r="AB27" i="19"/>
  <c r="AC27" i="19"/>
  <c r="V28" i="19"/>
  <c r="W28" i="19" s="1"/>
  <c r="AA28" i="19"/>
  <c r="AB28" i="19"/>
  <c r="AC28" i="19"/>
  <c r="V29" i="19"/>
  <c r="W29" i="19" s="1"/>
  <c r="AA29" i="19"/>
  <c r="AB29" i="19"/>
  <c r="AC29" i="19"/>
  <c r="V30" i="19"/>
  <c r="W30" i="19" s="1"/>
  <c r="AA30" i="19"/>
  <c r="AB30" i="19"/>
  <c r="AC30" i="19"/>
  <c r="V31" i="19"/>
  <c r="W31" i="19" s="1"/>
  <c r="AA31" i="19"/>
  <c r="AB31" i="19"/>
  <c r="AC31" i="19"/>
  <c r="V32" i="19"/>
  <c r="W32" i="19" s="1"/>
  <c r="AA32" i="19"/>
  <c r="AB32" i="19"/>
  <c r="AC32" i="19"/>
  <c r="V33" i="19"/>
  <c r="W33" i="19" s="1"/>
  <c r="AA33" i="19"/>
  <c r="AB33" i="19"/>
  <c r="AC33" i="19"/>
  <c r="V34" i="19"/>
  <c r="W34" i="19" s="1"/>
  <c r="AA34" i="19"/>
  <c r="AB34" i="19"/>
  <c r="AC34" i="19"/>
  <c r="V35" i="19"/>
  <c r="W35" i="19" s="1"/>
  <c r="AA35" i="19"/>
  <c r="AB35" i="19"/>
  <c r="AC35" i="19"/>
  <c r="V36" i="19"/>
  <c r="W36" i="19" s="1"/>
  <c r="AA36" i="19"/>
  <c r="AB36" i="19"/>
  <c r="AC36" i="19"/>
  <c r="V37" i="19"/>
  <c r="W37" i="19" s="1"/>
  <c r="AA37" i="19"/>
  <c r="AB37" i="19"/>
  <c r="AC37" i="19"/>
  <c r="V38" i="19"/>
  <c r="W38" i="19" s="1"/>
  <c r="AA38" i="19"/>
  <c r="AB38" i="19"/>
  <c r="AC38" i="19"/>
  <c r="V39" i="19"/>
  <c r="W39" i="19" s="1"/>
  <c r="AA39" i="19"/>
  <c r="AB39" i="19"/>
  <c r="AC39" i="19"/>
  <c r="V40" i="19"/>
  <c r="W40" i="19" s="1"/>
  <c r="AA40" i="19"/>
  <c r="AB40" i="19"/>
  <c r="AC40" i="19"/>
  <c r="V41" i="19"/>
  <c r="W41" i="19" s="1"/>
  <c r="AA41" i="19"/>
  <c r="AB41" i="19"/>
  <c r="AC41" i="19"/>
  <c r="AB24" i="19"/>
  <c r="AC24" i="19"/>
  <c r="AA24" i="19"/>
  <c r="AB23" i="19"/>
  <c r="AC23" i="19"/>
  <c r="AA23" i="19"/>
  <c r="AB22" i="19"/>
  <c r="AC22" i="19"/>
  <c r="AA22" i="19"/>
  <c r="AB21" i="19"/>
  <c r="AC21" i="19"/>
  <c r="AA21" i="19"/>
  <c r="AB20" i="19"/>
  <c r="AC20" i="19"/>
  <c r="AA20" i="19"/>
  <c r="AB19" i="19"/>
  <c r="AC19" i="19"/>
  <c r="AA19" i="19"/>
  <c r="AB18" i="19"/>
  <c r="AC18" i="19"/>
  <c r="AA18" i="19"/>
  <c r="AB17" i="19"/>
  <c r="AC17" i="19"/>
  <c r="AA17" i="19"/>
  <c r="AB16" i="19"/>
  <c r="AC16" i="19"/>
  <c r="AA16" i="19"/>
  <c r="AB15" i="19"/>
  <c r="AC15" i="19"/>
  <c r="AA15" i="19"/>
  <c r="AB14" i="19"/>
  <c r="AC14" i="19"/>
  <c r="AA14" i="19"/>
  <c r="AB13" i="19"/>
  <c r="AC13" i="19"/>
  <c r="AA13" i="19"/>
  <c r="AB12" i="19"/>
  <c r="AC12" i="19"/>
  <c r="AA12" i="19"/>
  <c r="AB11" i="19"/>
  <c r="AC11" i="19"/>
  <c r="AA11" i="19"/>
  <c r="AB10" i="19"/>
  <c r="AC10" i="19"/>
  <c r="AA10" i="19"/>
  <c r="AB9" i="19"/>
  <c r="AC9" i="19"/>
  <c r="AA9" i="19"/>
  <c r="AB8" i="19"/>
  <c r="AC8" i="19"/>
  <c r="AA8" i="19"/>
  <c r="AB7" i="19"/>
  <c r="AC7" i="19"/>
  <c r="AA7" i="19"/>
  <c r="AB6" i="19"/>
  <c r="AC6" i="19"/>
  <c r="AA6" i="19"/>
  <c r="AB5" i="19"/>
  <c r="AC5" i="19"/>
  <c r="AA5" i="19"/>
  <c r="AB4" i="19"/>
  <c r="AC4" i="19"/>
  <c r="AA4" i="19"/>
  <c r="AB3" i="19"/>
  <c r="AC3" i="19"/>
  <c r="AA3" i="19"/>
  <c r="AB2" i="19"/>
  <c r="AC2" i="19"/>
  <c r="AA2" i="19"/>
  <c r="V25" i="14"/>
  <c r="W25" i="14" s="1"/>
  <c r="AA25" i="14"/>
  <c r="AB25" i="14"/>
  <c r="AC25" i="14"/>
  <c r="V26" i="14"/>
  <c r="W26" i="14" s="1"/>
  <c r="AA26" i="14"/>
  <c r="AB26" i="14"/>
  <c r="AC26" i="14"/>
  <c r="V27" i="14"/>
  <c r="W27" i="14" s="1"/>
  <c r="AA27" i="14"/>
  <c r="AB27" i="14"/>
  <c r="AC27" i="14"/>
  <c r="V28" i="14"/>
  <c r="W28" i="14" s="1"/>
  <c r="AA28" i="14"/>
  <c r="AB28" i="14"/>
  <c r="AC28" i="14"/>
  <c r="V29" i="14"/>
  <c r="W29" i="14" s="1"/>
  <c r="AA29" i="14"/>
  <c r="AB29" i="14"/>
  <c r="AC29" i="14"/>
  <c r="V30" i="14"/>
  <c r="W30" i="14" s="1"/>
  <c r="AA30" i="14"/>
  <c r="AB30" i="14"/>
  <c r="AC30" i="14"/>
  <c r="V31" i="14"/>
  <c r="W31" i="14" s="1"/>
  <c r="AA31" i="14"/>
  <c r="AB31" i="14"/>
  <c r="AC31" i="14"/>
  <c r="V32" i="14"/>
  <c r="W32" i="14" s="1"/>
  <c r="AA32" i="14"/>
  <c r="AB32" i="14"/>
  <c r="AC32" i="14"/>
  <c r="V33" i="14"/>
  <c r="W33" i="14" s="1"/>
  <c r="AA33" i="14"/>
  <c r="AB33" i="14"/>
  <c r="AC33" i="14"/>
  <c r="V34" i="14"/>
  <c r="W34" i="14" s="1"/>
  <c r="AA34" i="14"/>
  <c r="AB34" i="14"/>
  <c r="AC34" i="14"/>
  <c r="V35" i="14"/>
  <c r="W35" i="14" s="1"/>
  <c r="AA35" i="14"/>
  <c r="AB35" i="14"/>
  <c r="AC35" i="14"/>
  <c r="V36" i="14"/>
  <c r="W36" i="14" s="1"/>
  <c r="AA36" i="14"/>
  <c r="AB36" i="14"/>
  <c r="AC36" i="14"/>
  <c r="V37" i="14"/>
  <c r="W37" i="14" s="1"/>
  <c r="AA37" i="14"/>
  <c r="AB37" i="14"/>
  <c r="AC37" i="14"/>
  <c r="V38" i="14"/>
  <c r="W38" i="14" s="1"/>
  <c r="AA38" i="14"/>
  <c r="AB38" i="14"/>
  <c r="AC38" i="14"/>
  <c r="V39" i="14"/>
  <c r="W39" i="14" s="1"/>
  <c r="AA39" i="14"/>
  <c r="AB39" i="14"/>
  <c r="AC39" i="14"/>
  <c r="V40" i="14"/>
  <c r="W40" i="14" s="1"/>
  <c r="AA40" i="14"/>
  <c r="AB40" i="14"/>
  <c r="AC40" i="14"/>
  <c r="V41" i="14"/>
  <c r="W41" i="14" s="1"/>
  <c r="AA41" i="14"/>
  <c r="AB41" i="14"/>
  <c r="AC41" i="14"/>
  <c r="V42" i="14"/>
  <c r="W42" i="14" s="1"/>
  <c r="AA42" i="14"/>
  <c r="AB42" i="14"/>
  <c r="AC42" i="14"/>
  <c r="V43" i="14"/>
  <c r="W43" i="14" s="1"/>
  <c r="AA43" i="14"/>
  <c r="AB43" i="14"/>
  <c r="AC43" i="14"/>
  <c r="V44" i="14"/>
  <c r="W44" i="14" s="1"/>
  <c r="AA44" i="14"/>
  <c r="AB44" i="14"/>
  <c r="AC44" i="14"/>
  <c r="V45" i="14"/>
  <c r="W45" i="14" s="1"/>
  <c r="AA45" i="14"/>
  <c r="AB45" i="14"/>
  <c r="AC45" i="14"/>
  <c r="V46" i="14"/>
  <c r="W46" i="14" s="1"/>
  <c r="AA46" i="14"/>
  <c r="AB46" i="14"/>
  <c r="AC46" i="14"/>
  <c r="V47" i="14"/>
  <c r="W47" i="14" s="1"/>
  <c r="AA47" i="14"/>
  <c r="AB47" i="14"/>
  <c r="AC47" i="14"/>
  <c r="V48" i="14"/>
  <c r="W48" i="14" s="1"/>
  <c r="AA48" i="14"/>
  <c r="AB48" i="14"/>
  <c r="AC48" i="14"/>
  <c r="V49" i="14"/>
  <c r="W49" i="14" s="1"/>
  <c r="AA49" i="14"/>
  <c r="AB49" i="14"/>
  <c r="AC49" i="14"/>
  <c r="V50" i="14"/>
  <c r="W50" i="14" s="1"/>
  <c r="AA50" i="14"/>
  <c r="AB50" i="14"/>
  <c r="AC50" i="14"/>
  <c r="V51" i="14"/>
  <c r="W51" i="14" s="1"/>
  <c r="AA51" i="14"/>
  <c r="AB51" i="14"/>
  <c r="AC51" i="14"/>
  <c r="V52" i="14"/>
  <c r="W52" i="14" s="1"/>
  <c r="AA52" i="14"/>
  <c r="AB52" i="14"/>
  <c r="AC52" i="14"/>
  <c r="V53" i="14"/>
  <c r="W53" i="14" s="1"/>
  <c r="AA53" i="14"/>
  <c r="AB53" i="14"/>
  <c r="AC53" i="14"/>
  <c r="V54" i="14"/>
  <c r="W54" i="14" s="1"/>
  <c r="AA54" i="14"/>
  <c r="AB54" i="14"/>
  <c r="AC54" i="14"/>
  <c r="AB24" i="14"/>
  <c r="AC24" i="14"/>
  <c r="AA24" i="14"/>
  <c r="AB23" i="14"/>
  <c r="AC23" i="14"/>
  <c r="AA23" i="14"/>
  <c r="AB22" i="14"/>
  <c r="AC22" i="14"/>
  <c r="AA22" i="14"/>
  <c r="AB21" i="14"/>
  <c r="AC21" i="14"/>
  <c r="AA21" i="14"/>
  <c r="AB20" i="14"/>
  <c r="AC20" i="14"/>
  <c r="AA20" i="14"/>
  <c r="AB19" i="14"/>
  <c r="AC19" i="14"/>
  <c r="AA19" i="14"/>
  <c r="AB18" i="14"/>
  <c r="AC18" i="14"/>
  <c r="AA18" i="14"/>
  <c r="AB17" i="14"/>
  <c r="AC17" i="14"/>
  <c r="AA17" i="14"/>
  <c r="AB16" i="14"/>
  <c r="AC16" i="14"/>
  <c r="AA16" i="14"/>
  <c r="AB15" i="14"/>
  <c r="AC15" i="14"/>
  <c r="AA15" i="14"/>
  <c r="AB14" i="14"/>
  <c r="AC14" i="14"/>
  <c r="AA14" i="14"/>
  <c r="AB13" i="14"/>
  <c r="AC13" i="14"/>
  <c r="AA13" i="14"/>
  <c r="AB12" i="14"/>
  <c r="AC12" i="14"/>
  <c r="AA12" i="14"/>
  <c r="AB11" i="14"/>
  <c r="AC11" i="14"/>
  <c r="AA11" i="14"/>
  <c r="AB10" i="14"/>
  <c r="AC10" i="14"/>
  <c r="AA10" i="14"/>
  <c r="AB9" i="14"/>
  <c r="AC9" i="14"/>
  <c r="AA9" i="14"/>
  <c r="AB8" i="14"/>
  <c r="AC8" i="14"/>
  <c r="AA8" i="14"/>
  <c r="AB7" i="14"/>
  <c r="AC7" i="14"/>
  <c r="AA7" i="14"/>
  <c r="AB6" i="14"/>
  <c r="AC6" i="14"/>
  <c r="AA6" i="14"/>
  <c r="AB5" i="14"/>
  <c r="AC5" i="14"/>
  <c r="AA5" i="14"/>
  <c r="AB4" i="14"/>
  <c r="AC4" i="14"/>
  <c r="AA4" i="14"/>
  <c r="AB3" i="14"/>
  <c r="AC3" i="14"/>
  <c r="AA3" i="14"/>
  <c r="AB2" i="14"/>
  <c r="AC2" i="14"/>
  <c r="AA2" i="14"/>
  <c r="AC39" i="18"/>
  <c r="AB39" i="18"/>
  <c r="AA39" i="18"/>
  <c r="AB38" i="18"/>
  <c r="AA38" i="18"/>
  <c r="AC38" i="18"/>
  <c r="AC37" i="18"/>
  <c r="AB37" i="18"/>
  <c r="AA37" i="18"/>
  <c r="AB36" i="18"/>
  <c r="AC36" i="18"/>
  <c r="AA36" i="18"/>
  <c r="AC35" i="18"/>
  <c r="AB35" i="18"/>
  <c r="AA35" i="18"/>
  <c r="AB34" i="18"/>
  <c r="AA34" i="18"/>
  <c r="AC34" i="18"/>
  <c r="AC33" i="18"/>
  <c r="AB33" i="18"/>
  <c r="AA33" i="18"/>
  <c r="AB32" i="18"/>
  <c r="AC32" i="18"/>
  <c r="AA32" i="18"/>
  <c r="AC31" i="18"/>
  <c r="AB31" i="18"/>
  <c r="AA31" i="18"/>
  <c r="AB30" i="18"/>
  <c r="AA30" i="18"/>
  <c r="AC30" i="18"/>
  <c r="AC29" i="18"/>
  <c r="AB29" i="18"/>
  <c r="AA29" i="18"/>
  <c r="AB28" i="18"/>
  <c r="AC28" i="18"/>
  <c r="AA28" i="18"/>
  <c r="AC27" i="18"/>
  <c r="AB27" i="18"/>
  <c r="AA27" i="18"/>
  <c r="AB26" i="18"/>
  <c r="AA26" i="18"/>
  <c r="AC26" i="18"/>
  <c r="AC25" i="18"/>
  <c r="AB25" i="18"/>
  <c r="AA25" i="18"/>
  <c r="AB24" i="18"/>
  <c r="AC24" i="18"/>
  <c r="AA24" i="18"/>
  <c r="AC23" i="18"/>
  <c r="AB23" i="18"/>
  <c r="AA23" i="18"/>
  <c r="AB22" i="18"/>
  <c r="AA22" i="18"/>
  <c r="AC22" i="18"/>
  <c r="AC21" i="18"/>
  <c r="AB21" i="18"/>
  <c r="AA21" i="18"/>
  <c r="AB20" i="18"/>
  <c r="AC20" i="18"/>
  <c r="AA20" i="18"/>
  <c r="AC19" i="18"/>
  <c r="AB19" i="18"/>
  <c r="AA19" i="18"/>
  <c r="AB18" i="18"/>
  <c r="AA18" i="18"/>
  <c r="AC18" i="18"/>
  <c r="AC17" i="18"/>
  <c r="AB17" i="18"/>
  <c r="AA17" i="18"/>
  <c r="AB16" i="18"/>
  <c r="AC16" i="18"/>
  <c r="AA16" i="18"/>
  <c r="AC15" i="18"/>
  <c r="AB15" i="18"/>
  <c r="AA15" i="18"/>
  <c r="AB14" i="18"/>
  <c r="AA14" i="18"/>
  <c r="AC14" i="18"/>
  <c r="AC13" i="18"/>
  <c r="AB13" i="18"/>
  <c r="AA13" i="18"/>
  <c r="AB12" i="18"/>
  <c r="AC12" i="18"/>
  <c r="AA12" i="18"/>
  <c r="AC11" i="18"/>
  <c r="AB11" i="18"/>
  <c r="AA11" i="18"/>
  <c r="AB10" i="18"/>
  <c r="AA10" i="18"/>
  <c r="AC10" i="18"/>
  <c r="AC9" i="18"/>
  <c r="AB9" i="18"/>
  <c r="AA9" i="18"/>
  <c r="AB8" i="18"/>
  <c r="AC8" i="18"/>
  <c r="AA8" i="18"/>
  <c r="AC7" i="18"/>
  <c r="AB7" i="18"/>
  <c r="AA7" i="18"/>
  <c r="AB6" i="18"/>
  <c r="AA6" i="18"/>
  <c r="AC6" i="18"/>
  <c r="AC5" i="18"/>
  <c r="AB5" i="18"/>
  <c r="AA5" i="18"/>
  <c r="AB4" i="18"/>
  <c r="AC4" i="18"/>
  <c r="AA4" i="18"/>
  <c r="AC3" i="18"/>
  <c r="AB3" i="18"/>
  <c r="AA3" i="18"/>
  <c r="AB2" i="18"/>
  <c r="AA2" i="18"/>
  <c r="AC2" i="18"/>
  <c r="AA51" i="13"/>
  <c r="AB51" i="13"/>
  <c r="AC51" i="13"/>
  <c r="AA52" i="13"/>
  <c r="AB52" i="13"/>
  <c r="AC52" i="13"/>
  <c r="AB53" i="13"/>
  <c r="AC53" i="13"/>
  <c r="AA53" i="13"/>
  <c r="AA54" i="13"/>
  <c r="AB54" i="13"/>
  <c r="AC54" i="13"/>
  <c r="AA55" i="13"/>
  <c r="AB55" i="13"/>
  <c r="AC55" i="13"/>
  <c r="AA56" i="13"/>
  <c r="AB56" i="13"/>
  <c r="AC56" i="13"/>
  <c r="AB57" i="13"/>
  <c r="AC57" i="13"/>
  <c r="AA57" i="13"/>
  <c r="AA58" i="13"/>
  <c r="AB58" i="13"/>
  <c r="AC58" i="13"/>
  <c r="AA59" i="13"/>
  <c r="AC59" i="13"/>
  <c r="AB59" i="13"/>
  <c r="AA60" i="13"/>
  <c r="AB60" i="13"/>
  <c r="AC60" i="13"/>
  <c r="AB61" i="13"/>
  <c r="AC61" i="13"/>
  <c r="AA61" i="13"/>
  <c r="AA62" i="13"/>
  <c r="AB62" i="13"/>
  <c r="AC62" i="13"/>
  <c r="AA63" i="13"/>
  <c r="AC63" i="13"/>
  <c r="AB63" i="13"/>
  <c r="AA64" i="13"/>
  <c r="AB64" i="13"/>
  <c r="AC64" i="13"/>
  <c r="AC50" i="13"/>
  <c r="AB50" i="13"/>
  <c r="AA50" i="13"/>
  <c r="AC49" i="13"/>
  <c r="AB49" i="13"/>
  <c r="AA49" i="13"/>
  <c r="AA48" i="13"/>
  <c r="AC48" i="13"/>
  <c r="AB48" i="13"/>
  <c r="AC47" i="13"/>
  <c r="AB47" i="13"/>
  <c r="AA47" i="13"/>
  <c r="AC46" i="13"/>
  <c r="AB46" i="13"/>
  <c r="AA46" i="13"/>
  <c r="AC45" i="13"/>
  <c r="AB45" i="13"/>
  <c r="AA45" i="13"/>
  <c r="AA44" i="13"/>
  <c r="AC44" i="13"/>
  <c r="AB44" i="13"/>
  <c r="AC43" i="13"/>
  <c r="AB43" i="13"/>
  <c r="AA43" i="13"/>
  <c r="AC42" i="13"/>
  <c r="AB42" i="13"/>
  <c r="AA42" i="13"/>
  <c r="AC41" i="13"/>
  <c r="AB41" i="13"/>
  <c r="AA41" i="13"/>
  <c r="AA40" i="13"/>
  <c r="AC40" i="13"/>
  <c r="AB40" i="13"/>
  <c r="AC39" i="13"/>
  <c r="AB39" i="13"/>
  <c r="AA39" i="13"/>
  <c r="AC38" i="13"/>
  <c r="AB38" i="13"/>
  <c r="AA38" i="13"/>
  <c r="AC37" i="13"/>
  <c r="AB37" i="13"/>
  <c r="AA37" i="13"/>
  <c r="AA36" i="13"/>
  <c r="AC36" i="13"/>
  <c r="AB36" i="13"/>
  <c r="AC35" i="13"/>
  <c r="AB35" i="13"/>
  <c r="AA35" i="13"/>
  <c r="AC34" i="13"/>
  <c r="AB34" i="13"/>
  <c r="AA34" i="13"/>
  <c r="AC33" i="13"/>
  <c r="AB33" i="13"/>
  <c r="AA33" i="13"/>
  <c r="AB32" i="13"/>
  <c r="AA32" i="13"/>
  <c r="AC32" i="13"/>
  <c r="AC31" i="13"/>
  <c r="AB31" i="13"/>
  <c r="AA31" i="13"/>
  <c r="AB30" i="13"/>
  <c r="AC30" i="13"/>
  <c r="AA30" i="13"/>
  <c r="AC29" i="13"/>
  <c r="AB29" i="13"/>
  <c r="AA29" i="13"/>
  <c r="AB28" i="13"/>
  <c r="AA28" i="13"/>
  <c r="AC28" i="13"/>
  <c r="AC27" i="13"/>
  <c r="AB27" i="13"/>
  <c r="AA27" i="13"/>
  <c r="AB26" i="13"/>
  <c r="AC26" i="13"/>
  <c r="AA26" i="13"/>
  <c r="AC25" i="13"/>
  <c r="AB25" i="13"/>
  <c r="AA25" i="13"/>
  <c r="AB24" i="13"/>
  <c r="AA24" i="13"/>
  <c r="AC24" i="13"/>
  <c r="AC23" i="13"/>
  <c r="AB23" i="13"/>
  <c r="AA23" i="13"/>
  <c r="AB22" i="13"/>
  <c r="AC22" i="13"/>
  <c r="AA22" i="13"/>
  <c r="AC21" i="13"/>
  <c r="AB21" i="13"/>
  <c r="AA21" i="13"/>
  <c r="AB20" i="13"/>
  <c r="AA20" i="13"/>
  <c r="AC20" i="13"/>
  <c r="AC19" i="13"/>
  <c r="AB19" i="13"/>
  <c r="AA19" i="13"/>
  <c r="AB18" i="13"/>
  <c r="AC18" i="13"/>
  <c r="AA18" i="13"/>
  <c r="AC17" i="13"/>
  <c r="AB17" i="13"/>
  <c r="AA17" i="13"/>
  <c r="AB16" i="13"/>
  <c r="AA16" i="13"/>
  <c r="AC16" i="13"/>
  <c r="AC15" i="13"/>
  <c r="AB15" i="13"/>
  <c r="AA15" i="13"/>
  <c r="AB14" i="13"/>
  <c r="AC14" i="13"/>
  <c r="AA14" i="13"/>
  <c r="AC13" i="13"/>
  <c r="AB13" i="13"/>
  <c r="AA13" i="13"/>
  <c r="AB12" i="13"/>
  <c r="AA12" i="13"/>
  <c r="AC12" i="13"/>
  <c r="AC11" i="13"/>
  <c r="AB11" i="13"/>
  <c r="AA11" i="13"/>
  <c r="AB10" i="13"/>
  <c r="AC10" i="13"/>
  <c r="AA10" i="13"/>
  <c r="AC9" i="13"/>
  <c r="AB9" i="13"/>
  <c r="AA9" i="13"/>
  <c r="AB8" i="13"/>
  <c r="AA8" i="13"/>
  <c r="AC8" i="13"/>
  <c r="AC7" i="13"/>
  <c r="AB7" i="13"/>
  <c r="AA7" i="13"/>
  <c r="AB6" i="13"/>
  <c r="AC6" i="13"/>
  <c r="AA6" i="13"/>
  <c r="AC5" i="13"/>
  <c r="AB5" i="13"/>
  <c r="AA5" i="13"/>
  <c r="AB4" i="13"/>
  <c r="AA4" i="13"/>
  <c r="AC4" i="13"/>
  <c r="AC3" i="13"/>
  <c r="AB3" i="13"/>
  <c r="AA3" i="13"/>
  <c r="AB2" i="13"/>
  <c r="AC2" i="13"/>
  <c r="AA2" i="13"/>
  <c r="AA50" i="17"/>
  <c r="AC50" i="17"/>
  <c r="AB50" i="17"/>
  <c r="AC49" i="17"/>
  <c r="AB49" i="17"/>
  <c r="AA49" i="17"/>
  <c r="AB48" i="17"/>
  <c r="AC48" i="17"/>
  <c r="AA48" i="17"/>
  <c r="AC47" i="17"/>
  <c r="AB47" i="17"/>
  <c r="AA47" i="17"/>
  <c r="AA46" i="17"/>
  <c r="AC46" i="17"/>
  <c r="AB46" i="17"/>
  <c r="AC45" i="17"/>
  <c r="AB45" i="17"/>
  <c r="AA45" i="17"/>
  <c r="AB44" i="17"/>
  <c r="AC44" i="17"/>
  <c r="AA44" i="17"/>
  <c r="AC43" i="17"/>
  <c r="AB43" i="17"/>
  <c r="AA43" i="17"/>
  <c r="AA42" i="17"/>
  <c r="AC42" i="17"/>
  <c r="AB42" i="17"/>
  <c r="AC41" i="17"/>
  <c r="AB41" i="17"/>
  <c r="AA41" i="17"/>
  <c r="AB40" i="17"/>
  <c r="AC40" i="17"/>
  <c r="AA40" i="17"/>
  <c r="AC39" i="17"/>
  <c r="AB39" i="17"/>
  <c r="AA39" i="17"/>
  <c r="AA38" i="17"/>
  <c r="AC38" i="17"/>
  <c r="AB38" i="17"/>
  <c r="AC37" i="17"/>
  <c r="AB37" i="17"/>
  <c r="AA37" i="17"/>
  <c r="AB36" i="17"/>
  <c r="AC36" i="17"/>
  <c r="AA36" i="17"/>
  <c r="AC35" i="17"/>
  <c r="AB35" i="17"/>
  <c r="AA35" i="17"/>
  <c r="AA34" i="17"/>
  <c r="AC34" i="17"/>
  <c r="AB34" i="17"/>
  <c r="AC33" i="17"/>
  <c r="AB33" i="17"/>
  <c r="AA33" i="17"/>
  <c r="AB32" i="17"/>
  <c r="AC32" i="17"/>
  <c r="AA32" i="17"/>
  <c r="AC31" i="17"/>
  <c r="AB31" i="17"/>
  <c r="AA31" i="17"/>
  <c r="AA30" i="17"/>
  <c r="AC30" i="17"/>
  <c r="AB30" i="17"/>
  <c r="AC29" i="17"/>
  <c r="AB29" i="17"/>
  <c r="AA29" i="17"/>
  <c r="AB28" i="17"/>
  <c r="AC28" i="17"/>
  <c r="AA28" i="17"/>
  <c r="AC27" i="17"/>
  <c r="AB27" i="17"/>
  <c r="AA27" i="17"/>
  <c r="AA26" i="17"/>
  <c r="AC26" i="17"/>
  <c r="AB26" i="17"/>
  <c r="AC25" i="17"/>
  <c r="AB25" i="17"/>
  <c r="AA25" i="17"/>
  <c r="AB24" i="17"/>
  <c r="AC24" i="17"/>
  <c r="AA24" i="17"/>
  <c r="AC23" i="17"/>
  <c r="AB23" i="17"/>
  <c r="AA23" i="17"/>
  <c r="AA22" i="17"/>
  <c r="AC22" i="17"/>
  <c r="AB22" i="17"/>
  <c r="AC21" i="17"/>
  <c r="AB21" i="17"/>
  <c r="AA21" i="17"/>
  <c r="AB20" i="17"/>
  <c r="AC20" i="17"/>
  <c r="AA20" i="17"/>
  <c r="AC19" i="17"/>
  <c r="AB19" i="17"/>
  <c r="AA19" i="17"/>
  <c r="AB18" i="17"/>
  <c r="AA18" i="17"/>
  <c r="AC18" i="17"/>
  <c r="AC17" i="17"/>
  <c r="AB17" i="17"/>
  <c r="AA17" i="17"/>
  <c r="AB16" i="17"/>
  <c r="AC16" i="17"/>
  <c r="AA16" i="17"/>
  <c r="AC15" i="17"/>
  <c r="AB15" i="17"/>
  <c r="AA15" i="17"/>
  <c r="AB14" i="17"/>
  <c r="AA14" i="17"/>
  <c r="AC14" i="17"/>
  <c r="AC13" i="17"/>
  <c r="AB13" i="17"/>
  <c r="AA13" i="17"/>
  <c r="AB12" i="17"/>
  <c r="AC12" i="17"/>
  <c r="AA12" i="17"/>
  <c r="AC11" i="17"/>
  <c r="AB11" i="17"/>
  <c r="AA11" i="17"/>
  <c r="AB10" i="17"/>
  <c r="AA10" i="17"/>
  <c r="AC10" i="17"/>
  <c r="AC9" i="17"/>
  <c r="AB9" i="17"/>
  <c r="AA9" i="17"/>
  <c r="AB8" i="17"/>
  <c r="AC8" i="17"/>
  <c r="AA8" i="17"/>
  <c r="AC7" i="17"/>
  <c r="AB7" i="17"/>
  <c r="AA7" i="17"/>
  <c r="AB6" i="17"/>
  <c r="AA6" i="17"/>
  <c r="AC6" i="17"/>
  <c r="AC5" i="17"/>
  <c r="AB5" i="17"/>
  <c r="AA5" i="17"/>
  <c r="AB4" i="17"/>
  <c r="AC4" i="17"/>
  <c r="AA4" i="17"/>
  <c r="AC3" i="17"/>
  <c r="AB3" i="17"/>
  <c r="AA3" i="17"/>
  <c r="AB2" i="17"/>
  <c r="AA2" i="17"/>
  <c r="AC2" i="17"/>
  <c r="AA69" i="12"/>
  <c r="AC69" i="12"/>
  <c r="AB69" i="12"/>
  <c r="AA70" i="12"/>
  <c r="AB70" i="12"/>
  <c r="AC70" i="12"/>
  <c r="AB71" i="12"/>
  <c r="AC71" i="12"/>
  <c r="AA71" i="12"/>
  <c r="AA72" i="12"/>
  <c r="AB72" i="12"/>
  <c r="AC72" i="12"/>
  <c r="AA73" i="12"/>
  <c r="AC73" i="12"/>
  <c r="AB73" i="12"/>
  <c r="AA74" i="12"/>
  <c r="AB74" i="12"/>
  <c r="AC74" i="12"/>
  <c r="AC75" i="12"/>
  <c r="AA75" i="12"/>
  <c r="AB75" i="12"/>
  <c r="AA76" i="12"/>
  <c r="AB76" i="12"/>
  <c r="AC76" i="12"/>
  <c r="AB68" i="12"/>
  <c r="AC68" i="12"/>
  <c r="AA68" i="12"/>
  <c r="AC67" i="12"/>
  <c r="AB67" i="12"/>
  <c r="AA67" i="12"/>
  <c r="AC66" i="12"/>
  <c r="AB66" i="12"/>
  <c r="AA66" i="12"/>
  <c r="AA65" i="12"/>
  <c r="AC65" i="12"/>
  <c r="AB65" i="12"/>
  <c r="AB64" i="12"/>
  <c r="AC64" i="12"/>
  <c r="AA64" i="12"/>
  <c r="AC63" i="12"/>
  <c r="AB63" i="12"/>
  <c r="AA63" i="12"/>
  <c r="AC62" i="12"/>
  <c r="AB62" i="12"/>
  <c r="AA62" i="12"/>
  <c r="AA61" i="12"/>
  <c r="AC61" i="12"/>
  <c r="AB61" i="12"/>
  <c r="AB60" i="12"/>
  <c r="AC60" i="12"/>
  <c r="AA60" i="12"/>
  <c r="AC59" i="12"/>
  <c r="AB59" i="12"/>
  <c r="AA59" i="12"/>
  <c r="AC58" i="12"/>
  <c r="AB58" i="12"/>
  <c r="AA58" i="12"/>
  <c r="AC57" i="12"/>
  <c r="AB57" i="12"/>
  <c r="AA57" i="12"/>
  <c r="AB56" i="12"/>
  <c r="AC56" i="12"/>
  <c r="AA56" i="12"/>
  <c r="AC55" i="12"/>
  <c r="AB55" i="12"/>
  <c r="AA55" i="12"/>
  <c r="AC54" i="12"/>
  <c r="AB54" i="12"/>
  <c r="AA54" i="12"/>
  <c r="AC53" i="12"/>
  <c r="AB53" i="12"/>
  <c r="AA53" i="12"/>
  <c r="AB52" i="12"/>
  <c r="AC52" i="12"/>
  <c r="AA52" i="12"/>
  <c r="AC51" i="12"/>
  <c r="AB51" i="12"/>
  <c r="AA51" i="12"/>
  <c r="AC50" i="12"/>
  <c r="AB50" i="12"/>
  <c r="AA50" i="12"/>
  <c r="AC49" i="12"/>
  <c r="AB49" i="12"/>
  <c r="AA49" i="12"/>
  <c r="AB48" i="12"/>
  <c r="AC48" i="12"/>
  <c r="AA48" i="12"/>
  <c r="AC47" i="12"/>
  <c r="AB47" i="12"/>
  <c r="AA47" i="12"/>
  <c r="AB46" i="12"/>
  <c r="AA46" i="12"/>
  <c r="AC46" i="12"/>
  <c r="AC45" i="12"/>
  <c r="AB45" i="12"/>
  <c r="AA45" i="12"/>
  <c r="AB44" i="12"/>
  <c r="AC44" i="12"/>
  <c r="AA44" i="12"/>
  <c r="AC43" i="12"/>
  <c r="AB43" i="12"/>
  <c r="AA43" i="12"/>
  <c r="AB42" i="12"/>
  <c r="AA42" i="12"/>
  <c r="AC42" i="12"/>
  <c r="AC41" i="12"/>
  <c r="AB41" i="12"/>
  <c r="AA41" i="12"/>
  <c r="AB40" i="12"/>
  <c r="AC40" i="12"/>
  <c r="AA40" i="12"/>
  <c r="AC39" i="12"/>
  <c r="AB39" i="12"/>
  <c r="AA39" i="12"/>
  <c r="AB38" i="12"/>
  <c r="AA38" i="12"/>
  <c r="AC38" i="12"/>
  <c r="AC37" i="12"/>
  <c r="AB37" i="12"/>
  <c r="AA37" i="12"/>
  <c r="AB36" i="12"/>
  <c r="AC36" i="12"/>
  <c r="AA36" i="12"/>
  <c r="AC35" i="12"/>
  <c r="AB35" i="12"/>
  <c r="AA35" i="12"/>
  <c r="AB34" i="12"/>
  <c r="AA34" i="12"/>
  <c r="AC34" i="12"/>
  <c r="AC33" i="12"/>
  <c r="AB33" i="12"/>
  <c r="AA33" i="12"/>
  <c r="AB32" i="12"/>
  <c r="AC32" i="12"/>
  <c r="AA32" i="12"/>
  <c r="AC31" i="12"/>
  <c r="AB31" i="12"/>
  <c r="AA31" i="12"/>
  <c r="AB30" i="12"/>
  <c r="AA30" i="12"/>
  <c r="AC30" i="12"/>
  <c r="AC29" i="12"/>
  <c r="AB29" i="12"/>
  <c r="AA29" i="12"/>
  <c r="AB28" i="12"/>
  <c r="AC28" i="12"/>
  <c r="AA28" i="12"/>
  <c r="AC27" i="12"/>
  <c r="AB27" i="12"/>
  <c r="AA27" i="12"/>
  <c r="AB26" i="12"/>
  <c r="AA26" i="12"/>
  <c r="AC26" i="12"/>
  <c r="AC25" i="12"/>
  <c r="AB25" i="12"/>
  <c r="AA25" i="12"/>
  <c r="AB24" i="12"/>
  <c r="AC24" i="12"/>
  <c r="AA24" i="12"/>
  <c r="AC23" i="12"/>
  <c r="AB23" i="12"/>
  <c r="AA23" i="12"/>
  <c r="AB22" i="12"/>
  <c r="AA22" i="12"/>
  <c r="AC22" i="12"/>
  <c r="AC21" i="12"/>
  <c r="AB21" i="12"/>
  <c r="AA21" i="12"/>
  <c r="AB20" i="12"/>
  <c r="AC20" i="12"/>
  <c r="AA20" i="12"/>
  <c r="AC19" i="12"/>
  <c r="AB19" i="12"/>
  <c r="AA19" i="12"/>
  <c r="AB18" i="12"/>
  <c r="AA18" i="12"/>
  <c r="AC18" i="12"/>
  <c r="AC17" i="12"/>
  <c r="AB17" i="12"/>
  <c r="AA17" i="12"/>
  <c r="AB16" i="12"/>
  <c r="AC16" i="12"/>
  <c r="AA16" i="12"/>
  <c r="AC15" i="12"/>
  <c r="AB15" i="12"/>
  <c r="AA15" i="12"/>
  <c r="AB14" i="12"/>
  <c r="AA14" i="12"/>
  <c r="AC14" i="12"/>
  <c r="AC13" i="12"/>
  <c r="AB13" i="12"/>
  <c r="AA13" i="12"/>
  <c r="AB12" i="12"/>
  <c r="AC12" i="12"/>
  <c r="AA12" i="12"/>
  <c r="AC11" i="12"/>
  <c r="AB11" i="12"/>
  <c r="AA11" i="12"/>
  <c r="AB10" i="12"/>
  <c r="AA10" i="12"/>
  <c r="AC10" i="12"/>
  <c r="AC9" i="12"/>
  <c r="AB9" i="12"/>
  <c r="AA9" i="12"/>
  <c r="AB8" i="12"/>
  <c r="AC8" i="12"/>
  <c r="AA8" i="12"/>
  <c r="AC7" i="12"/>
  <c r="AB7" i="12"/>
  <c r="AA7" i="12"/>
  <c r="AB6" i="12"/>
  <c r="AA6" i="12"/>
  <c r="AC6" i="12"/>
  <c r="AC5" i="12"/>
  <c r="AB5" i="12"/>
  <c r="AA5" i="12"/>
  <c r="AB4" i="12"/>
  <c r="AC4" i="12"/>
  <c r="AA4" i="12"/>
  <c r="AC3" i="12"/>
  <c r="AB3" i="12"/>
  <c r="AA3" i="12"/>
  <c r="AB2" i="12"/>
  <c r="AA2" i="12"/>
  <c r="AC2" i="12"/>
  <c r="AC68" i="16"/>
  <c r="AB68" i="16"/>
  <c r="AA68" i="16"/>
  <c r="AA67" i="16"/>
  <c r="AC67" i="16"/>
  <c r="AB67" i="16"/>
  <c r="AC66" i="16"/>
  <c r="AB66" i="16"/>
  <c r="AA66" i="16"/>
  <c r="AA65" i="16"/>
  <c r="AC65" i="16"/>
  <c r="AB65" i="16"/>
  <c r="AC64" i="16"/>
  <c r="AB64" i="16"/>
  <c r="AA64" i="16"/>
  <c r="AA63" i="16"/>
  <c r="AC63" i="16"/>
  <c r="AB63" i="16"/>
  <c r="AC62" i="16"/>
  <c r="AB62" i="16"/>
  <c r="AA62" i="16"/>
  <c r="AA61" i="16"/>
  <c r="AC61" i="16"/>
  <c r="AB61" i="16"/>
  <c r="AC60" i="16"/>
  <c r="AB60" i="16"/>
  <c r="AA60" i="16"/>
  <c r="AA59" i="16"/>
  <c r="AC59" i="16"/>
  <c r="AB59" i="16"/>
  <c r="AC58" i="16"/>
  <c r="AB58" i="16"/>
  <c r="AA58" i="16"/>
  <c r="AA57" i="16"/>
  <c r="AC57" i="16"/>
  <c r="AB57" i="16"/>
  <c r="AC56" i="16"/>
  <c r="AB56" i="16"/>
  <c r="AA56" i="16"/>
  <c r="AA55" i="16"/>
  <c r="AC55" i="16"/>
  <c r="AB55" i="16"/>
  <c r="AC54" i="16"/>
  <c r="AB54" i="16"/>
  <c r="AA54" i="16"/>
  <c r="AA53" i="16"/>
  <c r="AC53" i="16"/>
  <c r="AB53" i="16"/>
  <c r="AC52" i="16"/>
  <c r="AB52" i="16"/>
  <c r="AA52" i="16"/>
  <c r="AA51" i="16"/>
  <c r="AC51" i="16"/>
  <c r="AB51" i="16"/>
  <c r="AC50" i="16"/>
  <c r="AB50" i="16"/>
  <c r="AA50" i="16"/>
  <c r="AA49" i="16"/>
  <c r="AC49" i="16"/>
  <c r="AB49" i="16"/>
  <c r="AC48" i="16"/>
  <c r="AB48" i="16"/>
  <c r="AA48" i="16"/>
  <c r="AA47" i="16"/>
  <c r="AC47" i="16"/>
  <c r="AB47" i="16"/>
  <c r="AC46" i="16"/>
  <c r="AB46" i="16"/>
  <c r="AA46" i="16"/>
  <c r="AA45" i="16"/>
  <c r="AC45" i="16"/>
  <c r="AB45" i="16"/>
  <c r="AC44" i="16"/>
  <c r="AB44" i="16"/>
  <c r="AA44" i="16"/>
  <c r="AA43" i="16"/>
  <c r="AC43" i="16"/>
  <c r="AB43" i="16"/>
  <c r="AC42" i="16"/>
  <c r="AB42" i="16"/>
  <c r="AA42" i="16"/>
  <c r="AA41" i="16"/>
  <c r="AC41" i="16"/>
  <c r="AB41" i="16"/>
  <c r="AC40" i="16"/>
  <c r="AB40" i="16"/>
  <c r="AA40" i="16"/>
  <c r="AA39" i="16"/>
  <c r="AC39" i="16"/>
  <c r="AB39" i="16"/>
  <c r="AC38" i="16"/>
  <c r="AB38" i="16"/>
  <c r="AA38" i="16"/>
  <c r="AA37" i="16"/>
  <c r="AC37" i="16"/>
  <c r="AB37" i="16"/>
  <c r="AC36" i="16"/>
  <c r="AB36" i="16"/>
  <c r="AA36" i="16"/>
  <c r="AA35" i="16"/>
  <c r="AC35" i="16"/>
  <c r="AB35" i="16"/>
  <c r="AC34" i="16"/>
  <c r="AB34" i="16"/>
  <c r="AA34" i="16"/>
  <c r="AA33" i="16"/>
  <c r="AC33" i="16"/>
  <c r="AB33" i="16"/>
  <c r="AC32" i="16"/>
  <c r="AB32" i="16"/>
  <c r="AA32" i="16"/>
  <c r="AA31" i="16"/>
  <c r="AC31" i="16"/>
  <c r="AB31" i="16"/>
  <c r="AC30" i="16"/>
  <c r="AB30" i="16"/>
  <c r="AA30" i="16"/>
  <c r="AB29" i="16"/>
  <c r="AA29" i="16"/>
  <c r="AC29" i="16"/>
  <c r="AC28" i="16"/>
  <c r="AB28" i="16"/>
  <c r="AA28" i="16"/>
  <c r="AA27" i="16"/>
  <c r="AC27" i="16"/>
  <c r="AB27" i="16"/>
  <c r="AC26" i="16"/>
  <c r="AB26" i="16"/>
  <c r="AA26" i="16"/>
  <c r="AB25" i="16"/>
  <c r="AA25" i="16"/>
  <c r="AC25" i="16"/>
  <c r="AC24" i="16"/>
  <c r="AB24" i="16"/>
  <c r="AA24" i="16"/>
  <c r="AB23" i="16"/>
  <c r="AA23" i="16"/>
  <c r="AC23" i="16"/>
  <c r="AC22" i="16"/>
  <c r="AB22" i="16"/>
  <c r="AA22" i="16"/>
  <c r="AB21" i="16"/>
  <c r="AA21" i="16"/>
  <c r="AC21" i="16"/>
  <c r="AC20" i="16"/>
  <c r="AB20" i="16"/>
  <c r="AA20" i="16"/>
  <c r="AB19" i="16"/>
  <c r="AA19" i="16"/>
  <c r="AC19" i="16"/>
  <c r="AC18" i="16"/>
  <c r="AB18" i="16"/>
  <c r="AA18" i="16"/>
  <c r="AB17" i="16"/>
  <c r="AA17" i="16"/>
  <c r="AC17" i="16"/>
  <c r="AC16" i="16"/>
  <c r="AB16" i="16"/>
  <c r="AA16" i="16"/>
  <c r="AB15" i="16"/>
  <c r="AA15" i="16"/>
  <c r="AC15" i="16"/>
  <c r="AC14" i="16"/>
  <c r="AB14" i="16"/>
  <c r="AA14" i="16"/>
  <c r="AB13" i="16"/>
  <c r="AA13" i="16"/>
  <c r="AC13" i="16"/>
  <c r="AC12" i="16"/>
  <c r="AB12" i="16"/>
  <c r="AA12" i="16"/>
  <c r="AB11" i="16"/>
  <c r="AA11" i="16"/>
  <c r="AC11" i="16"/>
  <c r="AC10" i="16"/>
  <c r="AB10" i="16"/>
  <c r="AA10" i="16"/>
  <c r="AB9" i="16"/>
  <c r="AA9" i="16"/>
  <c r="AC9" i="16"/>
  <c r="AC8" i="16"/>
  <c r="AB8" i="16"/>
  <c r="AA8" i="16"/>
  <c r="AB7" i="16"/>
  <c r="AA7" i="16"/>
  <c r="AC7" i="16"/>
  <c r="AC6" i="16"/>
  <c r="AB6" i="16"/>
  <c r="AA6" i="16"/>
  <c r="AB5" i="16"/>
  <c r="AA5" i="16"/>
  <c r="AC5" i="16"/>
  <c r="AC4" i="16"/>
  <c r="AB4" i="16"/>
  <c r="AA4" i="16"/>
  <c r="AB3" i="16"/>
  <c r="AA3" i="16"/>
  <c r="AC3" i="16"/>
  <c r="AC2" i="16"/>
  <c r="AB2" i="16"/>
  <c r="AA2" i="16"/>
  <c r="AA39" i="11"/>
  <c r="AB39" i="11"/>
  <c r="AC39" i="11"/>
  <c r="AA40" i="11"/>
  <c r="AC40" i="11"/>
  <c r="AB40" i="11"/>
  <c r="AC41" i="11"/>
  <c r="AA41" i="11"/>
  <c r="AB41" i="11"/>
  <c r="AA42" i="11"/>
  <c r="AC42" i="11"/>
  <c r="AB42" i="11"/>
  <c r="AA43" i="11"/>
  <c r="AC43" i="11"/>
  <c r="AB43" i="11"/>
  <c r="AA44" i="11"/>
  <c r="AC44" i="11"/>
  <c r="AB44" i="11"/>
  <c r="AC45" i="11"/>
  <c r="AA45" i="11"/>
  <c r="AB45" i="11"/>
  <c r="AA46" i="11"/>
  <c r="AC46" i="11"/>
  <c r="AB46" i="11"/>
  <c r="AA47" i="11"/>
  <c r="AC47" i="11"/>
  <c r="AB47" i="11"/>
  <c r="AA48" i="11"/>
  <c r="AC48" i="11"/>
  <c r="AB48" i="11"/>
  <c r="AA49" i="11"/>
  <c r="AC49" i="11"/>
  <c r="AB49" i="11"/>
  <c r="AA50" i="11"/>
  <c r="AC50" i="11"/>
  <c r="AB50" i="11"/>
  <c r="AA51" i="11"/>
  <c r="AC51" i="11"/>
  <c r="AB51" i="11"/>
  <c r="AA52" i="11"/>
  <c r="AC52" i="11"/>
  <c r="AB52" i="11"/>
  <c r="AA53" i="11"/>
  <c r="AC53" i="11"/>
  <c r="AB53" i="11"/>
  <c r="AA54" i="11"/>
  <c r="AC54" i="11"/>
  <c r="AB54" i="11"/>
  <c r="AA55" i="11"/>
  <c r="AC55" i="11"/>
  <c r="AB55" i="11"/>
  <c r="AA56" i="11"/>
  <c r="AC56" i="11"/>
  <c r="AB56" i="11"/>
  <c r="AA57" i="11"/>
  <c r="AC57" i="11"/>
  <c r="AB57" i="11"/>
  <c r="AA58" i="11"/>
  <c r="AC58" i="11"/>
  <c r="AB58" i="11"/>
  <c r="AA59" i="11"/>
  <c r="AC59" i="11"/>
  <c r="AB59" i="11"/>
  <c r="AA60" i="11"/>
  <c r="AC60" i="11"/>
  <c r="AB60" i="11"/>
  <c r="AA61" i="11"/>
  <c r="AC61" i="11"/>
  <c r="AB61" i="11"/>
  <c r="AA62" i="11"/>
  <c r="AC62" i="11"/>
  <c r="AB62" i="11"/>
  <c r="AA63" i="11"/>
  <c r="AC63" i="11"/>
  <c r="AB63" i="11"/>
  <c r="AA64" i="11"/>
  <c r="AC64" i="11"/>
  <c r="AB64" i="11"/>
  <c r="AA65" i="11"/>
  <c r="AC65" i="11"/>
  <c r="AB65" i="11"/>
  <c r="AA66" i="11"/>
  <c r="AC66" i="11"/>
  <c r="AB66" i="11"/>
  <c r="AA67" i="11"/>
  <c r="AC67" i="11"/>
  <c r="AB67" i="11"/>
  <c r="AA68" i="11"/>
  <c r="AC68" i="11"/>
  <c r="AB68" i="11"/>
  <c r="AA69" i="11"/>
  <c r="AC69" i="11"/>
  <c r="AB69" i="11"/>
  <c r="AA70" i="11"/>
  <c r="AC70" i="11"/>
  <c r="AB70" i="11"/>
  <c r="AA71" i="11"/>
  <c r="AC71" i="11"/>
  <c r="AB71" i="11"/>
  <c r="AA72" i="11"/>
  <c r="AC72" i="11"/>
  <c r="AB72" i="11"/>
  <c r="AA73" i="11"/>
  <c r="AC73" i="11"/>
  <c r="AB73" i="11"/>
  <c r="AA74" i="11"/>
  <c r="AC74" i="11"/>
  <c r="AB74" i="11"/>
  <c r="AA75" i="11"/>
  <c r="AC75" i="11"/>
  <c r="AB75" i="11"/>
  <c r="AA76" i="11"/>
  <c r="AC76" i="11"/>
  <c r="AB76" i="11"/>
  <c r="AA77" i="11"/>
  <c r="AC77" i="11"/>
  <c r="AB77" i="11"/>
  <c r="AA78" i="11"/>
  <c r="AC78" i="11"/>
  <c r="AB78" i="11"/>
  <c r="AA79" i="11"/>
  <c r="AC79" i="11"/>
  <c r="AB79" i="11"/>
  <c r="AA80" i="11"/>
  <c r="AC80" i="11"/>
  <c r="AB80" i="11"/>
  <c r="AB38" i="11"/>
  <c r="AC38" i="11"/>
  <c r="AA38" i="11"/>
  <c r="AC37" i="11"/>
  <c r="AB37" i="11"/>
  <c r="AA37" i="11"/>
  <c r="AB36" i="11"/>
  <c r="AA36" i="11"/>
  <c r="AC36" i="11"/>
  <c r="AC35" i="11"/>
  <c r="AB35" i="11"/>
  <c r="AA35" i="11"/>
  <c r="AB34" i="11"/>
  <c r="AC34" i="11"/>
  <c r="AA34" i="11"/>
  <c r="AC33" i="11"/>
  <c r="AB33" i="11"/>
  <c r="AA33" i="11"/>
  <c r="AB32" i="11"/>
  <c r="AA32" i="11"/>
  <c r="AC32" i="11"/>
  <c r="AC31" i="11"/>
  <c r="AB31" i="11"/>
  <c r="AA31" i="11"/>
  <c r="AB30" i="11"/>
  <c r="AC30" i="11"/>
  <c r="AA30" i="11"/>
  <c r="AC29" i="11"/>
  <c r="AB29" i="11"/>
  <c r="AA29" i="11"/>
  <c r="AB28" i="11"/>
  <c r="AA28" i="11"/>
  <c r="AC28" i="11"/>
  <c r="AC27" i="11"/>
  <c r="AB27" i="11"/>
  <c r="AA27" i="11"/>
  <c r="AB26" i="11"/>
  <c r="AC26" i="11"/>
  <c r="AA26" i="11"/>
  <c r="AC25" i="11"/>
  <c r="AB25" i="11"/>
  <c r="AA25" i="11"/>
  <c r="AB24" i="11"/>
  <c r="AA24" i="11"/>
  <c r="AC24" i="11"/>
  <c r="AC23" i="11"/>
  <c r="AB23" i="11"/>
  <c r="AA23" i="11"/>
  <c r="AB22" i="11"/>
  <c r="AC22" i="11"/>
  <c r="AA22" i="11"/>
  <c r="AC21" i="11"/>
  <c r="AB21" i="11"/>
  <c r="AA21" i="11"/>
  <c r="AB20" i="11"/>
  <c r="AA20" i="11"/>
  <c r="AC20" i="11"/>
  <c r="AC19" i="11"/>
  <c r="AB19" i="11"/>
  <c r="AA19" i="11"/>
  <c r="AB18" i="11"/>
  <c r="AC18" i="11"/>
  <c r="AA18" i="11"/>
  <c r="AC17" i="11"/>
  <c r="AB17" i="11"/>
  <c r="AA17" i="11"/>
  <c r="AB16" i="11"/>
  <c r="AA16" i="11"/>
  <c r="AC16" i="11"/>
  <c r="AC15" i="11"/>
  <c r="AB15" i="11"/>
  <c r="AA15" i="11"/>
  <c r="AB14" i="11"/>
  <c r="AC14" i="11"/>
  <c r="AA14" i="11"/>
  <c r="AC13" i="11"/>
  <c r="AB13" i="11"/>
  <c r="AA13" i="11"/>
  <c r="AB12" i="11"/>
  <c r="AA12" i="11"/>
  <c r="AC12" i="11"/>
  <c r="AC11" i="11"/>
  <c r="AB11" i="11"/>
  <c r="AA11" i="11"/>
  <c r="AB10" i="11"/>
  <c r="AC10" i="11"/>
  <c r="AA10" i="11"/>
  <c r="AC9" i="11"/>
  <c r="AB9" i="11"/>
  <c r="AA9" i="11"/>
  <c r="AB8" i="11"/>
  <c r="AA8" i="11"/>
  <c r="AC8" i="11"/>
  <c r="AC7" i="11"/>
  <c r="AB7" i="11"/>
  <c r="AA7" i="11"/>
  <c r="AB6" i="11"/>
  <c r="AC6" i="11"/>
  <c r="AA6" i="11"/>
  <c r="AC5" i="11"/>
  <c r="AB5" i="11"/>
  <c r="AA5" i="11"/>
  <c r="AB4" i="11"/>
  <c r="AA4" i="11"/>
  <c r="AC4" i="11"/>
  <c r="AC3" i="11"/>
  <c r="AB3" i="11"/>
  <c r="AA3" i="11"/>
  <c r="AB2" i="11"/>
  <c r="AC2" i="11"/>
  <c r="AA2" i="11"/>
  <c r="AC6" i="20"/>
  <c r="AC3" i="20"/>
  <c r="AC4" i="20"/>
  <c r="AC5" i="20"/>
  <c r="AC7" i="20"/>
  <c r="AC8" i="20"/>
  <c r="AC9" i="20"/>
  <c r="AC10" i="20"/>
  <c r="AC11" i="20"/>
  <c r="AC12" i="20"/>
  <c r="AC13" i="20"/>
  <c r="AC14" i="20"/>
  <c r="AC15" i="20"/>
  <c r="AC16" i="20"/>
  <c r="AC17" i="20"/>
  <c r="AC18" i="20"/>
  <c r="AC19" i="20"/>
  <c r="AC20" i="20"/>
  <c r="AC21" i="20"/>
  <c r="AC22" i="20"/>
  <c r="AC23" i="20"/>
  <c r="AC24" i="20"/>
  <c r="AC25" i="20"/>
  <c r="AC26" i="20"/>
  <c r="AC27" i="20"/>
  <c r="AC28" i="20"/>
  <c r="AC29" i="20"/>
  <c r="AC30" i="20"/>
  <c r="AC31" i="20"/>
  <c r="AC32" i="20"/>
  <c r="AC33" i="20"/>
  <c r="AC34" i="20"/>
  <c r="AC35" i="20"/>
  <c r="AC36" i="20"/>
  <c r="AC37" i="20"/>
  <c r="AC38" i="20"/>
  <c r="AC39" i="20"/>
  <c r="AC40" i="20"/>
  <c r="AC41" i="20"/>
  <c r="AC42" i="20"/>
  <c r="AC43" i="20"/>
  <c r="AC44" i="20"/>
  <c r="AC45" i="20"/>
  <c r="AC46" i="20"/>
  <c r="AC47" i="20"/>
  <c r="AC48" i="20"/>
  <c r="AB3" i="20"/>
  <c r="AB4" i="20"/>
  <c r="AB5" i="20"/>
  <c r="AB6" i="20"/>
  <c r="AB7" i="20"/>
  <c r="AB8" i="20"/>
  <c r="AB9" i="20"/>
  <c r="AB10" i="20"/>
  <c r="AB11" i="20"/>
  <c r="AB12" i="20"/>
  <c r="AB13" i="20"/>
  <c r="AB14" i="20"/>
  <c r="AB15" i="20"/>
  <c r="AB16" i="20"/>
  <c r="AB17" i="20"/>
  <c r="AB18" i="20"/>
  <c r="AB19" i="20"/>
  <c r="AB20" i="20"/>
  <c r="AB21" i="20"/>
  <c r="AB22" i="20"/>
  <c r="AB23" i="20"/>
  <c r="AB24" i="20"/>
  <c r="AB25" i="20"/>
  <c r="AB26" i="20"/>
  <c r="AB27" i="20"/>
  <c r="AB28" i="20"/>
  <c r="AB29" i="20"/>
  <c r="AB30" i="20"/>
  <c r="AB31" i="20"/>
  <c r="AB32" i="20"/>
  <c r="AB33" i="20"/>
  <c r="AB34" i="20"/>
  <c r="AB35" i="20"/>
  <c r="AB36" i="20"/>
  <c r="AB37" i="20"/>
  <c r="AB38" i="20"/>
  <c r="AB39" i="20"/>
  <c r="AB40" i="20"/>
  <c r="AB41" i="20"/>
  <c r="AB42" i="20"/>
  <c r="AB43" i="20"/>
  <c r="AB44" i="20"/>
  <c r="AB45" i="20"/>
  <c r="AB46" i="20"/>
  <c r="AB47" i="20"/>
  <c r="AB48" i="20"/>
  <c r="AB2" i="20"/>
  <c r="AC2" i="20"/>
  <c r="AA3" i="20"/>
  <c r="AA4" i="20"/>
  <c r="AA5" i="20"/>
  <c r="AA6" i="20"/>
  <c r="AA7" i="20"/>
  <c r="AA8" i="20"/>
  <c r="AA9" i="20"/>
  <c r="AA10" i="20"/>
  <c r="AA11" i="20"/>
  <c r="AA12" i="20"/>
  <c r="AA13" i="20"/>
  <c r="AA14" i="20"/>
  <c r="AA15" i="20"/>
  <c r="AA16" i="20"/>
  <c r="AA17" i="20"/>
  <c r="AA18" i="20"/>
  <c r="AA19" i="20"/>
  <c r="AA20" i="20"/>
  <c r="AA21" i="20"/>
  <c r="AA22" i="20"/>
  <c r="AA23" i="20"/>
  <c r="AA24" i="20"/>
  <c r="AA25" i="20"/>
  <c r="AA26" i="20"/>
  <c r="AA27" i="20"/>
  <c r="AA28" i="20"/>
  <c r="AA29" i="20"/>
  <c r="AA30" i="20"/>
  <c r="AA31" i="20"/>
  <c r="AA32" i="20"/>
  <c r="AA33" i="20"/>
  <c r="AA34" i="20"/>
  <c r="AA35" i="20"/>
  <c r="AA36" i="20"/>
  <c r="AA37" i="20"/>
  <c r="AA38" i="20"/>
  <c r="AA39" i="20"/>
  <c r="AA40" i="20"/>
  <c r="AA41" i="20"/>
  <c r="AA42" i="20"/>
  <c r="AA43" i="20"/>
  <c r="AA44" i="20"/>
  <c r="AA45" i="20"/>
  <c r="AA46" i="20"/>
  <c r="AA47" i="20"/>
  <c r="AA48" i="20"/>
  <c r="AA2" i="20"/>
  <c r="V24" i="20"/>
  <c r="W24" i="20" s="1"/>
  <c r="V23" i="20"/>
  <c r="W23" i="20" s="1"/>
  <c r="V22" i="20"/>
  <c r="W22" i="20" s="1"/>
  <c r="V21" i="20"/>
  <c r="W21" i="20" s="1"/>
  <c r="V20" i="20"/>
  <c r="W20" i="20" s="1"/>
  <c r="V19" i="20"/>
  <c r="W19" i="20" s="1"/>
  <c r="V18" i="20"/>
  <c r="W18" i="20" s="1"/>
  <c r="V17" i="20"/>
  <c r="W17" i="20" s="1"/>
  <c r="V16" i="20"/>
  <c r="W16" i="20" s="1"/>
  <c r="V15" i="20"/>
  <c r="W15" i="20" s="1"/>
  <c r="V14" i="20"/>
  <c r="W14" i="20" s="1"/>
  <c r="V13" i="20"/>
  <c r="W13" i="20" s="1"/>
  <c r="V12" i="20"/>
  <c r="W12" i="20" s="1"/>
  <c r="V11" i="20"/>
  <c r="W11" i="20" s="1"/>
  <c r="V10" i="20"/>
  <c r="W10" i="20" s="1"/>
  <c r="V9" i="20"/>
  <c r="W9" i="20" s="1"/>
  <c r="V8" i="20"/>
  <c r="W8" i="20" s="1"/>
  <c r="V7" i="20"/>
  <c r="W7" i="20" s="1"/>
  <c r="V6" i="20"/>
  <c r="W6" i="20" s="1"/>
  <c r="V5" i="20"/>
  <c r="W5" i="20" s="1"/>
  <c r="V4" i="20"/>
  <c r="W4" i="20" s="1"/>
  <c r="V3" i="20"/>
  <c r="W3" i="20" s="1"/>
  <c r="V24" i="15"/>
  <c r="W24" i="15" s="1"/>
  <c r="V23" i="15"/>
  <c r="W23" i="15" s="1"/>
  <c r="V22" i="15"/>
  <c r="W22" i="15" s="1"/>
  <c r="V21" i="15"/>
  <c r="W21" i="15" s="1"/>
  <c r="V20" i="15"/>
  <c r="W20" i="15" s="1"/>
  <c r="V19" i="15"/>
  <c r="W19" i="15" s="1"/>
  <c r="V18" i="15"/>
  <c r="W18" i="15" s="1"/>
  <c r="V17" i="15"/>
  <c r="W17" i="15" s="1"/>
  <c r="V16" i="15"/>
  <c r="W16" i="15" s="1"/>
  <c r="V15" i="15"/>
  <c r="W15" i="15" s="1"/>
  <c r="V14" i="15"/>
  <c r="W14" i="15" s="1"/>
  <c r="V13" i="15"/>
  <c r="W13" i="15" s="1"/>
  <c r="V12" i="15"/>
  <c r="W12" i="15" s="1"/>
  <c r="V11" i="15"/>
  <c r="W11" i="15" s="1"/>
  <c r="V10" i="15"/>
  <c r="W10" i="15" s="1"/>
  <c r="V9" i="15"/>
  <c r="W9" i="15" s="1"/>
  <c r="V8" i="15"/>
  <c r="W8" i="15" s="1"/>
  <c r="V7" i="15"/>
  <c r="W7" i="15" s="1"/>
  <c r="V6" i="15"/>
  <c r="W6" i="15" s="1"/>
  <c r="V5" i="15"/>
  <c r="W5" i="15" s="1"/>
  <c r="V4" i="15"/>
  <c r="W4" i="15" s="1"/>
  <c r="V3" i="15"/>
  <c r="W3" i="15" s="1"/>
  <c r="V24" i="19"/>
  <c r="W24" i="19" s="1"/>
  <c r="V23" i="19"/>
  <c r="W23" i="19" s="1"/>
  <c r="V22" i="19"/>
  <c r="W22" i="19" s="1"/>
  <c r="V21" i="19"/>
  <c r="W21" i="19" s="1"/>
  <c r="V20" i="19"/>
  <c r="W20" i="19" s="1"/>
  <c r="V19" i="19"/>
  <c r="W19" i="19" s="1"/>
  <c r="V18" i="19"/>
  <c r="W18" i="19" s="1"/>
  <c r="V17" i="19"/>
  <c r="W17" i="19" s="1"/>
  <c r="V16" i="19"/>
  <c r="W16" i="19" s="1"/>
  <c r="V15" i="19"/>
  <c r="W15" i="19" s="1"/>
  <c r="V14" i="19"/>
  <c r="W14" i="19" s="1"/>
  <c r="V13" i="19"/>
  <c r="W13" i="19" s="1"/>
  <c r="V12" i="19"/>
  <c r="W12" i="19" s="1"/>
  <c r="V11" i="19"/>
  <c r="W11" i="19" s="1"/>
  <c r="V10" i="19"/>
  <c r="W10" i="19" s="1"/>
  <c r="V9" i="19"/>
  <c r="W9" i="19" s="1"/>
  <c r="V8" i="19"/>
  <c r="W8" i="19" s="1"/>
  <c r="V7" i="19"/>
  <c r="W7" i="19" s="1"/>
  <c r="V6" i="19"/>
  <c r="W6" i="19" s="1"/>
  <c r="V5" i="19"/>
  <c r="W5" i="19" s="1"/>
  <c r="V4" i="19"/>
  <c r="W4" i="19" s="1"/>
  <c r="V3" i="19"/>
  <c r="W3" i="19" s="1"/>
  <c r="V24" i="14"/>
  <c r="W24" i="14" s="1"/>
  <c r="V23" i="14"/>
  <c r="W23" i="14" s="1"/>
  <c r="V22" i="14"/>
  <c r="W22" i="14" s="1"/>
  <c r="V21" i="14"/>
  <c r="W21" i="14" s="1"/>
  <c r="V20" i="14"/>
  <c r="W20" i="14" s="1"/>
  <c r="V19" i="14"/>
  <c r="W19" i="14" s="1"/>
  <c r="V18" i="14"/>
  <c r="W18" i="14" s="1"/>
  <c r="V17" i="14"/>
  <c r="W17" i="14" s="1"/>
  <c r="V16" i="14"/>
  <c r="W16" i="14" s="1"/>
  <c r="V15" i="14"/>
  <c r="W15" i="14" s="1"/>
  <c r="V14" i="14"/>
  <c r="W14" i="14" s="1"/>
  <c r="V13" i="14"/>
  <c r="W13" i="14" s="1"/>
  <c r="V12" i="14"/>
  <c r="W12" i="14" s="1"/>
  <c r="V11" i="14"/>
  <c r="W11" i="14" s="1"/>
  <c r="V10" i="14"/>
  <c r="W10" i="14" s="1"/>
  <c r="V9" i="14"/>
  <c r="W9" i="14" s="1"/>
  <c r="V8" i="14"/>
  <c r="W8" i="14" s="1"/>
  <c r="V7" i="14"/>
  <c r="W7" i="14" s="1"/>
  <c r="V6" i="14"/>
  <c r="W6" i="14" s="1"/>
  <c r="V5" i="14"/>
  <c r="W5" i="14" s="1"/>
  <c r="V4" i="14"/>
  <c r="W4" i="14" s="1"/>
  <c r="V3" i="14"/>
  <c r="W3" i="14" s="1"/>
  <c r="V24" i="18"/>
  <c r="W24" i="18" s="1"/>
  <c r="V23" i="18"/>
  <c r="W23" i="18" s="1"/>
  <c r="V22" i="18"/>
  <c r="W22" i="18" s="1"/>
  <c r="V21" i="18"/>
  <c r="W21" i="18" s="1"/>
  <c r="V20" i="18"/>
  <c r="W20" i="18" s="1"/>
  <c r="V19" i="18"/>
  <c r="W19" i="18" s="1"/>
  <c r="V18" i="18"/>
  <c r="W18" i="18" s="1"/>
  <c r="V17" i="18"/>
  <c r="W17" i="18" s="1"/>
  <c r="V16" i="18"/>
  <c r="W16" i="18" s="1"/>
  <c r="V15" i="18"/>
  <c r="W15" i="18" s="1"/>
  <c r="V14" i="18"/>
  <c r="W14" i="18" s="1"/>
  <c r="V13" i="18"/>
  <c r="W13" i="18" s="1"/>
  <c r="V12" i="18"/>
  <c r="W12" i="18" s="1"/>
  <c r="V11" i="18"/>
  <c r="W11" i="18" s="1"/>
  <c r="V10" i="18"/>
  <c r="W10" i="18" s="1"/>
  <c r="V9" i="18"/>
  <c r="W9" i="18" s="1"/>
  <c r="V8" i="18"/>
  <c r="W8" i="18" s="1"/>
  <c r="V7" i="18"/>
  <c r="W7" i="18" s="1"/>
  <c r="V6" i="18"/>
  <c r="W6" i="18" s="1"/>
  <c r="V5" i="18"/>
  <c r="W5" i="18" s="1"/>
  <c r="V4" i="18"/>
  <c r="W4" i="18" s="1"/>
  <c r="V3" i="18"/>
  <c r="W3" i="18" s="1"/>
  <c r="V24" i="13"/>
  <c r="W24" i="13" s="1"/>
  <c r="V23" i="13"/>
  <c r="W23" i="13" s="1"/>
  <c r="V22" i="13"/>
  <c r="W22" i="13" s="1"/>
  <c r="V21" i="13"/>
  <c r="W21" i="13" s="1"/>
  <c r="V20" i="13"/>
  <c r="W20" i="13" s="1"/>
  <c r="V19" i="13"/>
  <c r="W19" i="13" s="1"/>
  <c r="V18" i="13"/>
  <c r="W18" i="13" s="1"/>
  <c r="V17" i="13"/>
  <c r="W17" i="13" s="1"/>
  <c r="V16" i="13"/>
  <c r="W16" i="13" s="1"/>
  <c r="V15" i="13"/>
  <c r="W15" i="13" s="1"/>
  <c r="V14" i="13"/>
  <c r="W14" i="13" s="1"/>
  <c r="V13" i="13"/>
  <c r="W13" i="13" s="1"/>
  <c r="V12" i="13"/>
  <c r="W12" i="13" s="1"/>
  <c r="V11" i="13"/>
  <c r="W11" i="13" s="1"/>
  <c r="V10" i="13"/>
  <c r="W10" i="13" s="1"/>
  <c r="V9" i="13"/>
  <c r="W9" i="13" s="1"/>
  <c r="V8" i="13"/>
  <c r="W8" i="13" s="1"/>
  <c r="V7" i="13"/>
  <c r="W7" i="13" s="1"/>
  <c r="V6" i="13"/>
  <c r="W6" i="13" s="1"/>
  <c r="V5" i="13"/>
  <c r="W5" i="13" s="1"/>
  <c r="V4" i="13"/>
  <c r="W4" i="13" s="1"/>
  <c r="V3" i="13"/>
  <c r="W3" i="13" s="1"/>
  <c r="V24" i="17"/>
  <c r="W24" i="17" s="1"/>
  <c r="V23" i="17"/>
  <c r="W23" i="17" s="1"/>
  <c r="V22" i="17"/>
  <c r="W22" i="17" s="1"/>
  <c r="V21" i="17"/>
  <c r="W21" i="17" s="1"/>
  <c r="V20" i="17"/>
  <c r="W20" i="17" s="1"/>
  <c r="V19" i="17"/>
  <c r="W19" i="17" s="1"/>
  <c r="V18" i="17"/>
  <c r="W18" i="17" s="1"/>
  <c r="V17" i="17"/>
  <c r="W17" i="17" s="1"/>
  <c r="V16" i="17"/>
  <c r="W16" i="17" s="1"/>
  <c r="V15" i="17"/>
  <c r="W15" i="17" s="1"/>
  <c r="V14" i="17"/>
  <c r="W14" i="17" s="1"/>
  <c r="V13" i="17"/>
  <c r="W13" i="17" s="1"/>
  <c r="V12" i="17"/>
  <c r="W12" i="17" s="1"/>
  <c r="V11" i="17"/>
  <c r="W11" i="17" s="1"/>
  <c r="V10" i="17"/>
  <c r="W10" i="17" s="1"/>
  <c r="V9" i="17"/>
  <c r="W9" i="17" s="1"/>
  <c r="V8" i="17"/>
  <c r="W8" i="17" s="1"/>
  <c r="V7" i="17"/>
  <c r="W7" i="17" s="1"/>
  <c r="V6" i="17"/>
  <c r="W6" i="17" s="1"/>
  <c r="V5" i="17"/>
  <c r="W5" i="17" s="1"/>
  <c r="V4" i="17"/>
  <c r="W4" i="17" s="1"/>
  <c r="V3" i="17"/>
  <c r="W3" i="17" s="1"/>
  <c r="V24" i="12"/>
  <c r="W24" i="12" s="1"/>
  <c r="V23" i="12"/>
  <c r="W23" i="12" s="1"/>
  <c r="V22" i="12"/>
  <c r="W22" i="12" s="1"/>
  <c r="V21" i="12"/>
  <c r="W21" i="12" s="1"/>
  <c r="V20" i="12"/>
  <c r="W20" i="12" s="1"/>
  <c r="V19" i="12"/>
  <c r="W19" i="12" s="1"/>
  <c r="V18" i="12"/>
  <c r="W18" i="12" s="1"/>
  <c r="V17" i="12"/>
  <c r="W17" i="12" s="1"/>
  <c r="V16" i="12"/>
  <c r="W16" i="12" s="1"/>
  <c r="V15" i="12"/>
  <c r="W15" i="12" s="1"/>
  <c r="V14" i="12"/>
  <c r="W14" i="12" s="1"/>
  <c r="V13" i="12"/>
  <c r="W13" i="12" s="1"/>
  <c r="V12" i="12"/>
  <c r="W12" i="12" s="1"/>
  <c r="V11" i="12"/>
  <c r="W11" i="12" s="1"/>
  <c r="V10" i="12"/>
  <c r="W10" i="12" s="1"/>
  <c r="V9" i="12"/>
  <c r="W9" i="12" s="1"/>
  <c r="V8" i="12"/>
  <c r="W8" i="12" s="1"/>
  <c r="V7" i="12"/>
  <c r="W7" i="12" s="1"/>
  <c r="V6" i="12"/>
  <c r="W6" i="12" s="1"/>
  <c r="V5" i="12"/>
  <c r="W5" i="12" s="1"/>
  <c r="V4" i="12"/>
  <c r="W4" i="12" s="1"/>
  <c r="V3" i="12"/>
  <c r="W3" i="12" s="1"/>
  <c r="V24" i="16"/>
  <c r="W24" i="16" s="1"/>
  <c r="V23" i="16"/>
  <c r="W23" i="16" s="1"/>
  <c r="V22" i="16"/>
  <c r="W22" i="16" s="1"/>
  <c r="V21" i="16"/>
  <c r="W21" i="16" s="1"/>
  <c r="V20" i="16"/>
  <c r="W20" i="16" s="1"/>
  <c r="V19" i="16"/>
  <c r="W19" i="16" s="1"/>
  <c r="V18" i="16"/>
  <c r="W18" i="16" s="1"/>
  <c r="V17" i="16"/>
  <c r="W17" i="16" s="1"/>
  <c r="V16" i="16"/>
  <c r="W16" i="16" s="1"/>
  <c r="V15" i="16"/>
  <c r="W15" i="16" s="1"/>
  <c r="V14" i="16"/>
  <c r="W14" i="16" s="1"/>
  <c r="V13" i="16"/>
  <c r="W13" i="16" s="1"/>
  <c r="V12" i="16"/>
  <c r="W12" i="16" s="1"/>
  <c r="V11" i="16"/>
  <c r="W11" i="16" s="1"/>
  <c r="V10" i="16"/>
  <c r="W10" i="16" s="1"/>
  <c r="V9" i="16"/>
  <c r="W9" i="16" s="1"/>
  <c r="V8" i="16"/>
  <c r="W8" i="16" s="1"/>
  <c r="V7" i="16"/>
  <c r="W7" i="16" s="1"/>
  <c r="V6" i="16"/>
  <c r="W6" i="16" s="1"/>
  <c r="V5" i="16"/>
  <c r="W5" i="16" s="1"/>
  <c r="V4" i="16"/>
  <c r="W4" i="16" s="1"/>
  <c r="V3" i="16"/>
  <c r="W3" i="16" s="1"/>
  <c r="V24" i="11"/>
  <c r="W24" i="11" s="1"/>
  <c r="V23" i="11"/>
  <c r="W23" i="11" s="1"/>
  <c r="V22" i="11"/>
  <c r="W22" i="11" s="1"/>
  <c r="V21" i="11"/>
  <c r="W21" i="11" s="1"/>
  <c r="V20" i="11"/>
  <c r="W20" i="11" s="1"/>
  <c r="V19" i="11"/>
  <c r="W19" i="11" s="1"/>
  <c r="V18" i="11"/>
  <c r="W18" i="11" s="1"/>
  <c r="V17" i="11"/>
  <c r="W17" i="11" s="1"/>
  <c r="V16" i="11"/>
  <c r="W16" i="11" s="1"/>
  <c r="V15" i="11"/>
  <c r="W15" i="11" s="1"/>
  <c r="V14" i="11"/>
  <c r="W14" i="11" s="1"/>
  <c r="V13" i="11"/>
  <c r="W13" i="11" s="1"/>
  <c r="V12" i="11"/>
  <c r="W12" i="11" s="1"/>
  <c r="V11" i="11"/>
  <c r="W11" i="11" s="1"/>
  <c r="V10" i="11"/>
  <c r="W10" i="11" s="1"/>
  <c r="V9" i="11"/>
  <c r="W9" i="11" s="1"/>
  <c r="V8" i="11"/>
  <c r="W8" i="11" s="1"/>
  <c r="V7" i="11"/>
  <c r="W7" i="11" s="1"/>
  <c r="V6" i="11"/>
  <c r="W6" i="11" s="1"/>
  <c r="V5" i="11"/>
  <c r="W5" i="11" s="1"/>
  <c r="V4" i="11"/>
  <c r="W4" i="11" s="1"/>
  <c r="V3" i="11"/>
  <c r="W3" i="11" s="1"/>
  <c r="F60" i="19" l="1"/>
  <c r="E60" i="19"/>
  <c r="F59" i="19"/>
  <c r="E59" i="19"/>
  <c r="F58" i="19"/>
  <c r="E58" i="19"/>
  <c r="F57" i="19"/>
  <c r="E57" i="19"/>
  <c r="F56" i="19"/>
  <c r="E56" i="19"/>
  <c r="F55" i="19"/>
  <c r="E55" i="19"/>
  <c r="F54" i="19"/>
  <c r="E54" i="19"/>
  <c r="F53" i="19"/>
  <c r="E53" i="19"/>
  <c r="F52" i="19"/>
  <c r="E52" i="19"/>
  <c r="F51" i="19"/>
  <c r="E51" i="19"/>
  <c r="F50" i="19"/>
  <c r="E50" i="19"/>
  <c r="F49" i="19"/>
  <c r="E49" i="19"/>
  <c r="F48" i="19"/>
  <c r="E48" i="19"/>
  <c r="F47" i="19"/>
  <c r="E47" i="19"/>
  <c r="F46" i="19"/>
  <c r="E46" i="19"/>
  <c r="F45" i="19"/>
  <c r="E45" i="19"/>
  <c r="F44" i="19"/>
  <c r="E44" i="19"/>
  <c r="F43" i="19"/>
  <c r="E43" i="19"/>
  <c r="F42" i="19"/>
  <c r="E42" i="19"/>
  <c r="F41" i="19"/>
  <c r="E41" i="19"/>
  <c r="F40" i="19"/>
  <c r="E40" i="19"/>
  <c r="F39" i="19"/>
  <c r="E39" i="19"/>
  <c r="F38" i="19"/>
  <c r="E38" i="19"/>
  <c r="F37" i="19"/>
  <c r="E37" i="19"/>
  <c r="F36" i="19"/>
  <c r="E36" i="19"/>
  <c r="F35" i="19"/>
  <c r="E35" i="19"/>
  <c r="F34" i="19"/>
  <c r="E34" i="19"/>
  <c r="F33" i="19"/>
  <c r="E33" i="19"/>
  <c r="F32" i="19"/>
  <c r="E32" i="19"/>
  <c r="F31" i="19"/>
  <c r="E31" i="19"/>
  <c r="F30" i="19"/>
  <c r="E30" i="19"/>
  <c r="F29" i="19"/>
  <c r="E29" i="19"/>
  <c r="F28" i="19"/>
  <c r="E28" i="19"/>
  <c r="F27" i="19"/>
  <c r="E27" i="19"/>
  <c r="F26" i="19"/>
  <c r="E26" i="19"/>
  <c r="F25" i="19"/>
  <c r="E25" i="19"/>
  <c r="F24" i="19"/>
  <c r="E24" i="19"/>
  <c r="F23" i="19"/>
  <c r="E23" i="19"/>
  <c r="F22" i="19"/>
  <c r="E22" i="19"/>
  <c r="F21" i="19"/>
  <c r="E21" i="19"/>
  <c r="F20" i="19"/>
  <c r="E20" i="19"/>
  <c r="F19" i="19"/>
  <c r="E19" i="19"/>
  <c r="F18" i="19"/>
  <c r="E18" i="19"/>
  <c r="F17" i="19"/>
  <c r="E17" i="19"/>
  <c r="F16" i="19"/>
  <c r="E16" i="19"/>
  <c r="F15" i="19"/>
  <c r="E15" i="19"/>
  <c r="F14" i="19"/>
  <c r="E14" i="19"/>
  <c r="F13" i="19"/>
  <c r="E13" i="19"/>
  <c r="F12" i="19"/>
  <c r="E12" i="19"/>
  <c r="F11" i="19"/>
  <c r="E11" i="19"/>
  <c r="F10" i="19"/>
  <c r="E10" i="19"/>
  <c r="F9" i="19"/>
  <c r="E9" i="19"/>
  <c r="F8" i="19"/>
  <c r="E8" i="19"/>
  <c r="F7" i="19"/>
  <c r="E7" i="19"/>
  <c r="F6" i="19"/>
  <c r="E6" i="19"/>
  <c r="F5" i="19"/>
  <c r="E5" i="19"/>
  <c r="F4" i="19"/>
  <c r="E4" i="19"/>
  <c r="F3" i="19"/>
  <c r="E3" i="19"/>
  <c r="G4" i="19" s="1"/>
  <c r="F65" i="20"/>
  <c r="E65" i="20"/>
  <c r="F64" i="20"/>
  <c r="E64" i="20"/>
  <c r="F63" i="20"/>
  <c r="E63" i="20"/>
  <c r="F62" i="20"/>
  <c r="E62" i="20"/>
  <c r="F61" i="20"/>
  <c r="E61" i="20"/>
  <c r="F60" i="20"/>
  <c r="E60" i="20"/>
  <c r="F59" i="20"/>
  <c r="E59" i="20"/>
  <c r="F58" i="20"/>
  <c r="E58" i="20"/>
  <c r="F57" i="20"/>
  <c r="E57" i="20"/>
  <c r="F56" i="20"/>
  <c r="E56" i="20"/>
  <c r="F55" i="20"/>
  <c r="E55" i="20"/>
  <c r="F54" i="20"/>
  <c r="E54" i="20"/>
  <c r="F53" i="20"/>
  <c r="E53" i="20"/>
  <c r="F52" i="20"/>
  <c r="E52" i="20"/>
  <c r="F51" i="20"/>
  <c r="E51" i="20"/>
  <c r="F50" i="20"/>
  <c r="E50" i="20"/>
  <c r="F49" i="20"/>
  <c r="E49" i="20"/>
  <c r="F48" i="20"/>
  <c r="E48" i="20"/>
  <c r="F47" i="20"/>
  <c r="E47" i="20"/>
  <c r="F46" i="20"/>
  <c r="E46" i="20"/>
  <c r="F45" i="20"/>
  <c r="E45" i="20"/>
  <c r="F44" i="20"/>
  <c r="E44" i="20"/>
  <c r="F43" i="20"/>
  <c r="E43" i="20"/>
  <c r="F42" i="20"/>
  <c r="E42" i="20"/>
  <c r="F41" i="20"/>
  <c r="E41" i="20"/>
  <c r="F40" i="20"/>
  <c r="E40" i="20"/>
  <c r="F39" i="20"/>
  <c r="E39" i="20"/>
  <c r="F38" i="20"/>
  <c r="E38" i="20"/>
  <c r="F37" i="20"/>
  <c r="E37" i="20"/>
  <c r="F36" i="20"/>
  <c r="E36" i="20"/>
  <c r="F35" i="20"/>
  <c r="E35" i="20"/>
  <c r="F34" i="20"/>
  <c r="E34" i="20"/>
  <c r="F33" i="20"/>
  <c r="E33" i="20"/>
  <c r="F32" i="20"/>
  <c r="E32" i="20"/>
  <c r="F31" i="20"/>
  <c r="E31" i="20"/>
  <c r="F30" i="20"/>
  <c r="E30" i="20"/>
  <c r="F29" i="20"/>
  <c r="E29" i="20"/>
  <c r="F28" i="20"/>
  <c r="E28" i="20"/>
  <c r="F27" i="20"/>
  <c r="E27" i="20"/>
  <c r="F26" i="20"/>
  <c r="E26" i="20"/>
  <c r="F25" i="20"/>
  <c r="E25" i="20"/>
  <c r="F24" i="20"/>
  <c r="E24" i="20"/>
  <c r="F23" i="20"/>
  <c r="E23" i="20"/>
  <c r="F22" i="20"/>
  <c r="E22" i="20"/>
  <c r="F21" i="20"/>
  <c r="E21" i="20"/>
  <c r="F20" i="20"/>
  <c r="E20" i="20"/>
  <c r="F19" i="20"/>
  <c r="E19" i="20"/>
  <c r="F18" i="20"/>
  <c r="E18" i="20"/>
  <c r="F17" i="20"/>
  <c r="E17" i="20"/>
  <c r="F16" i="20"/>
  <c r="E16" i="20"/>
  <c r="F15" i="20"/>
  <c r="E15" i="20"/>
  <c r="F14" i="20"/>
  <c r="E14" i="20"/>
  <c r="F13" i="20"/>
  <c r="E13" i="20"/>
  <c r="F12" i="20"/>
  <c r="E12" i="20"/>
  <c r="F11" i="20"/>
  <c r="E11" i="20"/>
  <c r="F10" i="20"/>
  <c r="E10" i="20"/>
  <c r="F9" i="20"/>
  <c r="E9" i="20"/>
  <c r="F8" i="20"/>
  <c r="E8" i="20"/>
  <c r="F7" i="20"/>
  <c r="E7" i="20"/>
  <c r="F6" i="20"/>
  <c r="E6" i="20"/>
  <c r="F5" i="20"/>
  <c r="E5" i="20"/>
  <c r="F4" i="20"/>
  <c r="E4" i="20"/>
  <c r="F3" i="20"/>
  <c r="E3" i="20"/>
  <c r="F65" i="15"/>
  <c r="E65" i="15"/>
  <c r="F64" i="15"/>
  <c r="E64" i="15"/>
  <c r="F63" i="15"/>
  <c r="E63" i="15"/>
  <c r="F62" i="15"/>
  <c r="E62" i="15"/>
  <c r="F61" i="15"/>
  <c r="E61" i="15"/>
  <c r="F60" i="15"/>
  <c r="E60" i="15"/>
  <c r="F59" i="15"/>
  <c r="E59" i="15"/>
  <c r="F58" i="15"/>
  <c r="E58" i="15"/>
  <c r="F57" i="15"/>
  <c r="E57" i="15"/>
  <c r="F56" i="15"/>
  <c r="E56" i="15"/>
  <c r="F55" i="15"/>
  <c r="E55" i="15"/>
  <c r="F54" i="15"/>
  <c r="E54" i="15"/>
  <c r="F53" i="15"/>
  <c r="E53" i="15"/>
  <c r="F52" i="15"/>
  <c r="E52" i="15"/>
  <c r="F51" i="15"/>
  <c r="E51" i="15"/>
  <c r="F50" i="15"/>
  <c r="E50" i="15"/>
  <c r="F49" i="15"/>
  <c r="E49" i="15"/>
  <c r="F48" i="15"/>
  <c r="E48" i="15"/>
  <c r="F47" i="15"/>
  <c r="E47" i="15"/>
  <c r="F46" i="15"/>
  <c r="E46" i="15"/>
  <c r="F45" i="15"/>
  <c r="E45" i="15"/>
  <c r="F44" i="15"/>
  <c r="E44" i="15"/>
  <c r="F43" i="15"/>
  <c r="E43" i="15"/>
  <c r="F42" i="15"/>
  <c r="E42" i="15"/>
  <c r="F41" i="15"/>
  <c r="E41" i="15"/>
  <c r="F40" i="15"/>
  <c r="E40" i="15"/>
  <c r="F39" i="15"/>
  <c r="E39" i="15"/>
  <c r="F38" i="15"/>
  <c r="E38" i="15"/>
  <c r="F37" i="15"/>
  <c r="E37" i="15"/>
  <c r="F36" i="15"/>
  <c r="E36" i="15"/>
  <c r="F35" i="15"/>
  <c r="E35" i="15"/>
  <c r="F34" i="15"/>
  <c r="E34" i="15"/>
  <c r="F33" i="15"/>
  <c r="E33" i="15"/>
  <c r="F32" i="15"/>
  <c r="E32" i="15"/>
  <c r="F31" i="15"/>
  <c r="E31" i="15"/>
  <c r="F30" i="15"/>
  <c r="E30" i="15"/>
  <c r="F29" i="15"/>
  <c r="E29" i="15"/>
  <c r="F28" i="15"/>
  <c r="E28" i="15"/>
  <c r="F27" i="15"/>
  <c r="E27" i="15"/>
  <c r="F26" i="15"/>
  <c r="E26" i="15"/>
  <c r="F25" i="15"/>
  <c r="E25" i="15"/>
  <c r="F24" i="15"/>
  <c r="E24" i="15"/>
  <c r="F23" i="15"/>
  <c r="E23" i="15"/>
  <c r="F22" i="15"/>
  <c r="E22" i="15"/>
  <c r="F21" i="15"/>
  <c r="E21" i="15"/>
  <c r="F20" i="15"/>
  <c r="E20" i="15"/>
  <c r="F19" i="15"/>
  <c r="E19" i="15"/>
  <c r="F18" i="15"/>
  <c r="E18" i="15"/>
  <c r="F17" i="15"/>
  <c r="E17" i="15"/>
  <c r="F16" i="15"/>
  <c r="E16" i="15"/>
  <c r="F15" i="15"/>
  <c r="E15" i="15"/>
  <c r="F14" i="15"/>
  <c r="E14" i="15"/>
  <c r="F13" i="15"/>
  <c r="E13" i="15"/>
  <c r="F12" i="15"/>
  <c r="E12" i="15"/>
  <c r="F11" i="15"/>
  <c r="E11" i="15"/>
  <c r="F10" i="15"/>
  <c r="E10" i="15"/>
  <c r="F9" i="15"/>
  <c r="E9" i="15"/>
  <c r="F8" i="15"/>
  <c r="E8" i="15"/>
  <c r="F7" i="15"/>
  <c r="E7" i="15"/>
  <c r="F6" i="15"/>
  <c r="E6" i="15"/>
  <c r="F5" i="15"/>
  <c r="E5" i="15"/>
  <c r="F4" i="15"/>
  <c r="E4" i="15"/>
  <c r="F3" i="15"/>
  <c r="H3" i="15" s="1"/>
  <c r="E3" i="15"/>
  <c r="F61" i="14"/>
  <c r="E61" i="14"/>
  <c r="F60" i="14"/>
  <c r="E60" i="14"/>
  <c r="F59" i="14"/>
  <c r="E59" i="14"/>
  <c r="F58" i="14"/>
  <c r="E58" i="14"/>
  <c r="F57" i="14"/>
  <c r="E57" i="14"/>
  <c r="F56" i="14"/>
  <c r="E56" i="14"/>
  <c r="F55" i="14"/>
  <c r="E55" i="14"/>
  <c r="F54" i="14"/>
  <c r="E54" i="14"/>
  <c r="F53" i="14"/>
  <c r="E53" i="14"/>
  <c r="F52" i="14"/>
  <c r="E52" i="14"/>
  <c r="F51" i="14"/>
  <c r="E51" i="14"/>
  <c r="F50" i="14"/>
  <c r="E50" i="14"/>
  <c r="F49" i="14"/>
  <c r="E49" i="14"/>
  <c r="F48" i="14"/>
  <c r="E48" i="14"/>
  <c r="F47" i="14"/>
  <c r="E47" i="14"/>
  <c r="F46" i="14"/>
  <c r="E46" i="14"/>
  <c r="F45" i="14"/>
  <c r="E45" i="14"/>
  <c r="F44" i="14"/>
  <c r="E44" i="14"/>
  <c r="F43" i="14"/>
  <c r="E43" i="14"/>
  <c r="F42" i="14"/>
  <c r="E42" i="14"/>
  <c r="F41" i="14"/>
  <c r="E41" i="14"/>
  <c r="F40" i="14"/>
  <c r="E40" i="14"/>
  <c r="F39" i="14"/>
  <c r="E39" i="14"/>
  <c r="F38" i="14"/>
  <c r="E38" i="14"/>
  <c r="F37" i="14"/>
  <c r="E37" i="14"/>
  <c r="F36" i="14"/>
  <c r="E36" i="14"/>
  <c r="F35" i="14"/>
  <c r="E35" i="14"/>
  <c r="F34" i="14"/>
  <c r="E34" i="14"/>
  <c r="F33" i="14"/>
  <c r="E33" i="14"/>
  <c r="F32" i="14"/>
  <c r="E32" i="14"/>
  <c r="F31" i="14"/>
  <c r="E31" i="14"/>
  <c r="F30" i="14"/>
  <c r="E30" i="14"/>
  <c r="F29" i="14"/>
  <c r="E29" i="14"/>
  <c r="F28" i="14"/>
  <c r="E28" i="14"/>
  <c r="F27" i="14"/>
  <c r="E27" i="14"/>
  <c r="F26" i="14"/>
  <c r="E26" i="14"/>
  <c r="F25" i="14"/>
  <c r="E25" i="14"/>
  <c r="F24" i="14"/>
  <c r="E24" i="14"/>
  <c r="F23" i="14"/>
  <c r="E23" i="14"/>
  <c r="F22" i="14"/>
  <c r="E22" i="14"/>
  <c r="F21" i="14"/>
  <c r="E21" i="14"/>
  <c r="F20" i="14"/>
  <c r="E20" i="14"/>
  <c r="F19" i="14"/>
  <c r="E19" i="14"/>
  <c r="F18" i="14"/>
  <c r="E18" i="14"/>
  <c r="F17" i="14"/>
  <c r="E17" i="14"/>
  <c r="F16" i="14"/>
  <c r="E16" i="14"/>
  <c r="F15" i="14"/>
  <c r="E15" i="14"/>
  <c r="F14" i="14"/>
  <c r="E14" i="14"/>
  <c r="F13" i="14"/>
  <c r="E13" i="14"/>
  <c r="F12" i="14"/>
  <c r="E12" i="14"/>
  <c r="F11" i="14"/>
  <c r="E11" i="14"/>
  <c r="F10" i="14"/>
  <c r="E10" i="14"/>
  <c r="F9" i="14"/>
  <c r="E9" i="14"/>
  <c r="F8" i="14"/>
  <c r="E8" i="14"/>
  <c r="F7" i="14"/>
  <c r="E7" i="14"/>
  <c r="F6" i="14"/>
  <c r="E6" i="14"/>
  <c r="F5" i="14"/>
  <c r="E5" i="14"/>
  <c r="F4" i="14"/>
  <c r="E4" i="14"/>
  <c r="F3" i="14"/>
  <c r="E3" i="14"/>
  <c r="F46" i="18"/>
  <c r="E46" i="18"/>
  <c r="F45" i="18"/>
  <c r="E45" i="18"/>
  <c r="F44" i="18"/>
  <c r="E44" i="18"/>
  <c r="F43" i="18"/>
  <c r="E43" i="18"/>
  <c r="F42" i="18"/>
  <c r="E42" i="18"/>
  <c r="F41" i="18"/>
  <c r="E41" i="18"/>
  <c r="F40" i="18"/>
  <c r="E40" i="18"/>
  <c r="F39" i="18"/>
  <c r="E39" i="18"/>
  <c r="F38" i="18"/>
  <c r="E38" i="18"/>
  <c r="F37" i="18"/>
  <c r="E37" i="18"/>
  <c r="F36" i="18"/>
  <c r="E36" i="18"/>
  <c r="F35" i="18"/>
  <c r="E35" i="18"/>
  <c r="F34" i="18"/>
  <c r="E34" i="18"/>
  <c r="F33" i="18"/>
  <c r="E33" i="18"/>
  <c r="F32" i="18"/>
  <c r="E32" i="18"/>
  <c r="F31" i="18"/>
  <c r="E31" i="18"/>
  <c r="F30" i="18"/>
  <c r="E30" i="18"/>
  <c r="F29" i="18"/>
  <c r="E29" i="18"/>
  <c r="F28" i="18"/>
  <c r="E28" i="18"/>
  <c r="F27" i="18"/>
  <c r="E27" i="18"/>
  <c r="F26" i="18"/>
  <c r="E26" i="18"/>
  <c r="F25" i="18"/>
  <c r="E25" i="18"/>
  <c r="F24" i="18"/>
  <c r="E24" i="18"/>
  <c r="F23" i="18"/>
  <c r="E23" i="18"/>
  <c r="F22" i="18"/>
  <c r="E22" i="18"/>
  <c r="F21" i="18"/>
  <c r="E21" i="18"/>
  <c r="F20" i="18"/>
  <c r="E20" i="18"/>
  <c r="F19" i="18"/>
  <c r="E19" i="18"/>
  <c r="F18" i="18"/>
  <c r="E18" i="18"/>
  <c r="F17" i="18"/>
  <c r="E17" i="18"/>
  <c r="F16" i="18"/>
  <c r="E16" i="18"/>
  <c r="F15" i="18"/>
  <c r="E15" i="18"/>
  <c r="F14" i="18"/>
  <c r="E14" i="18"/>
  <c r="F13" i="18"/>
  <c r="E13" i="18"/>
  <c r="F12" i="18"/>
  <c r="E12" i="18"/>
  <c r="F11" i="18"/>
  <c r="E11" i="18"/>
  <c r="F10" i="18"/>
  <c r="E10" i="18"/>
  <c r="F9" i="18"/>
  <c r="E9" i="18"/>
  <c r="F8" i="18"/>
  <c r="E8" i="18"/>
  <c r="F7" i="18"/>
  <c r="E7" i="18"/>
  <c r="F6" i="18"/>
  <c r="E6" i="18"/>
  <c r="F5" i="18"/>
  <c r="E5" i="18"/>
  <c r="F4" i="18"/>
  <c r="E4" i="18"/>
  <c r="F3" i="18"/>
  <c r="E3" i="18"/>
  <c r="F50" i="13"/>
  <c r="E50" i="13"/>
  <c r="F49" i="13"/>
  <c r="E49" i="13"/>
  <c r="F48" i="13"/>
  <c r="E48" i="13"/>
  <c r="F47" i="13"/>
  <c r="E47" i="13"/>
  <c r="F46" i="13"/>
  <c r="E46" i="13"/>
  <c r="F45" i="13"/>
  <c r="E45" i="13"/>
  <c r="F44" i="13"/>
  <c r="E44" i="13"/>
  <c r="F43" i="13"/>
  <c r="E43" i="13"/>
  <c r="F42" i="13"/>
  <c r="E42" i="13"/>
  <c r="F41" i="13"/>
  <c r="E41" i="13"/>
  <c r="F40" i="13"/>
  <c r="E40" i="13"/>
  <c r="F39" i="13"/>
  <c r="E39" i="13"/>
  <c r="F38" i="13"/>
  <c r="E38" i="13"/>
  <c r="F37" i="13"/>
  <c r="E37" i="13"/>
  <c r="F36" i="13"/>
  <c r="E36" i="13"/>
  <c r="F35" i="13"/>
  <c r="E35" i="13"/>
  <c r="F34" i="13"/>
  <c r="E34" i="13"/>
  <c r="F33" i="13"/>
  <c r="E33" i="13"/>
  <c r="F32" i="13"/>
  <c r="E32" i="13"/>
  <c r="F31" i="13"/>
  <c r="E31" i="13"/>
  <c r="F30" i="13"/>
  <c r="E30" i="13"/>
  <c r="F29" i="13"/>
  <c r="E29" i="13"/>
  <c r="F28" i="13"/>
  <c r="E28" i="13"/>
  <c r="F27" i="13"/>
  <c r="E27" i="13"/>
  <c r="F26" i="13"/>
  <c r="E26" i="13"/>
  <c r="F25" i="13"/>
  <c r="E25" i="13"/>
  <c r="F24" i="13"/>
  <c r="E24" i="13"/>
  <c r="F23" i="13"/>
  <c r="E23" i="13"/>
  <c r="F22" i="13"/>
  <c r="E22" i="13"/>
  <c r="F21" i="13"/>
  <c r="E21" i="13"/>
  <c r="F20" i="13"/>
  <c r="E20" i="13"/>
  <c r="F19" i="13"/>
  <c r="E19" i="13"/>
  <c r="F18" i="13"/>
  <c r="E18" i="13"/>
  <c r="F17" i="13"/>
  <c r="E17" i="13"/>
  <c r="F16" i="13"/>
  <c r="E16" i="13"/>
  <c r="F15" i="13"/>
  <c r="E15" i="13"/>
  <c r="F14" i="13"/>
  <c r="E14" i="13"/>
  <c r="F13" i="13"/>
  <c r="E13" i="13"/>
  <c r="F12" i="13"/>
  <c r="E12" i="13"/>
  <c r="F11" i="13"/>
  <c r="E11" i="13"/>
  <c r="F10" i="13"/>
  <c r="E10" i="13"/>
  <c r="F9" i="13"/>
  <c r="E9" i="13"/>
  <c r="F8" i="13"/>
  <c r="E8" i="13"/>
  <c r="F7" i="13"/>
  <c r="E7" i="13"/>
  <c r="F6" i="13"/>
  <c r="E6" i="13"/>
  <c r="F5" i="13"/>
  <c r="E5" i="13"/>
  <c r="F4" i="13"/>
  <c r="E4" i="13"/>
  <c r="F3" i="13"/>
  <c r="E3" i="13"/>
  <c r="F65" i="17"/>
  <c r="E65" i="17"/>
  <c r="F64" i="17"/>
  <c r="E64" i="17"/>
  <c r="F63" i="17"/>
  <c r="E63" i="17"/>
  <c r="F62" i="17"/>
  <c r="E62" i="17"/>
  <c r="F61" i="17"/>
  <c r="E61" i="17"/>
  <c r="F60" i="17"/>
  <c r="E60" i="17"/>
  <c r="F59" i="17"/>
  <c r="E59" i="17"/>
  <c r="F58" i="17"/>
  <c r="E58" i="17"/>
  <c r="F57" i="17"/>
  <c r="E57" i="17"/>
  <c r="F56" i="17"/>
  <c r="E56" i="17"/>
  <c r="F55" i="17"/>
  <c r="E55" i="17"/>
  <c r="F54" i="17"/>
  <c r="E54" i="17"/>
  <c r="F53" i="17"/>
  <c r="E53" i="17"/>
  <c r="F52" i="17"/>
  <c r="E52" i="17"/>
  <c r="F51" i="17"/>
  <c r="E51" i="17"/>
  <c r="F50" i="17"/>
  <c r="E50" i="17"/>
  <c r="F49" i="17"/>
  <c r="E49" i="17"/>
  <c r="F48" i="17"/>
  <c r="E48" i="17"/>
  <c r="F47" i="17"/>
  <c r="E47" i="17"/>
  <c r="F46" i="17"/>
  <c r="E46" i="17"/>
  <c r="F45" i="17"/>
  <c r="E45" i="17"/>
  <c r="F44" i="17"/>
  <c r="E44" i="17"/>
  <c r="F43" i="17"/>
  <c r="E43" i="17"/>
  <c r="F42" i="17"/>
  <c r="E42" i="17"/>
  <c r="F41" i="17"/>
  <c r="E41" i="17"/>
  <c r="F40" i="17"/>
  <c r="E40" i="17"/>
  <c r="F39" i="17"/>
  <c r="E39" i="17"/>
  <c r="F38" i="17"/>
  <c r="E38" i="17"/>
  <c r="F37" i="17"/>
  <c r="E37" i="17"/>
  <c r="F36" i="17"/>
  <c r="E36" i="17"/>
  <c r="F35" i="17"/>
  <c r="E35" i="17"/>
  <c r="F34" i="17"/>
  <c r="E34" i="17"/>
  <c r="F33" i="17"/>
  <c r="E33" i="17"/>
  <c r="F32" i="17"/>
  <c r="E32" i="17"/>
  <c r="F31" i="17"/>
  <c r="E31" i="17"/>
  <c r="F30" i="17"/>
  <c r="E30" i="17"/>
  <c r="F29" i="17"/>
  <c r="E29" i="17"/>
  <c r="F28" i="17"/>
  <c r="E28" i="17"/>
  <c r="F27" i="17"/>
  <c r="E27" i="17"/>
  <c r="F26" i="17"/>
  <c r="E26" i="17"/>
  <c r="F25" i="17"/>
  <c r="E25" i="17"/>
  <c r="F24" i="17"/>
  <c r="E24" i="17"/>
  <c r="F23" i="17"/>
  <c r="E23" i="17"/>
  <c r="F22" i="17"/>
  <c r="E22" i="17"/>
  <c r="F21" i="17"/>
  <c r="E21" i="17"/>
  <c r="F20" i="17"/>
  <c r="E20" i="17"/>
  <c r="F19" i="17"/>
  <c r="E19" i="17"/>
  <c r="F18" i="17"/>
  <c r="E18" i="17"/>
  <c r="F17" i="17"/>
  <c r="E17" i="17"/>
  <c r="F16" i="17"/>
  <c r="E16" i="17"/>
  <c r="F15" i="17"/>
  <c r="E15" i="17"/>
  <c r="F14" i="17"/>
  <c r="E14" i="17"/>
  <c r="F13" i="17"/>
  <c r="E13" i="17"/>
  <c r="F12" i="17"/>
  <c r="E12" i="17"/>
  <c r="F11" i="17"/>
  <c r="E11" i="17"/>
  <c r="F10" i="17"/>
  <c r="E10" i="17"/>
  <c r="F9" i="17"/>
  <c r="E9" i="17"/>
  <c r="F8" i="17"/>
  <c r="E8" i="17"/>
  <c r="F7" i="17"/>
  <c r="E7" i="17"/>
  <c r="F6" i="17"/>
  <c r="E6" i="17"/>
  <c r="F5" i="17"/>
  <c r="E5" i="17"/>
  <c r="F4" i="17"/>
  <c r="E4" i="17"/>
  <c r="F3" i="17"/>
  <c r="H3" i="17" s="1"/>
  <c r="E3" i="17"/>
  <c r="F65" i="12"/>
  <c r="E65" i="12"/>
  <c r="F64" i="12"/>
  <c r="E64" i="12"/>
  <c r="F63" i="12"/>
  <c r="E63" i="12"/>
  <c r="F62" i="12"/>
  <c r="E62" i="12"/>
  <c r="F61" i="12"/>
  <c r="E61" i="12"/>
  <c r="F60" i="12"/>
  <c r="E60" i="12"/>
  <c r="F59" i="12"/>
  <c r="E59" i="12"/>
  <c r="F58" i="12"/>
  <c r="E58" i="12"/>
  <c r="F57" i="12"/>
  <c r="E57" i="12"/>
  <c r="F56" i="12"/>
  <c r="E56" i="12"/>
  <c r="F55" i="12"/>
  <c r="E55" i="12"/>
  <c r="F54" i="12"/>
  <c r="E54" i="12"/>
  <c r="F53" i="12"/>
  <c r="E53" i="12"/>
  <c r="F52" i="12"/>
  <c r="E52" i="12"/>
  <c r="F51" i="12"/>
  <c r="E51" i="12"/>
  <c r="F50" i="12"/>
  <c r="E50" i="12"/>
  <c r="F49" i="12"/>
  <c r="E49" i="12"/>
  <c r="F48" i="12"/>
  <c r="E48" i="12"/>
  <c r="F47" i="12"/>
  <c r="E47" i="12"/>
  <c r="F46" i="12"/>
  <c r="E46" i="12"/>
  <c r="F45" i="12"/>
  <c r="E45" i="12"/>
  <c r="F44" i="12"/>
  <c r="E44" i="12"/>
  <c r="F43" i="12"/>
  <c r="E43" i="12"/>
  <c r="F42" i="12"/>
  <c r="E42" i="12"/>
  <c r="F41" i="12"/>
  <c r="E41" i="12"/>
  <c r="F40" i="12"/>
  <c r="E40" i="12"/>
  <c r="F39" i="12"/>
  <c r="E39" i="12"/>
  <c r="F38" i="12"/>
  <c r="E38" i="12"/>
  <c r="F37" i="12"/>
  <c r="E37" i="12"/>
  <c r="F36" i="12"/>
  <c r="E36" i="12"/>
  <c r="F35" i="12"/>
  <c r="E35" i="12"/>
  <c r="F34" i="12"/>
  <c r="E34" i="12"/>
  <c r="F33" i="12"/>
  <c r="E33" i="12"/>
  <c r="F32" i="12"/>
  <c r="E32" i="12"/>
  <c r="F31" i="12"/>
  <c r="E31" i="12"/>
  <c r="F30" i="12"/>
  <c r="E30" i="12"/>
  <c r="F29" i="12"/>
  <c r="E29" i="12"/>
  <c r="F28" i="12"/>
  <c r="E28" i="12"/>
  <c r="F27" i="12"/>
  <c r="E27" i="12"/>
  <c r="F26" i="12"/>
  <c r="E26" i="12"/>
  <c r="F25" i="12"/>
  <c r="E25" i="12"/>
  <c r="F24" i="12"/>
  <c r="E24" i="12"/>
  <c r="F23" i="12"/>
  <c r="E23" i="12"/>
  <c r="F22" i="12"/>
  <c r="E22" i="12"/>
  <c r="F21" i="12"/>
  <c r="E21" i="12"/>
  <c r="F20" i="12"/>
  <c r="E20" i="12"/>
  <c r="F19" i="12"/>
  <c r="E19" i="12"/>
  <c r="F18" i="12"/>
  <c r="E18" i="12"/>
  <c r="F17" i="12"/>
  <c r="E17" i="12"/>
  <c r="F16" i="12"/>
  <c r="E16" i="12"/>
  <c r="F15" i="12"/>
  <c r="E15" i="12"/>
  <c r="F14" i="12"/>
  <c r="E14" i="12"/>
  <c r="F13" i="12"/>
  <c r="E13" i="12"/>
  <c r="F12" i="12"/>
  <c r="E12" i="12"/>
  <c r="F11" i="12"/>
  <c r="E11" i="12"/>
  <c r="F10" i="12"/>
  <c r="E10" i="12"/>
  <c r="F9" i="12"/>
  <c r="E9" i="12"/>
  <c r="F8" i="12"/>
  <c r="H3" i="12" s="1"/>
  <c r="E8" i="12"/>
  <c r="F7" i="12"/>
  <c r="E7" i="12"/>
  <c r="F6" i="12"/>
  <c r="E6" i="12"/>
  <c r="F5" i="12"/>
  <c r="E5" i="12"/>
  <c r="F4" i="12"/>
  <c r="E4" i="12"/>
  <c r="F3" i="12"/>
  <c r="E3" i="12"/>
  <c r="F65" i="16"/>
  <c r="E65" i="16"/>
  <c r="F64" i="16"/>
  <c r="E64" i="16"/>
  <c r="F63" i="16"/>
  <c r="E63" i="16"/>
  <c r="F62" i="16"/>
  <c r="E62" i="16"/>
  <c r="F61" i="16"/>
  <c r="E61" i="16"/>
  <c r="F60" i="16"/>
  <c r="E60" i="16"/>
  <c r="F59" i="16"/>
  <c r="E59" i="16"/>
  <c r="F58" i="16"/>
  <c r="E58" i="16"/>
  <c r="F57" i="16"/>
  <c r="E57" i="16"/>
  <c r="F56" i="16"/>
  <c r="E56" i="16"/>
  <c r="F55" i="16"/>
  <c r="E55" i="16"/>
  <c r="F54" i="16"/>
  <c r="E54" i="16"/>
  <c r="F53" i="16"/>
  <c r="E53" i="16"/>
  <c r="F52" i="16"/>
  <c r="E52" i="16"/>
  <c r="F51" i="16"/>
  <c r="E51" i="16"/>
  <c r="F50" i="16"/>
  <c r="E50" i="16"/>
  <c r="F49" i="16"/>
  <c r="E49" i="16"/>
  <c r="F48" i="16"/>
  <c r="E48" i="16"/>
  <c r="F47" i="16"/>
  <c r="E47" i="16"/>
  <c r="F46" i="16"/>
  <c r="E46" i="16"/>
  <c r="F45" i="16"/>
  <c r="E45" i="16"/>
  <c r="F44" i="16"/>
  <c r="E44" i="16"/>
  <c r="F43" i="16"/>
  <c r="E43" i="16"/>
  <c r="F42" i="16"/>
  <c r="E42" i="16"/>
  <c r="F41" i="16"/>
  <c r="E41" i="16"/>
  <c r="F40" i="16"/>
  <c r="E40" i="16"/>
  <c r="F39" i="16"/>
  <c r="E39" i="16"/>
  <c r="F38" i="16"/>
  <c r="E38" i="16"/>
  <c r="F37" i="16"/>
  <c r="E37" i="16"/>
  <c r="F36" i="16"/>
  <c r="E36" i="16"/>
  <c r="F35" i="16"/>
  <c r="E35" i="16"/>
  <c r="F34" i="16"/>
  <c r="E34" i="16"/>
  <c r="F33" i="16"/>
  <c r="E33" i="16"/>
  <c r="F32" i="16"/>
  <c r="E32" i="16"/>
  <c r="F31" i="16"/>
  <c r="E31" i="16"/>
  <c r="F30" i="16"/>
  <c r="E30" i="16"/>
  <c r="F29" i="16"/>
  <c r="E29" i="16"/>
  <c r="F28" i="16"/>
  <c r="E28" i="16"/>
  <c r="F27" i="16"/>
  <c r="E27" i="16"/>
  <c r="F26" i="16"/>
  <c r="E26" i="16"/>
  <c r="F25" i="16"/>
  <c r="E25" i="16"/>
  <c r="F24" i="16"/>
  <c r="E24" i="16"/>
  <c r="F23" i="16"/>
  <c r="E23" i="16"/>
  <c r="F22" i="16"/>
  <c r="E22" i="16"/>
  <c r="F21" i="16"/>
  <c r="E21" i="16"/>
  <c r="F20" i="16"/>
  <c r="E20" i="16"/>
  <c r="F19" i="16"/>
  <c r="E19" i="16"/>
  <c r="F18" i="16"/>
  <c r="E18" i="16"/>
  <c r="F17" i="16"/>
  <c r="E17" i="16"/>
  <c r="F16" i="16"/>
  <c r="E16" i="16"/>
  <c r="F15" i="16"/>
  <c r="E15" i="16"/>
  <c r="F14" i="16"/>
  <c r="E14" i="16"/>
  <c r="F13" i="16"/>
  <c r="E13" i="16"/>
  <c r="F12" i="16"/>
  <c r="E12" i="16"/>
  <c r="F11" i="16"/>
  <c r="E11" i="16"/>
  <c r="F10" i="16"/>
  <c r="E10" i="16"/>
  <c r="F9" i="16"/>
  <c r="E9" i="16"/>
  <c r="F8" i="16"/>
  <c r="E8" i="16"/>
  <c r="F7" i="16"/>
  <c r="E7" i="16"/>
  <c r="F6" i="16"/>
  <c r="E6" i="16"/>
  <c r="F5" i="16"/>
  <c r="E5" i="16"/>
  <c r="F4" i="16"/>
  <c r="E4" i="16"/>
  <c r="F3" i="16"/>
  <c r="E3" i="16"/>
  <c r="F65" i="11"/>
  <c r="E65" i="11"/>
  <c r="F64" i="11"/>
  <c r="E64" i="11"/>
  <c r="F63" i="11"/>
  <c r="E63" i="11"/>
  <c r="F62" i="11"/>
  <c r="E62" i="11"/>
  <c r="F61" i="11"/>
  <c r="E61" i="11"/>
  <c r="F60" i="11"/>
  <c r="E60" i="11"/>
  <c r="F59" i="11"/>
  <c r="E59" i="11"/>
  <c r="F58" i="11"/>
  <c r="E58" i="11"/>
  <c r="F57" i="11"/>
  <c r="E57" i="11"/>
  <c r="F56" i="11"/>
  <c r="E56" i="11"/>
  <c r="F55" i="11"/>
  <c r="E55" i="11"/>
  <c r="F54" i="11"/>
  <c r="E54" i="11"/>
  <c r="F53" i="11"/>
  <c r="E53" i="11"/>
  <c r="F52" i="11"/>
  <c r="E52" i="11"/>
  <c r="F51" i="11"/>
  <c r="E51" i="11"/>
  <c r="F50" i="11"/>
  <c r="E50" i="11"/>
  <c r="F49" i="11"/>
  <c r="E49" i="11"/>
  <c r="F48" i="11"/>
  <c r="E48" i="11"/>
  <c r="F47" i="11"/>
  <c r="E47" i="11"/>
  <c r="F46" i="11"/>
  <c r="E46" i="11"/>
  <c r="F45" i="11"/>
  <c r="E45" i="11"/>
  <c r="F44" i="11"/>
  <c r="E44" i="11"/>
  <c r="F43" i="11"/>
  <c r="E43" i="11"/>
  <c r="F42" i="11"/>
  <c r="E42" i="11"/>
  <c r="F41" i="11"/>
  <c r="E41" i="11"/>
  <c r="F40" i="11"/>
  <c r="E40" i="11"/>
  <c r="F39" i="11"/>
  <c r="E39" i="11"/>
  <c r="F38" i="11"/>
  <c r="E38" i="11"/>
  <c r="F37" i="11"/>
  <c r="E37" i="11"/>
  <c r="F36" i="11"/>
  <c r="E36" i="11"/>
  <c r="F35" i="11"/>
  <c r="E35" i="11"/>
  <c r="F34" i="11"/>
  <c r="E34" i="11"/>
  <c r="F33" i="11"/>
  <c r="E33" i="11"/>
  <c r="F32" i="11"/>
  <c r="E32" i="11"/>
  <c r="F31" i="11"/>
  <c r="E31" i="11"/>
  <c r="F30" i="11"/>
  <c r="E30" i="11"/>
  <c r="F29" i="11"/>
  <c r="E29" i="11"/>
  <c r="F28" i="11"/>
  <c r="E28" i="11"/>
  <c r="F27" i="11"/>
  <c r="E27" i="11"/>
  <c r="F26" i="11"/>
  <c r="E26" i="11"/>
  <c r="F25" i="11"/>
  <c r="E25" i="11"/>
  <c r="F24" i="11"/>
  <c r="E24" i="11"/>
  <c r="F23" i="11"/>
  <c r="E23" i="11"/>
  <c r="F22" i="11"/>
  <c r="E22" i="11"/>
  <c r="F21" i="11"/>
  <c r="E21" i="11"/>
  <c r="F20" i="11"/>
  <c r="E20" i="11"/>
  <c r="F19" i="11"/>
  <c r="E19" i="11"/>
  <c r="F18" i="11"/>
  <c r="E18" i="11"/>
  <c r="F17" i="11"/>
  <c r="E17" i="11"/>
  <c r="F16" i="11"/>
  <c r="E16" i="11"/>
  <c r="F15" i="11"/>
  <c r="E15" i="11"/>
  <c r="F14" i="11"/>
  <c r="E14" i="11"/>
  <c r="F13" i="11"/>
  <c r="E13" i="11"/>
  <c r="F12" i="11"/>
  <c r="E12" i="11"/>
  <c r="F11" i="11"/>
  <c r="E11" i="11"/>
  <c r="F10" i="11"/>
  <c r="E10" i="11"/>
  <c r="F9" i="11"/>
  <c r="E9" i="11"/>
  <c r="F8" i="11"/>
  <c r="E8" i="11"/>
  <c r="F7" i="11"/>
  <c r="E7" i="11"/>
  <c r="F6" i="11"/>
  <c r="E6" i="11"/>
  <c r="F5" i="11"/>
  <c r="E5" i="11"/>
  <c r="F4" i="11"/>
  <c r="E4" i="11"/>
  <c r="F3" i="11"/>
  <c r="E3" i="11"/>
  <c r="H3" i="19" l="1"/>
  <c r="H3" i="11"/>
  <c r="G4" i="12"/>
  <c r="H3" i="16"/>
  <c r="H3" i="13"/>
  <c r="H3" i="18"/>
  <c r="G4" i="14"/>
  <c r="G4" i="20"/>
  <c r="G4" i="17"/>
  <c r="H3" i="14"/>
  <c r="H3" i="20"/>
  <c r="G5" i="11"/>
  <c r="G7" i="11"/>
  <c r="G9" i="11"/>
  <c r="G10" i="11"/>
  <c r="G12" i="11"/>
  <c r="G13" i="11"/>
  <c r="G15" i="11"/>
  <c r="G17" i="11"/>
  <c r="G18" i="11"/>
  <c r="G20" i="11"/>
  <c r="G21" i="11"/>
  <c r="G23" i="11"/>
  <c r="G25" i="11"/>
  <c r="G26" i="11"/>
  <c r="G28" i="11"/>
  <c r="G29" i="11"/>
  <c r="G31" i="11"/>
  <c r="G33" i="11"/>
  <c r="G34" i="11"/>
  <c r="G36" i="11"/>
  <c r="G37" i="11"/>
  <c r="G39" i="11"/>
  <c r="G41" i="11"/>
  <c r="G42" i="11"/>
  <c r="G44" i="11"/>
  <c r="G45" i="11"/>
  <c r="G47" i="11"/>
  <c r="G49" i="11"/>
  <c r="G50" i="11"/>
  <c r="G52" i="11"/>
  <c r="G53" i="11"/>
  <c r="G55" i="11"/>
  <c r="G57" i="11"/>
  <c r="G58" i="11"/>
  <c r="G60" i="11"/>
  <c r="G61" i="11"/>
  <c r="G63" i="11"/>
  <c r="G65" i="11"/>
  <c r="G4" i="16"/>
  <c r="G5" i="16"/>
  <c r="G7" i="16"/>
  <c r="G8" i="16"/>
  <c r="G9" i="16"/>
  <c r="G10" i="16"/>
  <c r="G11" i="16"/>
  <c r="G12" i="16"/>
  <c r="G13" i="16"/>
  <c r="G14" i="16"/>
  <c r="G15" i="16"/>
  <c r="G16" i="16"/>
  <c r="G17" i="16"/>
  <c r="G18" i="16"/>
  <c r="G19" i="16"/>
  <c r="G20" i="16"/>
  <c r="G21" i="16"/>
  <c r="G22" i="16"/>
  <c r="G23" i="16"/>
  <c r="G24" i="16"/>
  <c r="G25" i="16"/>
  <c r="G26" i="16"/>
  <c r="G27" i="16"/>
  <c r="G28" i="16"/>
  <c r="G29" i="16"/>
  <c r="G30" i="16"/>
  <c r="G31" i="16"/>
  <c r="G32" i="16"/>
  <c r="G33" i="16"/>
  <c r="G34" i="16"/>
  <c r="G35" i="16"/>
  <c r="G36" i="16"/>
  <c r="G37" i="16"/>
  <c r="G38" i="16"/>
  <c r="G39" i="16"/>
  <c r="G40" i="16"/>
  <c r="G41" i="16"/>
  <c r="G42" i="16"/>
  <c r="G43" i="16"/>
  <c r="G44" i="16"/>
  <c r="G45" i="16"/>
  <c r="G46" i="16"/>
  <c r="G47" i="16"/>
  <c r="G48" i="16"/>
  <c r="G49" i="16"/>
  <c r="G50" i="16"/>
  <c r="G51" i="16"/>
  <c r="G52" i="16"/>
  <c r="G53" i="16"/>
  <c r="G54" i="16"/>
  <c r="G55" i="16"/>
  <c r="G56" i="16"/>
  <c r="G57" i="16"/>
  <c r="G58" i="16"/>
  <c r="G59" i="16"/>
  <c r="G60" i="16"/>
  <c r="G61" i="16"/>
  <c r="G62" i="16"/>
  <c r="G63" i="16"/>
  <c r="G64" i="16"/>
  <c r="G65" i="16"/>
  <c r="G5" i="12"/>
  <c r="G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6" i="17"/>
  <c r="G65" i="17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4" i="18"/>
  <c r="G5" i="18"/>
  <c r="G7" i="18"/>
  <c r="G8" i="18"/>
  <c r="G9" i="18"/>
  <c r="G10" i="18"/>
  <c r="G11" i="18"/>
  <c r="G12" i="18"/>
  <c r="G13" i="18"/>
  <c r="G14" i="18"/>
  <c r="G15" i="18"/>
  <c r="G16" i="18"/>
  <c r="G17" i="18"/>
  <c r="G18" i="18"/>
  <c r="G19" i="18"/>
  <c r="G20" i="18"/>
  <c r="G21" i="18"/>
  <c r="G22" i="18"/>
  <c r="G23" i="18"/>
  <c r="G24" i="18"/>
  <c r="G25" i="18"/>
  <c r="G26" i="18"/>
  <c r="G27" i="18"/>
  <c r="G28" i="18"/>
  <c r="G29" i="18"/>
  <c r="G30" i="18"/>
  <c r="G31" i="18"/>
  <c r="G32" i="18"/>
  <c r="G33" i="18"/>
  <c r="G34" i="18"/>
  <c r="G35" i="18"/>
  <c r="G36" i="18"/>
  <c r="G37" i="18"/>
  <c r="G38" i="18"/>
  <c r="G39" i="18"/>
  <c r="G40" i="18"/>
  <c r="G41" i="18"/>
  <c r="G42" i="18"/>
  <c r="G43" i="18"/>
  <c r="G44" i="18"/>
  <c r="G45" i="18"/>
  <c r="G46" i="18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4" i="15"/>
  <c r="G5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G37" i="15"/>
  <c r="G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3" i="15"/>
  <c r="G54" i="15"/>
  <c r="G55" i="15"/>
  <c r="G56" i="15"/>
  <c r="G57" i="15"/>
  <c r="G58" i="15"/>
  <c r="G59" i="15"/>
  <c r="G60" i="15"/>
  <c r="G61" i="15"/>
  <c r="G62" i="15"/>
  <c r="G63" i="15"/>
  <c r="G64" i="15"/>
  <c r="G65" i="15"/>
  <c r="G5" i="20"/>
  <c r="G6" i="20"/>
  <c r="G7" i="20"/>
  <c r="G8" i="20"/>
  <c r="G9" i="20"/>
  <c r="G10" i="20"/>
  <c r="G11" i="20"/>
  <c r="G12" i="20"/>
  <c r="G13" i="20"/>
  <c r="G14" i="20"/>
  <c r="G15" i="20"/>
  <c r="G17" i="20"/>
  <c r="G18" i="20"/>
  <c r="G19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" i="11"/>
  <c r="G30" i="11"/>
  <c r="G38" i="11"/>
  <c r="G46" i="11"/>
  <c r="G54" i="11"/>
  <c r="G62" i="11"/>
  <c r="G16" i="11"/>
  <c r="G24" i="11"/>
  <c r="G40" i="11"/>
  <c r="G64" i="11"/>
  <c r="G11" i="11"/>
  <c r="G19" i="11"/>
  <c r="G27" i="11"/>
  <c r="G35" i="11"/>
  <c r="G43" i="11"/>
  <c r="G51" i="11"/>
  <c r="G59" i="11"/>
  <c r="G14" i="11"/>
  <c r="G22" i="11"/>
  <c r="G8" i="11"/>
  <c r="G32" i="11"/>
  <c r="G48" i="11"/>
  <c r="G56" i="11"/>
  <c r="G4" i="11"/>
  <c r="G16" i="20"/>
  <c r="G20" i="20"/>
  <c r="G6" i="15"/>
  <c r="G6" i="18"/>
  <c r="G6" i="16"/>
</calcChain>
</file>

<file path=xl/sharedStrings.xml><?xml version="1.0" encoding="utf-8"?>
<sst xmlns="http://schemas.openxmlformats.org/spreadsheetml/2006/main" count="670" uniqueCount="47">
  <si>
    <t>time</t>
  </si>
  <si>
    <t>bat(X)</t>
  </si>
  <si>
    <t>bat(Y)</t>
  </si>
  <si>
    <t>bat(Z)</t>
  </si>
  <si>
    <t>flight direction</t>
  </si>
  <si>
    <t>v</t>
  </si>
  <si>
    <t>tr</t>
  </si>
  <si>
    <t>bat2(x)</t>
  </si>
  <si>
    <t>bat2(y)</t>
  </si>
  <si>
    <t>bat2(z)</t>
  </si>
  <si>
    <t>tele時間</t>
    <rPh sb="4" eb="6">
      <t>ジカン</t>
    </rPh>
    <phoneticPr fontId="20"/>
  </si>
  <si>
    <t>pulse_direction</t>
  </si>
  <si>
    <t>peak_level</t>
  </si>
  <si>
    <t>⊿pd</t>
    <phoneticPr fontId="18"/>
  </si>
  <si>
    <t>abs(⊿pd)</t>
    <phoneticPr fontId="18"/>
  </si>
  <si>
    <t>angle_obs1</t>
    <phoneticPr fontId="18"/>
  </si>
  <si>
    <t>angle_obs2</t>
    <phoneticPr fontId="18"/>
  </si>
  <si>
    <t>angle_obs3</t>
    <phoneticPr fontId="18"/>
  </si>
  <si>
    <t>OBS1-pd</t>
    <phoneticPr fontId="18"/>
  </si>
  <si>
    <t>OBS2-pd</t>
    <phoneticPr fontId="18"/>
  </si>
  <si>
    <t>OBS3-pd</t>
    <phoneticPr fontId="18"/>
  </si>
  <si>
    <t>IPI</t>
    <phoneticPr fontId="18"/>
  </si>
  <si>
    <t>max_v</t>
    <phoneticPr fontId="18"/>
  </si>
  <si>
    <t>max_x</t>
    <phoneticPr fontId="18"/>
  </si>
  <si>
    <t>min_x</t>
    <phoneticPr fontId="18"/>
  </si>
  <si>
    <t>⊿d</t>
    <phoneticPr fontId="18"/>
  </si>
  <si>
    <t>time</t>
    <phoneticPr fontId="20"/>
  </si>
  <si>
    <t>flight direction</t>
    <phoneticPr fontId="20"/>
  </si>
  <si>
    <t>v</t>
    <phoneticPr fontId="20"/>
  </si>
  <si>
    <t>tr</t>
    <phoneticPr fontId="20"/>
  </si>
  <si>
    <t>bat2(x)</t>
    <phoneticPr fontId="20"/>
  </si>
  <si>
    <t>bat2(y)</t>
    <phoneticPr fontId="20"/>
  </si>
  <si>
    <t>bat2(z)</t>
    <phoneticPr fontId="20"/>
  </si>
  <si>
    <t>D</t>
    <phoneticPr fontId="18"/>
  </si>
  <si>
    <t>F</t>
    <phoneticPr fontId="18"/>
  </si>
  <si>
    <t>G</t>
    <phoneticPr fontId="18"/>
  </si>
  <si>
    <t>H</t>
    <phoneticPr fontId="18"/>
  </si>
  <si>
    <t>I</t>
    <phoneticPr fontId="18"/>
  </si>
  <si>
    <t>MF</t>
    <phoneticPr fontId="18"/>
  </si>
  <si>
    <t>MH</t>
    <phoneticPr fontId="18"/>
  </si>
  <si>
    <t>first flight</t>
    <phoneticPr fontId="18"/>
  </si>
  <si>
    <t>時間軸</t>
    <rPh sb="0" eb="2">
      <t>ジカn</t>
    </rPh>
    <phoneticPr fontId="18"/>
  </si>
  <si>
    <t>時間軸</t>
    <rPh sb="0" eb="3">
      <t>ジカn</t>
    </rPh>
    <phoneticPr fontId="18"/>
  </si>
  <si>
    <t>時間軸</t>
    <rPh sb="0" eb="3">
      <t>ジカンジク</t>
    </rPh>
    <phoneticPr fontId="18"/>
  </si>
  <si>
    <t>Last flight</t>
    <phoneticPr fontId="18"/>
  </si>
  <si>
    <t>pulse_base_flight</t>
    <phoneticPr fontId="18"/>
  </si>
  <si>
    <t>pos_x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</si>
</sst>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5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0"/>
      <name val="ＭＳ Ｐゴシック"/>
      <family val="3"/>
      <charset val="128"/>
      <scheme val="minor"/>
    </font>
    <font>
      <b/>
      <sz val="18"/>
      <color theme="3"/>
      <name val="ＭＳ Ｐゴシック"/>
      <family val="3"/>
      <charset val="128"/>
      <scheme val="major"/>
    </font>
    <font>
      <b/>
      <sz val="11"/>
      <color theme="0"/>
      <name val="ＭＳ Ｐゴシック"/>
      <family val="3"/>
      <charset val="128"/>
      <scheme val="minor"/>
    </font>
    <font>
      <sz val="11"/>
      <color rgb="FF9C6500"/>
      <name val="ＭＳ Ｐゴシック"/>
      <family val="3"/>
      <charset val="128"/>
      <scheme val="minor"/>
    </font>
    <font>
      <sz val="11"/>
      <color rgb="FFFA7D00"/>
      <name val="ＭＳ Ｐゴシック"/>
      <family val="3"/>
      <charset val="128"/>
      <scheme val="minor"/>
    </font>
    <font>
      <sz val="11"/>
      <color rgb="FF9C0006"/>
      <name val="ＭＳ Ｐゴシック"/>
      <family val="3"/>
      <charset val="128"/>
      <scheme val="minor"/>
    </font>
    <font>
      <b/>
      <sz val="11"/>
      <color rgb="FFFA7D00"/>
      <name val="ＭＳ Ｐゴシック"/>
      <family val="3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b/>
      <sz val="15"/>
      <color theme="3"/>
      <name val="ＭＳ Ｐゴシック"/>
      <family val="3"/>
      <charset val="128"/>
      <scheme val="minor"/>
    </font>
    <font>
      <b/>
      <sz val="13"/>
      <color theme="3"/>
      <name val="ＭＳ Ｐゴシック"/>
      <family val="3"/>
      <charset val="128"/>
      <scheme val="minor"/>
    </font>
    <font>
      <b/>
      <sz val="11"/>
      <color theme="3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1"/>
      <color rgb="FF3F3F3F"/>
      <name val="ＭＳ Ｐゴシック"/>
      <family val="3"/>
      <charset val="128"/>
      <scheme val="minor"/>
    </font>
    <font>
      <i/>
      <sz val="11"/>
      <color rgb="FF7F7F7F"/>
      <name val="ＭＳ Ｐゴシック"/>
      <family val="3"/>
      <charset val="128"/>
      <scheme val="minor"/>
    </font>
    <font>
      <sz val="11"/>
      <color rgb="FF3F3F76"/>
      <name val="ＭＳ Ｐゴシック"/>
      <family val="3"/>
      <charset val="128"/>
      <scheme val="minor"/>
    </font>
    <font>
      <sz val="11"/>
      <color rgb="FF006100"/>
      <name val="ＭＳ Ｐゴシック"/>
      <family val="3"/>
      <charset val="128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>
      <alignment vertical="center"/>
    </xf>
    <xf numFmtId="0" fontId="21" fillId="33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4" fillId="51" borderId="10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19" fillId="53" borderId="11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28" fillId="54" borderId="13" applyNumberFormat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38" fontId="19" fillId="0" borderId="0" applyFon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34" fillId="54" borderId="18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36" fillId="38" borderId="13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37" fillId="35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39" fillId="9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39" fillId="13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39" fillId="16" borderId="0" applyNumberFormat="0" applyBorder="0" applyAlignment="0" applyProtection="0">
      <alignment vertical="center"/>
    </xf>
    <xf numFmtId="0" fontId="39" fillId="17" borderId="0" applyNumberFormat="0" applyBorder="0" applyAlignment="0" applyProtection="0">
      <alignment vertical="center"/>
    </xf>
    <xf numFmtId="0" fontId="39" fillId="12" borderId="0" applyNumberFormat="0" applyBorder="0" applyAlignment="0" applyProtection="0">
      <alignment vertical="center"/>
    </xf>
    <xf numFmtId="0" fontId="21" fillId="42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8" fillId="31" borderId="0" applyNumberFormat="0" applyBorder="0" applyAlignment="0" applyProtection="0">
      <alignment vertical="center"/>
    </xf>
    <xf numFmtId="0" fontId="22" fillId="43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2" fillId="40" borderId="0" applyNumberFormat="0" applyBorder="0" applyAlignment="0" applyProtection="0">
      <alignment vertical="center"/>
    </xf>
    <xf numFmtId="0" fontId="38" fillId="23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22" fillId="41" borderId="0" applyNumberFormat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41" fillId="7" borderId="7" applyNumberFormat="0" applyAlignment="0" applyProtection="0">
      <alignment vertical="center"/>
    </xf>
    <xf numFmtId="0" fontId="38" fillId="11" borderId="0" applyNumberFormat="0" applyBorder="0" applyAlignment="0" applyProtection="0">
      <alignment vertical="center"/>
    </xf>
    <xf numFmtId="0" fontId="42" fillId="4" borderId="0" applyNumberFormat="0" applyBorder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38" fillId="30" borderId="0" applyNumberFormat="0" applyBorder="0" applyAlignment="0" applyProtection="0">
      <alignment vertical="center"/>
    </xf>
    <xf numFmtId="0" fontId="38" fillId="8" borderId="8" applyNumberFormat="0" applyFont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22" fillId="46" borderId="0" applyNumberFormat="0" applyBorder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3" fillId="0" borderId="6" applyNumberFormat="0" applyFill="0" applyAlignment="0" applyProtection="0">
      <alignment vertical="center"/>
    </xf>
    <xf numFmtId="0" fontId="22" fillId="47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22" fillId="4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45" fillId="6" borderId="4" applyNumberFormat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38" fillId="22" borderId="0" applyNumberFormat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10" borderId="0" applyNumberFormat="0" applyBorder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22" fillId="45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38" fillId="0" borderId="0">
      <alignment vertical="center"/>
    </xf>
    <xf numFmtId="0" fontId="54" fillId="2" borderId="0" applyNumberFormat="0" applyBorder="0" applyAlignment="0" applyProtection="0">
      <alignment vertical="center"/>
    </xf>
    <xf numFmtId="0" fontId="22" fillId="49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22" fillId="44" borderId="0" applyNumberFormat="0" applyBorder="0" applyAlignment="0" applyProtection="0">
      <alignment vertical="center"/>
    </xf>
    <xf numFmtId="0" fontId="47" fillId="0" borderId="1" applyNumberFormat="0" applyFill="0" applyAlignment="0" applyProtection="0">
      <alignment vertical="center"/>
    </xf>
    <xf numFmtId="0" fontId="48" fillId="0" borderId="2" applyNumberFormat="0" applyFill="0" applyAlignment="0" applyProtection="0">
      <alignment vertical="center"/>
    </xf>
    <xf numFmtId="0" fontId="22" fillId="50" borderId="0" applyNumberFormat="0" applyBorder="0" applyAlignment="0" applyProtection="0">
      <alignment vertical="center"/>
    </xf>
    <xf numFmtId="0" fontId="49" fillId="0" borderId="3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24" fillId="51" borderId="10" applyNumberFormat="0" applyAlignment="0" applyProtection="0">
      <alignment vertical="center"/>
    </xf>
    <xf numFmtId="0" fontId="50" fillId="0" borderId="9" applyNumberFormat="0" applyFill="0" applyAlignment="0" applyProtection="0">
      <alignment vertical="center"/>
    </xf>
    <xf numFmtId="0" fontId="25" fillId="52" borderId="0" applyNumberFormat="0" applyBorder="0" applyAlignment="0" applyProtection="0">
      <alignment vertical="center"/>
    </xf>
    <xf numFmtId="0" fontId="51" fillId="6" borderId="5" applyNumberFormat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19" fillId="53" borderId="11" applyNumberFormat="0" applyFont="0" applyAlignment="0" applyProtection="0">
      <alignment vertical="center"/>
    </xf>
    <xf numFmtId="0" fontId="53" fillId="5" borderId="4" applyNumberFormat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38" fillId="0" borderId="0">
      <alignment vertical="center"/>
    </xf>
    <xf numFmtId="0" fontId="38" fillId="0" borderId="0">
      <alignment vertical="center"/>
    </xf>
    <xf numFmtId="0" fontId="28" fillId="54" borderId="13" applyNumberFormat="0" applyAlignment="0" applyProtection="0">
      <alignment vertical="center"/>
    </xf>
    <xf numFmtId="0" fontId="54" fillId="2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9" fillId="0" borderId="0" applyFont="0" applyFill="0" applyBorder="0" applyAlignment="0" applyProtection="0">
      <alignment vertical="center"/>
    </xf>
    <xf numFmtId="0" fontId="30" fillId="0" borderId="14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17" applyNumberFormat="0" applyFill="0" applyAlignment="0" applyProtection="0">
      <alignment vertical="center"/>
    </xf>
    <xf numFmtId="0" fontId="34" fillId="54" borderId="18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38" borderId="13" applyNumberFormat="0" applyAlignment="0" applyProtection="0">
      <alignment vertical="center"/>
    </xf>
    <xf numFmtId="0" fontId="19" fillId="0" borderId="0">
      <alignment vertical="center"/>
    </xf>
    <xf numFmtId="0" fontId="37" fillId="35" borderId="0" applyNumberFormat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19" fillId="0" borderId="0" xfId="42" applyFont="1">
      <alignment vertical="center"/>
    </xf>
    <xf numFmtId="0" fontId="19" fillId="57" borderId="0" xfId="42" applyFont="1" applyFill="1">
      <alignment vertical="center"/>
    </xf>
    <xf numFmtId="0" fontId="38" fillId="0" borderId="0" xfId="411" applyFont="1">
      <alignment vertical="center"/>
    </xf>
    <xf numFmtId="0" fontId="19" fillId="0" borderId="0" xfId="42" applyNumberFormat="1" applyFont="1">
      <alignment vertical="center"/>
    </xf>
    <xf numFmtId="0" fontId="19" fillId="60" borderId="0" xfId="42" applyFont="1" applyFill="1">
      <alignment vertical="center"/>
    </xf>
    <xf numFmtId="0" fontId="19" fillId="59" borderId="0" xfId="42" applyFont="1" applyFill="1">
      <alignment vertical="center"/>
    </xf>
    <xf numFmtId="0" fontId="38" fillId="59" borderId="0" xfId="411" applyFont="1" applyFill="1">
      <alignment vertical="center"/>
    </xf>
    <xf numFmtId="0" fontId="19" fillId="59" borderId="0" xfId="42" applyNumberFormat="1" applyFont="1" applyFill="1">
      <alignment vertical="center"/>
    </xf>
    <xf numFmtId="0" fontId="19" fillId="58" borderId="0" xfId="42" applyFill="1">
      <alignment vertical="center"/>
    </xf>
    <xf numFmtId="0" fontId="19" fillId="58" borderId="0" xfId="42" applyFont="1" applyFill="1">
      <alignment vertical="center"/>
    </xf>
    <xf numFmtId="0" fontId="38" fillId="58" borderId="0" xfId="411" applyFill="1">
      <alignment vertical="center"/>
    </xf>
    <xf numFmtId="0" fontId="19" fillId="58" borderId="0" xfId="42" applyNumberFormat="1" applyFill="1">
      <alignment vertical="center"/>
    </xf>
    <xf numFmtId="0" fontId="19" fillId="0" borderId="0" xfId="42">
      <alignment vertical="center"/>
    </xf>
    <xf numFmtId="0" fontId="19" fillId="0" borderId="0" xfId="42" applyFill="1">
      <alignment vertical="center"/>
    </xf>
    <xf numFmtId="0" fontId="19" fillId="0" borderId="0" xfId="42" applyFont="1" applyFill="1">
      <alignment vertical="center"/>
    </xf>
    <xf numFmtId="0" fontId="19" fillId="0" borderId="0" xfId="42" applyNumberFormat="1">
      <alignment vertical="center"/>
    </xf>
    <xf numFmtId="0" fontId="19" fillId="55" borderId="0" xfId="42" applyFill="1">
      <alignment vertical="center"/>
    </xf>
    <xf numFmtId="0" fontId="19" fillId="57" borderId="0" xfId="42" applyFill="1">
      <alignment vertical="center"/>
    </xf>
    <xf numFmtId="0" fontId="19" fillId="59" borderId="0" xfId="42" applyFill="1">
      <alignment vertical="center"/>
    </xf>
    <xf numFmtId="0" fontId="38" fillId="0" borderId="0" xfId="411">
      <alignment vertical="center"/>
    </xf>
    <xf numFmtId="0" fontId="19" fillId="55" borderId="0" xfId="42" applyFont="1" applyFill="1">
      <alignment vertical="center"/>
    </xf>
    <xf numFmtId="0" fontId="38" fillId="59" borderId="0" xfId="411" applyFill="1">
      <alignment vertical="center"/>
    </xf>
    <xf numFmtId="0" fontId="19" fillId="59" borderId="0" xfId="42" applyNumberFormat="1" applyFill="1">
      <alignment vertical="center"/>
    </xf>
    <xf numFmtId="0" fontId="19" fillId="60" borderId="0" xfId="42" applyFill="1">
      <alignment vertical="center"/>
    </xf>
    <xf numFmtId="0" fontId="0" fillId="57" borderId="0" xfId="0" applyFill="1">
      <alignment vertical="center"/>
    </xf>
    <xf numFmtId="0" fontId="0" fillId="55" borderId="0" xfId="0" applyFill="1">
      <alignment vertical="center"/>
    </xf>
    <xf numFmtId="0" fontId="50" fillId="0" borderId="0" xfId="0" applyFont="1">
      <alignment vertical="center"/>
    </xf>
    <xf numFmtId="0" fontId="0" fillId="0" borderId="0" xfId="0" applyNumberFormat="1">
      <alignment vertical="center"/>
    </xf>
    <xf numFmtId="0" fontId="0" fillId="60" borderId="0" xfId="0" applyFill="1">
      <alignment vertical="center"/>
    </xf>
    <xf numFmtId="0" fontId="38" fillId="0" borderId="0" xfId="0" applyFont="1">
      <alignment vertical="center"/>
    </xf>
    <xf numFmtId="0" fontId="19" fillId="55" borderId="0" xfId="0" applyFont="1" applyFill="1">
      <alignment vertical="center"/>
    </xf>
    <xf numFmtId="0" fontId="0" fillId="59" borderId="0" xfId="0" applyFill="1">
      <alignment vertical="center"/>
    </xf>
    <xf numFmtId="0" fontId="19" fillId="0" borderId="0" xfId="0" applyFont="1" applyFill="1">
      <alignment vertical="center"/>
    </xf>
    <xf numFmtId="0" fontId="0" fillId="59" borderId="0" xfId="0" applyNumberFormat="1" applyFill="1">
      <alignment vertical="center"/>
    </xf>
    <xf numFmtId="0" fontId="38" fillId="0" borderId="19" xfId="0" applyFont="1" applyBorder="1">
      <alignment vertical="center"/>
    </xf>
    <xf numFmtId="0" fontId="50" fillId="55" borderId="0" xfId="0" applyFont="1" applyFill="1">
      <alignment vertical="center"/>
    </xf>
    <xf numFmtId="0" fontId="50" fillId="0" borderId="0" xfId="0" applyFont="1" applyFill="1">
      <alignment vertical="center"/>
    </xf>
    <xf numFmtId="0" fontId="50" fillId="60" borderId="0" xfId="0" applyFont="1" applyFill="1">
      <alignment vertical="center"/>
    </xf>
    <xf numFmtId="0" fontId="50" fillId="56" borderId="0" xfId="0" applyFont="1" applyFill="1">
      <alignment vertical="center"/>
    </xf>
    <xf numFmtId="0" fontId="38" fillId="0" borderId="0" xfId="0" applyFont="1" applyFill="1">
      <alignment vertical="center"/>
    </xf>
    <xf numFmtId="0" fontId="38" fillId="57" borderId="0" xfId="0" applyFont="1" applyFill="1">
      <alignment vertical="center"/>
    </xf>
    <xf numFmtId="0" fontId="38" fillId="55" borderId="0" xfId="0" applyFont="1" applyFill="1">
      <alignment vertical="center"/>
    </xf>
    <xf numFmtId="0" fontId="38" fillId="60" borderId="0" xfId="0" applyFont="1" applyFill="1">
      <alignment vertical="center"/>
    </xf>
    <xf numFmtId="0" fontId="38" fillId="0" borderId="0" xfId="411" applyFont="1" applyFill="1">
      <alignment vertical="center"/>
    </xf>
    <xf numFmtId="0" fontId="38" fillId="0" borderId="0" xfId="411" applyFill="1">
      <alignment vertical="center"/>
    </xf>
    <xf numFmtId="0" fontId="19" fillId="0" borderId="23" xfId="42" applyFont="1" applyFill="1" applyBorder="1">
      <alignment vertical="center"/>
    </xf>
    <xf numFmtId="0" fontId="19" fillId="0" borderId="0" xfId="42" applyFont="1" applyFill="1" applyBorder="1">
      <alignment vertical="center"/>
    </xf>
    <xf numFmtId="0" fontId="38" fillId="0" borderId="23" xfId="411" applyFont="1" applyFill="1" applyBorder="1">
      <alignment vertical="center"/>
    </xf>
    <xf numFmtId="0" fontId="38" fillId="0" borderId="0" xfId="411" applyFont="1" applyFill="1" applyBorder="1">
      <alignment vertical="center"/>
    </xf>
    <xf numFmtId="0" fontId="19" fillId="0" borderId="0" xfId="42" applyNumberFormat="1" applyFont="1" applyFill="1" applyBorder="1">
      <alignment vertical="center"/>
    </xf>
    <xf numFmtId="0" fontId="19" fillId="0" borderId="24" xfId="42" applyFill="1" applyBorder="1">
      <alignment vertical="center"/>
    </xf>
    <xf numFmtId="0" fontId="38" fillId="0" borderId="25" xfId="411" applyFont="1" applyFill="1" applyBorder="1">
      <alignment vertical="center"/>
    </xf>
    <xf numFmtId="0" fontId="38" fillId="0" borderId="26" xfId="411" applyFont="1" applyFill="1" applyBorder="1">
      <alignment vertical="center"/>
    </xf>
    <xf numFmtId="0" fontId="19" fillId="0" borderId="26" xfId="42" applyNumberFormat="1" applyFont="1" applyFill="1" applyBorder="1">
      <alignment vertical="center"/>
    </xf>
    <xf numFmtId="0" fontId="19" fillId="0" borderId="26" xfId="42" applyFont="1" applyFill="1" applyBorder="1">
      <alignment vertical="center"/>
    </xf>
    <xf numFmtId="0" fontId="19" fillId="0" borderId="0" xfId="42" applyFill="1" applyBorder="1">
      <alignment vertical="center"/>
    </xf>
    <xf numFmtId="0" fontId="19" fillId="0" borderId="23" xfId="42" applyFill="1" applyBorder="1">
      <alignment vertical="center"/>
    </xf>
    <xf numFmtId="0" fontId="38" fillId="0" borderId="23" xfId="411" applyFill="1" applyBorder="1">
      <alignment vertical="center"/>
    </xf>
    <xf numFmtId="0" fontId="38" fillId="0" borderId="0" xfId="411" applyFill="1" applyBorder="1">
      <alignment vertical="center"/>
    </xf>
    <xf numFmtId="0" fontId="19" fillId="0" borderId="0" xfId="42" applyNumberFormat="1" applyFill="1" applyBorder="1">
      <alignment vertical="center"/>
    </xf>
    <xf numFmtId="0" fontId="38" fillId="0" borderId="25" xfId="411" applyFill="1" applyBorder="1">
      <alignment vertical="center"/>
    </xf>
    <xf numFmtId="0" fontId="38" fillId="0" borderId="26" xfId="411" applyFill="1" applyBorder="1">
      <alignment vertical="center"/>
    </xf>
    <xf numFmtId="0" fontId="19" fillId="0" borderId="26" xfId="42" applyNumberFormat="1" applyFill="1" applyBorder="1">
      <alignment vertical="center"/>
    </xf>
    <xf numFmtId="0" fontId="19" fillId="0" borderId="26" xfId="42" applyFill="1" applyBorder="1">
      <alignment vertical="center"/>
    </xf>
    <xf numFmtId="0" fontId="19" fillId="0" borderId="27" xfId="42" applyFill="1" applyBorder="1">
      <alignment vertical="center"/>
    </xf>
    <xf numFmtId="0" fontId="19" fillId="0" borderId="25" xfId="42" applyFill="1" applyBorder="1">
      <alignment vertical="center"/>
    </xf>
    <xf numFmtId="0" fontId="0" fillId="0" borderId="23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24" xfId="0" applyFill="1" applyBorder="1">
      <alignment vertical="center"/>
    </xf>
    <xf numFmtId="0" fontId="0" fillId="0" borderId="0" xfId="0" applyNumberFormat="1" applyFill="1" applyBorder="1">
      <alignment vertical="center"/>
    </xf>
    <xf numFmtId="0" fontId="19" fillId="0" borderId="0" xfId="0" applyFont="1" applyFill="1" applyBorder="1">
      <alignment vertical="center"/>
    </xf>
    <xf numFmtId="0" fontId="0" fillId="0" borderId="26" xfId="0" applyNumberFormat="1" applyFill="1" applyBorder="1">
      <alignment vertical="center"/>
    </xf>
    <xf numFmtId="0" fontId="0" fillId="0" borderId="26" xfId="0" applyFill="1" applyBorder="1">
      <alignment vertical="center"/>
    </xf>
    <xf numFmtId="0" fontId="19" fillId="0" borderId="26" xfId="0" applyFont="1" applyFill="1" applyBorder="1">
      <alignment vertical="center"/>
    </xf>
    <xf numFmtId="0" fontId="0" fillId="0" borderId="27" xfId="0" applyFill="1" applyBorder="1">
      <alignment vertical="center"/>
    </xf>
    <xf numFmtId="0" fontId="38" fillId="0" borderId="24" xfId="0" applyFont="1" applyFill="1" applyBorder="1">
      <alignment vertical="center"/>
    </xf>
    <xf numFmtId="0" fontId="38" fillId="0" borderId="27" xfId="0" applyFont="1" applyFill="1" applyBorder="1">
      <alignment vertical="center"/>
    </xf>
    <xf numFmtId="0" fontId="50" fillId="0" borderId="0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8" fillId="0" borderId="0" xfId="0" applyFont="1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</cellXfs>
  <cellStyles count="549">
    <cellStyle name="20% - アクセント 1" xfId="19" builtinId="30" customBuiltin="1"/>
    <cellStyle name="20% - アクセント 1 10" xfId="43" xr:uid="{00000000-0005-0000-0000-000001000000}"/>
    <cellStyle name="20% - アクセント 1 10 2" xfId="500" xr:uid="{00000000-0005-0000-0000-000002000000}"/>
    <cellStyle name="20% - アクセント 1 11" xfId="508" xr:uid="{00000000-0005-0000-0000-000003000000}"/>
    <cellStyle name="20% - アクセント 1 11 2" xfId="433" xr:uid="{00000000-0005-0000-0000-000004000000}"/>
    <cellStyle name="20% - アクセント 1 2" xfId="44" xr:uid="{00000000-0005-0000-0000-000005000000}"/>
    <cellStyle name="20% - アクセント 1 3" xfId="45" xr:uid="{00000000-0005-0000-0000-000006000000}"/>
    <cellStyle name="20% - アクセント 1 4" xfId="46" xr:uid="{00000000-0005-0000-0000-000007000000}"/>
    <cellStyle name="20% - アクセント 1 5" xfId="47" xr:uid="{00000000-0005-0000-0000-000008000000}"/>
    <cellStyle name="20% - アクセント 1 6" xfId="48" xr:uid="{00000000-0005-0000-0000-000009000000}"/>
    <cellStyle name="20% - アクセント 1 7" xfId="49" xr:uid="{00000000-0005-0000-0000-00000A000000}"/>
    <cellStyle name="20% - アクセント 1 8" xfId="50" xr:uid="{00000000-0005-0000-0000-00000B000000}"/>
    <cellStyle name="20% - アクセント 1 9" xfId="51" xr:uid="{00000000-0005-0000-0000-00000C000000}"/>
    <cellStyle name="20% - アクセント 2" xfId="23" builtinId="34" customBuiltin="1"/>
    <cellStyle name="20% - アクセント 2 10" xfId="52" xr:uid="{00000000-0005-0000-0000-00000E000000}"/>
    <cellStyle name="20% - アクセント 2 10 2" xfId="498" xr:uid="{00000000-0005-0000-0000-00000F000000}"/>
    <cellStyle name="20% - アクセント 2 11" xfId="507" xr:uid="{00000000-0005-0000-0000-000010000000}"/>
    <cellStyle name="20% - アクセント 2 11 2" xfId="437" xr:uid="{00000000-0005-0000-0000-000011000000}"/>
    <cellStyle name="20% - アクセント 2 2" xfId="53" xr:uid="{00000000-0005-0000-0000-000012000000}"/>
    <cellStyle name="20% - アクセント 2 3" xfId="54" xr:uid="{00000000-0005-0000-0000-000013000000}"/>
    <cellStyle name="20% - アクセント 2 4" xfId="55" xr:uid="{00000000-0005-0000-0000-000014000000}"/>
    <cellStyle name="20% - アクセント 2 5" xfId="56" xr:uid="{00000000-0005-0000-0000-000015000000}"/>
    <cellStyle name="20% - アクセント 2 6" xfId="57" xr:uid="{00000000-0005-0000-0000-000016000000}"/>
    <cellStyle name="20% - アクセント 2 7" xfId="58" xr:uid="{00000000-0005-0000-0000-000017000000}"/>
    <cellStyle name="20% - アクセント 2 8" xfId="59" xr:uid="{00000000-0005-0000-0000-000018000000}"/>
    <cellStyle name="20% - アクセント 2 9" xfId="60" xr:uid="{00000000-0005-0000-0000-000019000000}"/>
    <cellStyle name="20% - アクセント 3" xfId="27" builtinId="38" customBuiltin="1"/>
    <cellStyle name="20% - アクセント 3 10" xfId="61" xr:uid="{00000000-0005-0000-0000-00001B000000}"/>
    <cellStyle name="20% - アクセント 3 10 2" xfId="496" xr:uid="{00000000-0005-0000-0000-00001C000000}"/>
    <cellStyle name="20% - アクセント 3 11" xfId="505" xr:uid="{00000000-0005-0000-0000-00001D000000}"/>
    <cellStyle name="20% - アクセント 3 11 2" xfId="439" xr:uid="{00000000-0005-0000-0000-00001E000000}"/>
    <cellStyle name="20% - アクセント 3 2" xfId="62" xr:uid="{00000000-0005-0000-0000-00001F000000}"/>
    <cellStyle name="20% - アクセント 3 3" xfId="63" xr:uid="{00000000-0005-0000-0000-000020000000}"/>
    <cellStyle name="20% - アクセント 3 4" xfId="64" xr:uid="{00000000-0005-0000-0000-000021000000}"/>
    <cellStyle name="20% - アクセント 3 5" xfId="65" xr:uid="{00000000-0005-0000-0000-000022000000}"/>
    <cellStyle name="20% - アクセント 3 6" xfId="66" xr:uid="{00000000-0005-0000-0000-000023000000}"/>
    <cellStyle name="20% - アクセント 3 7" xfId="67" xr:uid="{00000000-0005-0000-0000-000024000000}"/>
    <cellStyle name="20% - アクセント 3 8" xfId="68" xr:uid="{00000000-0005-0000-0000-000025000000}"/>
    <cellStyle name="20% - アクセント 3 9" xfId="69" xr:uid="{00000000-0005-0000-0000-000026000000}"/>
    <cellStyle name="20% - アクセント 4" xfId="31" builtinId="42" customBuiltin="1"/>
    <cellStyle name="20% - アクセント 4 10" xfId="70" xr:uid="{00000000-0005-0000-0000-000028000000}"/>
    <cellStyle name="20% - アクセント 4 10 2" xfId="493" xr:uid="{00000000-0005-0000-0000-000029000000}"/>
    <cellStyle name="20% - アクセント 4 11" xfId="503" xr:uid="{00000000-0005-0000-0000-00002A000000}"/>
    <cellStyle name="20% - アクセント 4 11 2" xfId="443" xr:uid="{00000000-0005-0000-0000-00002B000000}"/>
    <cellStyle name="20% - アクセント 4 2" xfId="71" xr:uid="{00000000-0005-0000-0000-00002C000000}"/>
    <cellStyle name="20% - アクセント 4 3" xfId="72" xr:uid="{00000000-0005-0000-0000-00002D000000}"/>
    <cellStyle name="20% - アクセント 4 4" xfId="73" xr:uid="{00000000-0005-0000-0000-00002E000000}"/>
    <cellStyle name="20% - アクセント 4 5" xfId="74" xr:uid="{00000000-0005-0000-0000-00002F000000}"/>
    <cellStyle name="20% - アクセント 4 6" xfId="75" xr:uid="{00000000-0005-0000-0000-000030000000}"/>
    <cellStyle name="20% - アクセント 4 7" xfId="76" xr:uid="{00000000-0005-0000-0000-000031000000}"/>
    <cellStyle name="20% - アクセント 4 8" xfId="77" xr:uid="{00000000-0005-0000-0000-000032000000}"/>
    <cellStyle name="20% - アクセント 4 9" xfId="78" xr:uid="{00000000-0005-0000-0000-000033000000}"/>
    <cellStyle name="20% - アクセント 5" xfId="35" builtinId="46" customBuiltin="1"/>
    <cellStyle name="20% - アクセント 5 10" xfId="79" xr:uid="{00000000-0005-0000-0000-000035000000}"/>
    <cellStyle name="20% - アクセント 5 10 2" xfId="491" xr:uid="{00000000-0005-0000-0000-000036000000}"/>
    <cellStyle name="20% - アクセント 5 11" xfId="421" xr:uid="{00000000-0005-0000-0000-000037000000}"/>
    <cellStyle name="20% - アクセント 5 11 2" xfId="446" xr:uid="{00000000-0005-0000-0000-000038000000}"/>
    <cellStyle name="20% - アクセント 5 2" xfId="80" xr:uid="{00000000-0005-0000-0000-000039000000}"/>
    <cellStyle name="20% - アクセント 5 3" xfId="81" xr:uid="{00000000-0005-0000-0000-00003A000000}"/>
    <cellStyle name="20% - アクセント 5 4" xfId="82" xr:uid="{00000000-0005-0000-0000-00003B000000}"/>
    <cellStyle name="20% - アクセント 5 5" xfId="83" xr:uid="{00000000-0005-0000-0000-00003C000000}"/>
    <cellStyle name="20% - アクセント 5 6" xfId="84" xr:uid="{00000000-0005-0000-0000-00003D000000}"/>
    <cellStyle name="20% - アクセント 5 7" xfId="85" xr:uid="{00000000-0005-0000-0000-00003E000000}"/>
    <cellStyle name="20% - アクセント 5 8" xfId="86" xr:uid="{00000000-0005-0000-0000-00003F000000}"/>
    <cellStyle name="20% - アクセント 5 9" xfId="87" xr:uid="{00000000-0005-0000-0000-000040000000}"/>
    <cellStyle name="20% - アクセント 6" xfId="39" builtinId="50" customBuiltin="1"/>
    <cellStyle name="20% - アクセント 6 10" xfId="88" xr:uid="{00000000-0005-0000-0000-000042000000}"/>
    <cellStyle name="20% - アクセント 6 10 2" xfId="489" xr:uid="{00000000-0005-0000-0000-000043000000}"/>
    <cellStyle name="20% - アクセント 6 11" xfId="425" xr:uid="{00000000-0005-0000-0000-000044000000}"/>
    <cellStyle name="20% - アクセント 6 11 2" xfId="449" xr:uid="{00000000-0005-0000-0000-000045000000}"/>
    <cellStyle name="20% - アクセント 6 2" xfId="89" xr:uid="{00000000-0005-0000-0000-000046000000}"/>
    <cellStyle name="20% - アクセント 6 3" xfId="90" xr:uid="{00000000-0005-0000-0000-000047000000}"/>
    <cellStyle name="20% - アクセント 6 4" xfId="91" xr:uid="{00000000-0005-0000-0000-000048000000}"/>
    <cellStyle name="20% - アクセント 6 5" xfId="92" xr:uid="{00000000-0005-0000-0000-000049000000}"/>
    <cellStyle name="20% - アクセント 6 6" xfId="93" xr:uid="{00000000-0005-0000-0000-00004A000000}"/>
    <cellStyle name="20% - アクセント 6 7" xfId="94" xr:uid="{00000000-0005-0000-0000-00004B000000}"/>
    <cellStyle name="20% - アクセント 6 8" xfId="95" xr:uid="{00000000-0005-0000-0000-00004C000000}"/>
    <cellStyle name="20% - アクセント 6 9" xfId="96" xr:uid="{00000000-0005-0000-0000-00004D000000}"/>
    <cellStyle name="40% - アクセント 1" xfId="20" builtinId="31" customBuiltin="1"/>
    <cellStyle name="40% - アクセント 1 10" xfId="97" xr:uid="{00000000-0005-0000-0000-00004F000000}"/>
    <cellStyle name="40% - アクセント 1 10 2" xfId="486" xr:uid="{00000000-0005-0000-0000-000050000000}"/>
    <cellStyle name="40% - アクセント 1 11" xfId="427" xr:uid="{00000000-0005-0000-0000-000051000000}"/>
    <cellStyle name="40% - アクセント 1 11 2" xfId="454" xr:uid="{00000000-0005-0000-0000-000052000000}"/>
    <cellStyle name="40% - アクセント 1 2" xfId="98" xr:uid="{00000000-0005-0000-0000-000053000000}"/>
    <cellStyle name="40% - アクセント 1 3" xfId="99" xr:uid="{00000000-0005-0000-0000-000054000000}"/>
    <cellStyle name="40% - アクセント 1 4" xfId="100" xr:uid="{00000000-0005-0000-0000-000055000000}"/>
    <cellStyle name="40% - アクセント 1 5" xfId="101" xr:uid="{00000000-0005-0000-0000-000056000000}"/>
    <cellStyle name="40% - アクセント 1 6" xfId="102" xr:uid="{00000000-0005-0000-0000-000057000000}"/>
    <cellStyle name="40% - アクセント 1 7" xfId="103" xr:uid="{00000000-0005-0000-0000-000058000000}"/>
    <cellStyle name="40% - アクセント 1 8" xfId="104" xr:uid="{00000000-0005-0000-0000-000059000000}"/>
    <cellStyle name="40% - アクセント 1 9" xfId="105" xr:uid="{00000000-0005-0000-0000-00005A000000}"/>
    <cellStyle name="40% - アクセント 2" xfId="24" builtinId="35" customBuiltin="1"/>
    <cellStyle name="40% - アクセント 2 10" xfId="106" xr:uid="{00000000-0005-0000-0000-00005C000000}"/>
    <cellStyle name="40% - アクセント 2 10 2" xfId="483" xr:uid="{00000000-0005-0000-0000-00005D000000}"/>
    <cellStyle name="40% - アクセント 2 11" xfId="429" xr:uid="{00000000-0005-0000-0000-00005E000000}"/>
    <cellStyle name="40% - アクセント 2 11 2" xfId="457" xr:uid="{00000000-0005-0000-0000-00005F000000}"/>
    <cellStyle name="40% - アクセント 2 2" xfId="107" xr:uid="{00000000-0005-0000-0000-000060000000}"/>
    <cellStyle name="40% - アクセント 2 3" xfId="108" xr:uid="{00000000-0005-0000-0000-000061000000}"/>
    <cellStyle name="40% - アクセント 2 4" xfId="109" xr:uid="{00000000-0005-0000-0000-000062000000}"/>
    <cellStyle name="40% - アクセント 2 5" xfId="110" xr:uid="{00000000-0005-0000-0000-000063000000}"/>
    <cellStyle name="40% - アクセント 2 6" xfId="111" xr:uid="{00000000-0005-0000-0000-000064000000}"/>
    <cellStyle name="40% - アクセント 2 7" xfId="112" xr:uid="{00000000-0005-0000-0000-000065000000}"/>
    <cellStyle name="40% - アクセント 2 8" xfId="113" xr:uid="{00000000-0005-0000-0000-000066000000}"/>
    <cellStyle name="40% - アクセント 2 9" xfId="114" xr:uid="{00000000-0005-0000-0000-000067000000}"/>
    <cellStyle name="40% - アクセント 3" xfId="28" builtinId="39" customBuiltin="1"/>
    <cellStyle name="40% - アクセント 3 10" xfId="115" xr:uid="{00000000-0005-0000-0000-000069000000}"/>
    <cellStyle name="40% - アクセント 3 10 2" xfId="480" xr:uid="{00000000-0005-0000-0000-00006A000000}"/>
    <cellStyle name="40% - アクセント 3 11" xfId="431" xr:uid="{00000000-0005-0000-0000-00006B000000}"/>
    <cellStyle name="40% - アクセント 3 11 2" xfId="461" xr:uid="{00000000-0005-0000-0000-00006C000000}"/>
    <cellStyle name="40% - アクセント 3 2" xfId="116" xr:uid="{00000000-0005-0000-0000-00006D000000}"/>
    <cellStyle name="40% - アクセント 3 3" xfId="117" xr:uid="{00000000-0005-0000-0000-00006E000000}"/>
    <cellStyle name="40% - アクセント 3 4" xfId="118" xr:uid="{00000000-0005-0000-0000-00006F000000}"/>
    <cellStyle name="40% - アクセント 3 5" xfId="119" xr:uid="{00000000-0005-0000-0000-000070000000}"/>
    <cellStyle name="40% - アクセント 3 6" xfId="120" xr:uid="{00000000-0005-0000-0000-000071000000}"/>
    <cellStyle name="40% - アクセント 3 7" xfId="121" xr:uid="{00000000-0005-0000-0000-000072000000}"/>
    <cellStyle name="40% - アクセント 3 8" xfId="122" xr:uid="{00000000-0005-0000-0000-000073000000}"/>
    <cellStyle name="40% - アクセント 3 9" xfId="123" xr:uid="{00000000-0005-0000-0000-000074000000}"/>
    <cellStyle name="40% - アクセント 4" xfId="32" builtinId="43" customBuiltin="1"/>
    <cellStyle name="40% - アクセント 4 10" xfId="124" xr:uid="{00000000-0005-0000-0000-000076000000}"/>
    <cellStyle name="40% - アクセント 4 10 2" xfId="478" xr:uid="{00000000-0005-0000-0000-000077000000}"/>
    <cellStyle name="40% - アクセント 4 11" xfId="434" xr:uid="{00000000-0005-0000-0000-000078000000}"/>
    <cellStyle name="40% - アクセント 4 11 2" xfId="464" xr:uid="{00000000-0005-0000-0000-000079000000}"/>
    <cellStyle name="40% - アクセント 4 2" xfId="125" xr:uid="{00000000-0005-0000-0000-00007A000000}"/>
    <cellStyle name="40% - アクセント 4 3" xfId="126" xr:uid="{00000000-0005-0000-0000-00007B000000}"/>
    <cellStyle name="40% - アクセント 4 4" xfId="127" xr:uid="{00000000-0005-0000-0000-00007C000000}"/>
    <cellStyle name="40% - アクセント 4 5" xfId="128" xr:uid="{00000000-0005-0000-0000-00007D000000}"/>
    <cellStyle name="40% - アクセント 4 6" xfId="129" xr:uid="{00000000-0005-0000-0000-00007E000000}"/>
    <cellStyle name="40% - アクセント 4 7" xfId="130" xr:uid="{00000000-0005-0000-0000-00007F000000}"/>
    <cellStyle name="40% - アクセント 4 8" xfId="131" xr:uid="{00000000-0005-0000-0000-000080000000}"/>
    <cellStyle name="40% - アクセント 4 9" xfId="132" xr:uid="{00000000-0005-0000-0000-000081000000}"/>
    <cellStyle name="40% - アクセント 5" xfId="36" builtinId="47" customBuiltin="1"/>
    <cellStyle name="40% - アクセント 5 10" xfId="133" xr:uid="{00000000-0005-0000-0000-000083000000}"/>
    <cellStyle name="40% - アクセント 5 10 2" xfId="476" xr:uid="{00000000-0005-0000-0000-000084000000}"/>
    <cellStyle name="40% - アクセント 5 11" xfId="438" xr:uid="{00000000-0005-0000-0000-000085000000}"/>
    <cellStyle name="40% - アクセント 5 11 2" xfId="467" xr:uid="{00000000-0005-0000-0000-000086000000}"/>
    <cellStyle name="40% - アクセント 5 2" xfId="134" xr:uid="{00000000-0005-0000-0000-000087000000}"/>
    <cellStyle name="40% - アクセント 5 3" xfId="135" xr:uid="{00000000-0005-0000-0000-000088000000}"/>
    <cellStyle name="40% - アクセント 5 4" xfId="136" xr:uid="{00000000-0005-0000-0000-000089000000}"/>
    <cellStyle name="40% - アクセント 5 5" xfId="137" xr:uid="{00000000-0005-0000-0000-00008A000000}"/>
    <cellStyle name="40% - アクセント 5 6" xfId="138" xr:uid="{00000000-0005-0000-0000-00008B000000}"/>
    <cellStyle name="40% - アクセント 5 7" xfId="139" xr:uid="{00000000-0005-0000-0000-00008C000000}"/>
    <cellStyle name="40% - アクセント 5 8" xfId="140" xr:uid="{00000000-0005-0000-0000-00008D000000}"/>
    <cellStyle name="40% - アクセント 5 9" xfId="141" xr:uid="{00000000-0005-0000-0000-00008E000000}"/>
    <cellStyle name="40% - アクセント 6" xfId="40" builtinId="51" customBuiltin="1"/>
    <cellStyle name="40% - アクセント 6 10" xfId="142" xr:uid="{00000000-0005-0000-0000-000090000000}"/>
    <cellStyle name="40% - アクセント 6 10 2" xfId="473" xr:uid="{00000000-0005-0000-0000-000091000000}"/>
    <cellStyle name="40% - アクセント 6 11" xfId="441" xr:uid="{00000000-0005-0000-0000-000092000000}"/>
    <cellStyle name="40% - アクセント 6 11 2" xfId="471" xr:uid="{00000000-0005-0000-0000-000093000000}"/>
    <cellStyle name="40% - アクセント 6 2" xfId="143" xr:uid="{00000000-0005-0000-0000-000094000000}"/>
    <cellStyle name="40% - アクセント 6 3" xfId="144" xr:uid="{00000000-0005-0000-0000-000095000000}"/>
    <cellStyle name="40% - アクセント 6 4" xfId="145" xr:uid="{00000000-0005-0000-0000-000096000000}"/>
    <cellStyle name="40% - アクセント 6 5" xfId="146" xr:uid="{00000000-0005-0000-0000-000097000000}"/>
    <cellStyle name="40% - アクセント 6 6" xfId="147" xr:uid="{00000000-0005-0000-0000-000098000000}"/>
    <cellStyle name="40% - アクセント 6 7" xfId="148" xr:uid="{00000000-0005-0000-0000-000099000000}"/>
    <cellStyle name="40% - アクセント 6 8" xfId="149" xr:uid="{00000000-0005-0000-0000-00009A000000}"/>
    <cellStyle name="40% - アクセント 6 9" xfId="150" xr:uid="{00000000-0005-0000-0000-00009B000000}"/>
    <cellStyle name="60% - アクセント 1" xfId="21" builtinId="32" customBuiltin="1"/>
    <cellStyle name="60% - アクセント 1 10" xfId="151" xr:uid="{00000000-0005-0000-0000-00009D000000}"/>
    <cellStyle name="60% - アクセント 1 10 2" xfId="470" xr:uid="{00000000-0005-0000-0000-00009E000000}"/>
    <cellStyle name="60% - アクセント 1 11" xfId="444" xr:uid="{00000000-0005-0000-0000-00009F000000}"/>
    <cellStyle name="60% - アクセント 1 11 2" xfId="474" xr:uid="{00000000-0005-0000-0000-0000A0000000}"/>
    <cellStyle name="60% - アクセント 1 2" xfId="152" xr:uid="{00000000-0005-0000-0000-0000A1000000}"/>
    <cellStyle name="60% - アクセント 1 3" xfId="153" xr:uid="{00000000-0005-0000-0000-0000A2000000}"/>
    <cellStyle name="60% - アクセント 1 4" xfId="154" xr:uid="{00000000-0005-0000-0000-0000A3000000}"/>
    <cellStyle name="60% - アクセント 1 5" xfId="155" xr:uid="{00000000-0005-0000-0000-0000A4000000}"/>
    <cellStyle name="60% - アクセント 1 6" xfId="156" xr:uid="{00000000-0005-0000-0000-0000A5000000}"/>
    <cellStyle name="60% - アクセント 1 7" xfId="157" xr:uid="{00000000-0005-0000-0000-0000A6000000}"/>
    <cellStyle name="60% - アクセント 1 8" xfId="158" xr:uid="{00000000-0005-0000-0000-0000A7000000}"/>
    <cellStyle name="60% - アクセント 1 9" xfId="159" xr:uid="{00000000-0005-0000-0000-0000A8000000}"/>
    <cellStyle name="60% - アクセント 2" xfId="25" builtinId="36" customBuiltin="1"/>
    <cellStyle name="60% - アクセント 2 10" xfId="160" xr:uid="{00000000-0005-0000-0000-0000AA000000}"/>
    <cellStyle name="60% - アクセント 2 10 2" xfId="468" xr:uid="{00000000-0005-0000-0000-0000AB000000}"/>
    <cellStyle name="60% - アクセント 2 11" xfId="447" xr:uid="{00000000-0005-0000-0000-0000AC000000}"/>
    <cellStyle name="60% - アクセント 2 11 2" xfId="477" xr:uid="{00000000-0005-0000-0000-0000AD000000}"/>
    <cellStyle name="60% - アクセント 2 2" xfId="161" xr:uid="{00000000-0005-0000-0000-0000AE000000}"/>
    <cellStyle name="60% - アクセント 2 3" xfId="162" xr:uid="{00000000-0005-0000-0000-0000AF000000}"/>
    <cellStyle name="60% - アクセント 2 4" xfId="163" xr:uid="{00000000-0005-0000-0000-0000B0000000}"/>
    <cellStyle name="60% - アクセント 2 5" xfId="164" xr:uid="{00000000-0005-0000-0000-0000B1000000}"/>
    <cellStyle name="60% - アクセント 2 6" xfId="165" xr:uid="{00000000-0005-0000-0000-0000B2000000}"/>
    <cellStyle name="60% - アクセント 2 7" xfId="166" xr:uid="{00000000-0005-0000-0000-0000B3000000}"/>
    <cellStyle name="60% - アクセント 2 8" xfId="167" xr:uid="{00000000-0005-0000-0000-0000B4000000}"/>
    <cellStyle name="60% - アクセント 2 9" xfId="168" xr:uid="{00000000-0005-0000-0000-0000B5000000}"/>
    <cellStyle name="60% - アクセント 3" xfId="29" builtinId="40" customBuiltin="1"/>
    <cellStyle name="60% - アクセント 3 10" xfId="169" xr:uid="{00000000-0005-0000-0000-0000B7000000}"/>
    <cellStyle name="60% - アクセント 3 10 2" xfId="465" xr:uid="{00000000-0005-0000-0000-0000B8000000}"/>
    <cellStyle name="60% - アクセント 3 11" xfId="451" xr:uid="{00000000-0005-0000-0000-0000B9000000}"/>
    <cellStyle name="60% - アクセント 3 11 2" xfId="481" xr:uid="{00000000-0005-0000-0000-0000BA000000}"/>
    <cellStyle name="60% - アクセント 3 2" xfId="170" xr:uid="{00000000-0005-0000-0000-0000BB000000}"/>
    <cellStyle name="60% - アクセント 3 3" xfId="171" xr:uid="{00000000-0005-0000-0000-0000BC000000}"/>
    <cellStyle name="60% - アクセント 3 4" xfId="172" xr:uid="{00000000-0005-0000-0000-0000BD000000}"/>
    <cellStyle name="60% - アクセント 3 5" xfId="173" xr:uid="{00000000-0005-0000-0000-0000BE000000}"/>
    <cellStyle name="60% - アクセント 3 6" xfId="174" xr:uid="{00000000-0005-0000-0000-0000BF000000}"/>
    <cellStyle name="60% - アクセント 3 7" xfId="175" xr:uid="{00000000-0005-0000-0000-0000C0000000}"/>
    <cellStyle name="60% - アクセント 3 8" xfId="176" xr:uid="{00000000-0005-0000-0000-0000C1000000}"/>
    <cellStyle name="60% - アクセント 3 9" xfId="177" xr:uid="{00000000-0005-0000-0000-0000C2000000}"/>
    <cellStyle name="60% - アクセント 4" xfId="33" builtinId="44" customBuiltin="1"/>
    <cellStyle name="60% - アクセント 4 10" xfId="178" xr:uid="{00000000-0005-0000-0000-0000C4000000}"/>
    <cellStyle name="60% - アクセント 4 10 2" xfId="463" xr:uid="{00000000-0005-0000-0000-0000C5000000}"/>
    <cellStyle name="60% - アクセント 4 11" xfId="453" xr:uid="{00000000-0005-0000-0000-0000C6000000}"/>
    <cellStyle name="60% - アクセント 4 11 2" xfId="484" xr:uid="{00000000-0005-0000-0000-0000C7000000}"/>
    <cellStyle name="60% - アクセント 4 2" xfId="179" xr:uid="{00000000-0005-0000-0000-0000C8000000}"/>
    <cellStyle name="60% - アクセント 4 3" xfId="180" xr:uid="{00000000-0005-0000-0000-0000C9000000}"/>
    <cellStyle name="60% - アクセント 4 4" xfId="181" xr:uid="{00000000-0005-0000-0000-0000CA000000}"/>
    <cellStyle name="60% - アクセント 4 5" xfId="182" xr:uid="{00000000-0005-0000-0000-0000CB000000}"/>
    <cellStyle name="60% - アクセント 4 6" xfId="183" xr:uid="{00000000-0005-0000-0000-0000CC000000}"/>
    <cellStyle name="60% - アクセント 4 7" xfId="184" xr:uid="{00000000-0005-0000-0000-0000CD000000}"/>
    <cellStyle name="60% - アクセント 4 8" xfId="185" xr:uid="{00000000-0005-0000-0000-0000CE000000}"/>
    <cellStyle name="60% - アクセント 4 9" xfId="186" xr:uid="{00000000-0005-0000-0000-0000CF000000}"/>
    <cellStyle name="60% - アクセント 5" xfId="37" builtinId="48" customBuiltin="1"/>
    <cellStyle name="60% - アクセント 5 10" xfId="187" xr:uid="{00000000-0005-0000-0000-0000D1000000}"/>
    <cellStyle name="60% - アクセント 5 10 2" xfId="460" xr:uid="{00000000-0005-0000-0000-0000D2000000}"/>
    <cellStyle name="60% - アクセント 5 11" xfId="456" xr:uid="{00000000-0005-0000-0000-0000D3000000}"/>
    <cellStyle name="60% - アクセント 5 11 2" xfId="488" xr:uid="{00000000-0005-0000-0000-0000D4000000}"/>
    <cellStyle name="60% - アクセント 5 2" xfId="188" xr:uid="{00000000-0005-0000-0000-0000D5000000}"/>
    <cellStyle name="60% - アクセント 5 3" xfId="189" xr:uid="{00000000-0005-0000-0000-0000D6000000}"/>
    <cellStyle name="60% - アクセント 5 4" xfId="190" xr:uid="{00000000-0005-0000-0000-0000D7000000}"/>
    <cellStyle name="60% - アクセント 5 5" xfId="191" xr:uid="{00000000-0005-0000-0000-0000D8000000}"/>
    <cellStyle name="60% - アクセント 5 6" xfId="192" xr:uid="{00000000-0005-0000-0000-0000D9000000}"/>
    <cellStyle name="60% - アクセント 5 7" xfId="193" xr:uid="{00000000-0005-0000-0000-0000DA000000}"/>
    <cellStyle name="60% - アクセント 5 8" xfId="194" xr:uid="{00000000-0005-0000-0000-0000DB000000}"/>
    <cellStyle name="60% - アクセント 5 9" xfId="195" xr:uid="{00000000-0005-0000-0000-0000DC000000}"/>
    <cellStyle name="60% - アクセント 6" xfId="41" builtinId="52" customBuiltin="1"/>
    <cellStyle name="60% - アクセント 6 10" xfId="196" xr:uid="{00000000-0005-0000-0000-0000DE000000}"/>
    <cellStyle name="60% - アクセント 6 10 2" xfId="458" xr:uid="{00000000-0005-0000-0000-0000DF000000}"/>
    <cellStyle name="60% - アクセント 6 11" xfId="459" xr:uid="{00000000-0005-0000-0000-0000E0000000}"/>
    <cellStyle name="60% - アクセント 6 11 2" xfId="492" xr:uid="{00000000-0005-0000-0000-0000E1000000}"/>
    <cellStyle name="60% - アクセント 6 2" xfId="197" xr:uid="{00000000-0005-0000-0000-0000E2000000}"/>
    <cellStyle name="60% - アクセント 6 3" xfId="198" xr:uid="{00000000-0005-0000-0000-0000E3000000}"/>
    <cellStyle name="60% - アクセント 6 4" xfId="199" xr:uid="{00000000-0005-0000-0000-0000E4000000}"/>
    <cellStyle name="60% - アクセント 6 5" xfId="200" xr:uid="{00000000-0005-0000-0000-0000E5000000}"/>
    <cellStyle name="60% - アクセント 6 6" xfId="201" xr:uid="{00000000-0005-0000-0000-0000E6000000}"/>
    <cellStyle name="60% - アクセント 6 7" xfId="202" xr:uid="{00000000-0005-0000-0000-0000E7000000}"/>
    <cellStyle name="60% - アクセント 6 8" xfId="203" xr:uid="{00000000-0005-0000-0000-0000E8000000}"/>
    <cellStyle name="60% - アクセント 6 9" xfId="204" xr:uid="{00000000-0005-0000-0000-0000E9000000}"/>
    <cellStyle name="アクセント 1" xfId="18" builtinId="29" customBuiltin="1"/>
    <cellStyle name="アクセント 1 10" xfId="205" xr:uid="{00000000-0005-0000-0000-0000EB000000}"/>
    <cellStyle name="アクセント 1 10 2" xfId="455" xr:uid="{00000000-0005-0000-0000-0000EC000000}"/>
    <cellStyle name="アクセント 1 11" xfId="462" xr:uid="{00000000-0005-0000-0000-0000ED000000}"/>
    <cellStyle name="アクセント 1 11 2" xfId="495" xr:uid="{00000000-0005-0000-0000-0000EE000000}"/>
    <cellStyle name="アクセント 1 2" xfId="206" xr:uid="{00000000-0005-0000-0000-0000EF000000}"/>
    <cellStyle name="アクセント 1 3" xfId="207" xr:uid="{00000000-0005-0000-0000-0000F0000000}"/>
    <cellStyle name="アクセント 1 4" xfId="208" xr:uid="{00000000-0005-0000-0000-0000F1000000}"/>
    <cellStyle name="アクセント 1 5" xfId="209" xr:uid="{00000000-0005-0000-0000-0000F2000000}"/>
    <cellStyle name="アクセント 1 6" xfId="210" xr:uid="{00000000-0005-0000-0000-0000F3000000}"/>
    <cellStyle name="アクセント 1 7" xfId="211" xr:uid="{00000000-0005-0000-0000-0000F4000000}"/>
    <cellStyle name="アクセント 1 8" xfId="212" xr:uid="{00000000-0005-0000-0000-0000F5000000}"/>
    <cellStyle name="アクセント 1 9" xfId="213" xr:uid="{00000000-0005-0000-0000-0000F6000000}"/>
    <cellStyle name="アクセント 2" xfId="22" builtinId="33" customBuiltin="1"/>
    <cellStyle name="アクセント 2 10" xfId="214" xr:uid="{00000000-0005-0000-0000-0000F8000000}"/>
    <cellStyle name="アクセント 2 10 2" xfId="452" xr:uid="{00000000-0005-0000-0000-0000F9000000}"/>
    <cellStyle name="アクセント 2 11" xfId="466" xr:uid="{00000000-0005-0000-0000-0000FA000000}"/>
    <cellStyle name="アクセント 2 11 2" xfId="497" xr:uid="{00000000-0005-0000-0000-0000FB000000}"/>
    <cellStyle name="アクセント 2 2" xfId="215" xr:uid="{00000000-0005-0000-0000-0000FC000000}"/>
    <cellStyle name="アクセント 2 3" xfId="216" xr:uid="{00000000-0005-0000-0000-0000FD000000}"/>
    <cellStyle name="アクセント 2 4" xfId="217" xr:uid="{00000000-0005-0000-0000-0000FE000000}"/>
    <cellStyle name="アクセント 2 5" xfId="218" xr:uid="{00000000-0005-0000-0000-0000FF000000}"/>
    <cellStyle name="アクセント 2 6" xfId="219" xr:uid="{00000000-0005-0000-0000-000000010000}"/>
    <cellStyle name="アクセント 2 7" xfId="220" xr:uid="{00000000-0005-0000-0000-000001010000}"/>
    <cellStyle name="アクセント 2 8" xfId="221" xr:uid="{00000000-0005-0000-0000-000002010000}"/>
    <cellStyle name="アクセント 2 9" xfId="222" xr:uid="{00000000-0005-0000-0000-000003010000}"/>
    <cellStyle name="アクセント 3" xfId="26" builtinId="37" customBuiltin="1"/>
    <cellStyle name="アクセント 3 10" xfId="223" xr:uid="{00000000-0005-0000-0000-000005010000}"/>
    <cellStyle name="アクセント 3 10 2" xfId="450" xr:uid="{00000000-0005-0000-0000-000006010000}"/>
    <cellStyle name="アクセント 3 11" xfId="469" xr:uid="{00000000-0005-0000-0000-000007010000}"/>
    <cellStyle name="アクセント 3 11 2" xfId="516" xr:uid="{00000000-0005-0000-0000-000008010000}"/>
    <cellStyle name="アクセント 3 2" xfId="224" xr:uid="{00000000-0005-0000-0000-000009010000}"/>
    <cellStyle name="アクセント 3 3" xfId="225" xr:uid="{00000000-0005-0000-0000-00000A010000}"/>
    <cellStyle name="アクセント 3 4" xfId="226" xr:uid="{00000000-0005-0000-0000-00000B010000}"/>
    <cellStyle name="アクセント 3 5" xfId="227" xr:uid="{00000000-0005-0000-0000-00000C010000}"/>
    <cellStyle name="アクセント 3 6" xfId="228" xr:uid="{00000000-0005-0000-0000-00000D010000}"/>
    <cellStyle name="アクセント 3 7" xfId="229" xr:uid="{00000000-0005-0000-0000-00000E010000}"/>
    <cellStyle name="アクセント 3 8" xfId="230" xr:uid="{00000000-0005-0000-0000-00000F010000}"/>
    <cellStyle name="アクセント 3 9" xfId="231" xr:uid="{00000000-0005-0000-0000-000010010000}"/>
    <cellStyle name="アクセント 4" xfId="30" builtinId="41" customBuiltin="1"/>
    <cellStyle name="アクセント 4 10" xfId="232" xr:uid="{00000000-0005-0000-0000-000012010000}"/>
    <cellStyle name="アクセント 4 10 2" xfId="448" xr:uid="{00000000-0005-0000-0000-000013010000}"/>
    <cellStyle name="アクセント 4 11" xfId="472" xr:uid="{00000000-0005-0000-0000-000014010000}"/>
    <cellStyle name="アクセント 4 11 2" xfId="518" xr:uid="{00000000-0005-0000-0000-000015010000}"/>
    <cellStyle name="アクセント 4 2" xfId="233" xr:uid="{00000000-0005-0000-0000-000016010000}"/>
    <cellStyle name="アクセント 4 3" xfId="234" xr:uid="{00000000-0005-0000-0000-000017010000}"/>
    <cellStyle name="アクセント 4 4" xfId="235" xr:uid="{00000000-0005-0000-0000-000018010000}"/>
    <cellStyle name="アクセント 4 5" xfId="236" xr:uid="{00000000-0005-0000-0000-000019010000}"/>
    <cellStyle name="アクセント 4 6" xfId="237" xr:uid="{00000000-0005-0000-0000-00001A010000}"/>
    <cellStyle name="アクセント 4 7" xfId="238" xr:uid="{00000000-0005-0000-0000-00001B010000}"/>
    <cellStyle name="アクセント 4 8" xfId="239" xr:uid="{00000000-0005-0000-0000-00001C010000}"/>
    <cellStyle name="アクセント 4 9" xfId="240" xr:uid="{00000000-0005-0000-0000-00001D010000}"/>
    <cellStyle name="アクセント 5" xfId="34" builtinId="45" customBuiltin="1"/>
    <cellStyle name="アクセント 5 10" xfId="241" xr:uid="{00000000-0005-0000-0000-00001F010000}"/>
    <cellStyle name="アクセント 5 10 2" xfId="445" xr:uid="{00000000-0005-0000-0000-000020010000}"/>
    <cellStyle name="アクセント 5 11" xfId="475" xr:uid="{00000000-0005-0000-0000-000021010000}"/>
    <cellStyle name="アクセント 5 11 2" xfId="510" xr:uid="{00000000-0005-0000-0000-000022010000}"/>
    <cellStyle name="アクセント 5 2" xfId="242" xr:uid="{00000000-0005-0000-0000-000023010000}"/>
    <cellStyle name="アクセント 5 3" xfId="243" xr:uid="{00000000-0005-0000-0000-000024010000}"/>
    <cellStyle name="アクセント 5 4" xfId="244" xr:uid="{00000000-0005-0000-0000-000025010000}"/>
    <cellStyle name="アクセント 5 5" xfId="245" xr:uid="{00000000-0005-0000-0000-000026010000}"/>
    <cellStyle name="アクセント 5 6" xfId="246" xr:uid="{00000000-0005-0000-0000-000027010000}"/>
    <cellStyle name="アクセント 5 7" xfId="247" xr:uid="{00000000-0005-0000-0000-000028010000}"/>
    <cellStyle name="アクセント 5 8" xfId="248" xr:uid="{00000000-0005-0000-0000-000029010000}"/>
    <cellStyle name="アクセント 5 9" xfId="249" xr:uid="{00000000-0005-0000-0000-00002A010000}"/>
    <cellStyle name="アクセント 6" xfId="38" builtinId="49" customBuiltin="1"/>
    <cellStyle name="アクセント 6 10" xfId="250" xr:uid="{00000000-0005-0000-0000-00002C010000}"/>
    <cellStyle name="アクセント 6 10 2" xfId="442" xr:uid="{00000000-0005-0000-0000-00002D010000}"/>
    <cellStyle name="アクセント 6 11" xfId="479" xr:uid="{00000000-0005-0000-0000-00002E010000}"/>
    <cellStyle name="アクセント 6 11 2" xfId="521" xr:uid="{00000000-0005-0000-0000-00002F010000}"/>
    <cellStyle name="アクセント 6 2" xfId="251" xr:uid="{00000000-0005-0000-0000-000030010000}"/>
    <cellStyle name="アクセント 6 3" xfId="252" xr:uid="{00000000-0005-0000-0000-000031010000}"/>
    <cellStyle name="アクセント 6 4" xfId="253" xr:uid="{00000000-0005-0000-0000-000032010000}"/>
    <cellStyle name="アクセント 6 5" xfId="254" xr:uid="{00000000-0005-0000-0000-000033010000}"/>
    <cellStyle name="アクセント 6 6" xfId="255" xr:uid="{00000000-0005-0000-0000-000034010000}"/>
    <cellStyle name="アクセント 6 7" xfId="256" xr:uid="{00000000-0005-0000-0000-000035010000}"/>
    <cellStyle name="アクセント 6 8" xfId="257" xr:uid="{00000000-0005-0000-0000-000036010000}"/>
    <cellStyle name="アクセント 6 9" xfId="258" xr:uid="{00000000-0005-0000-0000-000037010000}"/>
    <cellStyle name="タイトル" xfId="1" builtinId="15" customBuiltin="1"/>
    <cellStyle name="タイトル 10" xfId="259" xr:uid="{00000000-0005-0000-0000-000039010000}"/>
    <cellStyle name="タイトル 10 2" xfId="440" xr:uid="{00000000-0005-0000-0000-00003A010000}"/>
    <cellStyle name="タイトル 11" xfId="482" xr:uid="{00000000-0005-0000-0000-00003B010000}"/>
    <cellStyle name="タイトル 11 2" xfId="523" xr:uid="{00000000-0005-0000-0000-00003C010000}"/>
    <cellStyle name="タイトル 2" xfId="260" xr:uid="{00000000-0005-0000-0000-00003D010000}"/>
    <cellStyle name="タイトル 3" xfId="261" xr:uid="{00000000-0005-0000-0000-00003E010000}"/>
    <cellStyle name="タイトル 4" xfId="262" xr:uid="{00000000-0005-0000-0000-00003F010000}"/>
    <cellStyle name="タイトル 5" xfId="263" xr:uid="{00000000-0005-0000-0000-000040010000}"/>
    <cellStyle name="タイトル 6" xfId="264" xr:uid="{00000000-0005-0000-0000-000041010000}"/>
    <cellStyle name="タイトル 7" xfId="265" xr:uid="{00000000-0005-0000-0000-000042010000}"/>
    <cellStyle name="タイトル 8" xfId="266" xr:uid="{00000000-0005-0000-0000-000043010000}"/>
    <cellStyle name="タイトル 9" xfId="267" xr:uid="{00000000-0005-0000-0000-000044010000}"/>
    <cellStyle name="チェック セル" xfId="13" builtinId="23" customBuiltin="1"/>
    <cellStyle name="チェック セル 10" xfId="268" xr:uid="{00000000-0005-0000-0000-000046010000}"/>
    <cellStyle name="チェック セル 10 2" xfId="436" xr:uid="{00000000-0005-0000-0000-000047010000}"/>
    <cellStyle name="チェック セル 11" xfId="485" xr:uid="{00000000-0005-0000-0000-000048010000}"/>
    <cellStyle name="チェック セル 11 2" xfId="525" xr:uid="{00000000-0005-0000-0000-000049010000}"/>
    <cellStyle name="チェック セル 2" xfId="269" xr:uid="{00000000-0005-0000-0000-00004A010000}"/>
    <cellStyle name="チェック セル 3" xfId="270" xr:uid="{00000000-0005-0000-0000-00004B010000}"/>
    <cellStyle name="チェック セル 4" xfId="271" xr:uid="{00000000-0005-0000-0000-00004C010000}"/>
    <cellStyle name="チェック セル 5" xfId="272" xr:uid="{00000000-0005-0000-0000-00004D010000}"/>
    <cellStyle name="チェック セル 6" xfId="273" xr:uid="{00000000-0005-0000-0000-00004E010000}"/>
    <cellStyle name="チェック セル 7" xfId="274" xr:uid="{00000000-0005-0000-0000-00004F010000}"/>
    <cellStyle name="チェック セル 8" xfId="275" xr:uid="{00000000-0005-0000-0000-000050010000}"/>
    <cellStyle name="チェック セル 9" xfId="276" xr:uid="{00000000-0005-0000-0000-000051010000}"/>
    <cellStyle name="どちらでもない" xfId="8" builtinId="28" customBuiltin="1"/>
    <cellStyle name="どちらでもない 10" xfId="277" xr:uid="{00000000-0005-0000-0000-000053010000}"/>
    <cellStyle name="どちらでもない 10 2" xfId="435" xr:uid="{00000000-0005-0000-0000-000054010000}"/>
    <cellStyle name="どちらでもない 11" xfId="487" xr:uid="{00000000-0005-0000-0000-000055010000}"/>
    <cellStyle name="どちらでもない 11 2" xfId="527" xr:uid="{00000000-0005-0000-0000-000056010000}"/>
    <cellStyle name="どちらでもない 2" xfId="278" xr:uid="{00000000-0005-0000-0000-000057010000}"/>
    <cellStyle name="どちらでもない 3" xfId="279" xr:uid="{00000000-0005-0000-0000-000058010000}"/>
    <cellStyle name="どちらでもない 4" xfId="280" xr:uid="{00000000-0005-0000-0000-000059010000}"/>
    <cellStyle name="どちらでもない 5" xfId="281" xr:uid="{00000000-0005-0000-0000-00005A010000}"/>
    <cellStyle name="どちらでもない 6" xfId="282" xr:uid="{00000000-0005-0000-0000-00005B010000}"/>
    <cellStyle name="どちらでもない 7" xfId="283" xr:uid="{00000000-0005-0000-0000-00005C010000}"/>
    <cellStyle name="どちらでもない 8" xfId="284" xr:uid="{00000000-0005-0000-0000-00005D010000}"/>
    <cellStyle name="どちらでもない 9" xfId="285" xr:uid="{00000000-0005-0000-0000-00005E010000}"/>
    <cellStyle name="メモ" xfId="15" builtinId="10" customBuiltin="1"/>
    <cellStyle name="メモ 10" xfId="286" xr:uid="{00000000-0005-0000-0000-000060010000}"/>
    <cellStyle name="メモ 10 2" xfId="432" xr:uid="{00000000-0005-0000-0000-000061010000}"/>
    <cellStyle name="メモ 11" xfId="490" xr:uid="{00000000-0005-0000-0000-000062010000}"/>
    <cellStyle name="メモ 11 2" xfId="530" xr:uid="{00000000-0005-0000-0000-000063010000}"/>
    <cellStyle name="メモ 2" xfId="287" xr:uid="{00000000-0005-0000-0000-000064010000}"/>
    <cellStyle name="メモ 3" xfId="288" xr:uid="{00000000-0005-0000-0000-000065010000}"/>
    <cellStyle name="メモ 4" xfId="289" xr:uid="{00000000-0005-0000-0000-000066010000}"/>
    <cellStyle name="メモ 5" xfId="290" xr:uid="{00000000-0005-0000-0000-000067010000}"/>
    <cellStyle name="メモ 6" xfId="291" xr:uid="{00000000-0005-0000-0000-000068010000}"/>
    <cellStyle name="メモ 7" xfId="292" xr:uid="{00000000-0005-0000-0000-000069010000}"/>
    <cellStyle name="メモ 8" xfId="293" xr:uid="{00000000-0005-0000-0000-00006A010000}"/>
    <cellStyle name="メモ 9" xfId="294" xr:uid="{00000000-0005-0000-0000-00006B010000}"/>
    <cellStyle name="リンク セル" xfId="12" builtinId="24" customBuiltin="1"/>
    <cellStyle name="リンク セル 10" xfId="295" xr:uid="{00000000-0005-0000-0000-00006D010000}"/>
    <cellStyle name="リンク セル 10 2" xfId="430" xr:uid="{00000000-0005-0000-0000-00006E010000}"/>
    <cellStyle name="リンク セル 11" xfId="494" xr:uid="{00000000-0005-0000-0000-00006F010000}"/>
    <cellStyle name="リンク セル 11 2" xfId="532" xr:uid="{00000000-0005-0000-0000-000070010000}"/>
    <cellStyle name="リンク セル 2" xfId="296" xr:uid="{00000000-0005-0000-0000-000071010000}"/>
    <cellStyle name="リンク セル 3" xfId="297" xr:uid="{00000000-0005-0000-0000-000072010000}"/>
    <cellStyle name="リンク セル 4" xfId="298" xr:uid="{00000000-0005-0000-0000-000073010000}"/>
    <cellStyle name="リンク セル 5" xfId="299" xr:uid="{00000000-0005-0000-0000-000074010000}"/>
    <cellStyle name="リンク セル 6" xfId="300" xr:uid="{00000000-0005-0000-0000-000075010000}"/>
    <cellStyle name="リンク セル 7" xfId="301" xr:uid="{00000000-0005-0000-0000-000076010000}"/>
    <cellStyle name="リンク セル 8" xfId="302" xr:uid="{00000000-0005-0000-0000-000077010000}"/>
    <cellStyle name="リンク セル 9" xfId="303" xr:uid="{00000000-0005-0000-0000-000078010000}"/>
    <cellStyle name="悪い" xfId="7" builtinId="27" customBuiltin="1"/>
    <cellStyle name="悪い 10" xfId="304" xr:uid="{00000000-0005-0000-0000-00007A010000}"/>
    <cellStyle name="悪い 10 2" xfId="428" xr:uid="{00000000-0005-0000-0000-00007B010000}"/>
    <cellStyle name="悪い 11" xfId="511" xr:uid="{00000000-0005-0000-0000-00007C010000}"/>
    <cellStyle name="悪い 11 2" xfId="423" xr:uid="{00000000-0005-0000-0000-00007D010000}"/>
    <cellStyle name="悪い 2" xfId="305" xr:uid="{00000000-0005-0000-0000-00007E010000}"/>
    <cellStyle name="悪い 3" xfId="306" xr:uid="{00000000-0005-0000-0000-00007F010000}"/>
    <cellStyle name="悪い 4" xfId="307" xr:uid="{00000000-0005-0000-0000-000080010000}"/>
    <cellStyle name="悪い 5" xfId="308" xr:uid="{00000000-0005-0000-0000-000081010000}"/>
    <cellStyle name="悪い 6" xfId="309" xr:uid="{00000000-0005-0000-0000-000082010000}"/>
    <cellStyle name="悪い 7" xfId="310" xr:uid="{00000000-0005-0000-0000-000083010000}"/>
    <cellStyle name="悪い 8" xfId="311" xr:uid="{00000000-0005-0000-0000-000084010000}"/>
    <cellStyle name="悪い 9" xfId="312" xr:uid="{00000000-0005-0000-0000-000085010000}"/>
    <cellStyle name="計算" xfId="11" builtinId="22" customBuiltin="1"/>
    <cellStyle name="計算 10" xfId="313" xr:uid="{00000000-0005-0000-0000-000087010000}"/>
    <cellStyle name="計算 10 2" xfId="426" xr:uid="{00000000-0005-0000-0000-000088010000}"/>
    <cellStyle name="計算 11" xfId="499" xr:uid="{00000000-0005-0000-0000-000089010000}"/>
    <cellStyle name="計算 11 2" xfId="535" xr:uid="{00000000-0005-0000-0000-00008A010000}"/>
    <cellStyle name="計算 2" xfId="314" xr:uid="{00000000-0005-0000-0000-00008B010000}"/>
    <cellStyle name="計算 3" xfId="315" xr:uid="{00000000-0005-0000-0000-00008C010000}"/>
    <cellStyle name="計算 4" xfId="316" xr:uid="{00000000-0005-0000-0000-00008D010000}"/>
    <cellStyle name="計算 5" xfId="317" xr:uid="{00000000-0005-0000-0000-00008E010000}"/>
    <cellStyle name="計算 6" xfId="318" xr:uid="{00000000-0005-0000-0000-00008F010000}"/>
    <cellStyle name="計算 7" xfId="319" xr:uid="{00000000-0005-0000-0000-000090010000}"/>
    <cellStyle name="計算 8" xfId="320" xr:uid="{00000000-0005-0000-0000-000091010000}"/>
    <cellStyle name="計算 9" xfId="321" xr:uid="{00000000-0005-0000-0000-000092010000}"/>
    <cellStyle name="警告文" xfId="14" builtinId="11" customBuiltin="1"/>
    <cellStyle name="警告文 10" xfId="322" xr:uid="{00000000-0005-0000-0000-000094010000}"/>
    <cellStyle name="警告文 10 2" xfId="424" xr:uid="{00000000-0005-0000-0000-000095010000}"/>
    <cellStyle name="警告文 11" xfId="517" xr:uid="{00000000-0005-0000-0000-000096010000}"/>
    <cellStyle name="警告文 11 2" xfId="537" xr:uid="{00000000-0005-0000-0000-000097010000}"/>
    <cellStyle name="警告文 2" xfId="323" xr:uid="{00000000-0005-0000-0000-000098010000}"/>
    <cellStyle name="警告文 3" xfId="324" xr:uid="{00000000-0005-0000-0000-000099010000}"/>
    <cellStyle name="警告文 4" xfId="325" xr:uid="{00000000-0005-0000-0000-00009A010000}"/>
    <cellStyle name="警告文 5" xfId="326" xr:uid="{00000000-0005-0000-0000-00009B010000}"/>
    <cellStyle name="警告文 6" xfId="327" xr:uid="{00000000-0005-0000-0000-00009C010000}"/>
    <cellStyle name="警告文 7" xfId="328" xr:uid="{00000000-0005-0000-0000-00009D010000}"/>
    <cellStyle name="警告文 8" xfId="329" xr:uid="{00000000-0005-0000-0000-00009E010000}"/>
    <cellStyle name="警告文 9" xfId="330" xr:uid="{00000000-0005-0000-0000-00009F010000}"/>
    <cellStyle name="桁区切り 2" xfId="331" xr:uid="{00000000-0005-0000-0000-0000A0010000}"/>
    <cellStyle name="桁区切り 2 2" xfId="538" xr:uid="{00000000-0005-0000-0000-0000A1010000}"/>
    <cellStyle name="見出し 1" xfId="2" builtinId="16" customBuiltin="1"/>
    <cellStyle name="見出し 1 10" xfId="332" xr:uid="{00000000-0005-0000-0000-0000A3010000}"/>
    <cellStyle name="見出し 1 10 2" xfId="422" xr:uid="{00000000-0005-0000-0000-0000A4010000}"/>
    <cellStyle name="見出し 1 11" xfId="519" xr:uid="{00000000-0005-0000-0000-0000A5010000}"/>
    <cellStyle name="見出し 1 11 2" xfId="539" xr:uid="{00000000-0005-0000-0000-0000A6010000}"/>
    <cellStyle name="見出し 1 2" xfId="333" xr:uid="{00000000-0005-0000-0000-0000A7010000}"/>
    <cellStyle name="見出し 1 3" xfId="334" xr:uid="{00000000-0005-0000-0000-0000A8010000}"/>
    <cellStyle name="見出し 1 4" xfId="335" xr:uid="{00000000-0005-0000-0000-0000A9010000}"/>
    <cellStyle name="見出し 1 5" xfId="336" xr:uid="{00000000-0005-0000-0000-0000AA010000}"/>
    <cellStyle name="見出し 1 6" xfId="337" xr:uid="{00000000-0005-0000-0000-0000AB010000}"/>
    <cellStyle name="見出し 1 7" xfId="338" xr:uid="{00000000-0005-0000-0000-0000AC010000}"/>
    <cellStyle name="見出し 1 8" xfId="339" xr:uid="{00000000-0005-0000-0000-0000AD010000}"/>
    <cellStyle name="見出し 1 9" xfId="340" xr:uid="{00000000-0005-0000-0000-0000AE010000}"/>
    <cellStyle name="見出し 2" xfId="3" builtinId="17" customBuiltin="1"/>
    <cellStyle name="見出し 2 10" xfId="341" xr:uid="{00000000-0005-0000-0000-0000B0010000}"/>
    <cellStyle name="見出し 2 10 2" xfId="502" xr:uid="{00000000-0005-0000-0000-0000B1010000}"/>
    <cellStyle name="見出し 2 11" xfId="520" xr:uid="{00000000-0005-0000-0000-0000B2010000}"/>
    <cellStyle name="見出し 2 11 2" xfId="540" xr:uid="{00000000-0005-0000-0000-0000B3010000}"/>
    <cellStyle name="見出し 2 2" xfId="342" xr:uid="{00000000-0005-0000-0000-0000B4010000}"/>
    <cellStyle name="見出し 2 3" xfId="343" xr:uid="{00000000-0005-0000-0000-0000B5010000}"/>
    <cellStyle name="見出し 2 4" xfId="344" xr:uid="{00000000-0005-0000-0000-0000B6010000}"/>
    <cellStyle name="見出し 2 5" xfId="345" xr:uid="{00000000-0005-0000-0000-0000B7010000}"/>
    <cellStyle name="見出し 2 6" xfId="346" xr:uid="{00000000-0005-0000-0000-0000B8010000}"/>
    <cellStyle name="見出し 2 7" xfId="347" xr:uid="{00000000-0005-0000-0000-0000B9010000}"/>
    <cellStyle name="見出し 2 8" xfId="348" xr:uid="{00000000-0005-0000-0000-0000BA010000}"/>
    <cellStyle name="見出し 2 9" xfId="349" xr:uid="{00000000-0005-0000-0000-0000BB010000}"/>
    <cellStyle name="見出し 3" xfId="4" builtinId="18" customBuiltin="1"/>
    <cellStyle name="見出し 3 10" xfId="350" xr:uid="{00000000-0005-0000-0000-0000BD010000}"/>
    <cellStyle name="見出し 3 10 2" xfId="504" xr:uid="{00000000-0005-0000-0000-0000BE010000}"/>
    <cellStyle name="見出し 3 11" xfId="522" xr:uid="{00000000-0005-0000-0000-0000BF010000}"/>
    <cellStyle name="見出し 3 11 2" xfId="541" xr:uid="{00000000-0005-0000-0000-0000C0010000}"/>
    <cellStyle name="見出し 3 2" xfId="351" xr:uid="{00000000-0005-0000-0000-0000C1010000}"/>
    <cellStyle name="見出し 3 3" xfId="352" xr:uid="{00000000-0005-0000-0000-0000C2010000}"/>
    <cellStyle name="見出し 3 4" xfId="353" xr:uid="{00000000-0005-0000-0000-0000C3010000}"/>
    <cellStyle name="見出し 3 5" xfId="354" xr:uid="{00000000-0005-0000-0000-0000C4010000}"/>
    <cellStyle name="見出し 3 6" xfId="355" xr:uid="{00000000-0005-0000-0000-0000C5010000}"/>
    <cellStyle name="見出し 3 7" xfId="356" xr:uid="{00000000-0005-0000-0000-0000C6010000}"/>
    <cellStyle name="見出し 3 8" xfId="357" xr:uid="{00000000-0005-0000-0000-0000C7010000}"/>
    <cellStyle name="見出し 3 9" xfId="358" xr:uid="{00000000-0005-0000-0000-0000C8010000}"/>
    <cellStyle name="見出し 4" xfId="5" builtinId="19" customBuiltin="1"/>
    <cellStyle name="見出し 4 10" xfId="359" xr:uid="{00000000-0005-0000-0000-0000CA010000}"/>
    <cellStyle name="見出し 4 10 2" xfId="506" xr:uid="{00000000-0005-0000-0000-0000CB010000}"/>
    <cellStyle name="見出し 4 11" xfId="524" xr:uid="{00000000-0005-0000-0000-0000CC010000}"/>
    <cellStyle name="見出し 4 11 2" xfId="542" xr:uid="{00000000-0005-0000-0000-0000CD010000}"/>
    <cellStyle name="見出し 4 2" xfId="360" xr:uid="{00000000-0005-0000-0000-0000CE010000}"/>
    <cellStyle name="見出し 4 3" xfId="361" xr:uid="{00000000-0005-0000-0000-0000CF010000}"/>
    <cellStyle name="見出し 4 4" xfId="362" xr:uid="{00000000-0005-0000-0000-0000D0010000}"/>
    <cellStyle name="見出し 4 5" xfId="363" xr:uid="{00000000-0005-0000-0000-0000D1010000}"/>
    <cellStyle name="見出し 4 6" xfId="364" xr:uid="{00000000-0005-0000-0000-0000D2010000}"/>
    <cellStyle name="見出し 4 7" xfId="365" xr:uid="{00000000-0005-0000-0000-0000D3010000}"/>
    <cellStyle name="見出し 4 8" xfId="366" xr:uid="{00000000-0005-0000-0000-0000D4010000}"/>
    <cellStyle name="見出し 4 9" xfId="367" xr:uid="{00000000-0005-0000-0000-0000D5010000}"/>
    <cellStyle name="集計" xfId="17" builtinId="25" customBuiltin="1"/>
    <cellStyle name="集計 10" xfId="368" xr:uid="{00000000-0005-0000-0000-0000D7010000}"/>
    <cellStyle name="集計 10 2" xfId="501" xr:uid="{00000000-0005-0000-0000-0000D8010000}"/>
    <cellStyle name="集計 11" xfId="526" xr:uid="{00000000-0005-0000-0000-0000D9010000}"/>
    <cellStyle name="集計 11 2" xfId="543" xr:uid="{00000000-0005-0000-0000-0000DA010000}"/>
    <cellStyle name="集計 2" xfId="369" xr:uid="{00000000-0005-0000-0000-0000DB010000}"/>
    <cellStyle name="集計 3" xfId="370" xr:uid="{00000000-0005-0000-0000-0000DC010000}"/>
    <cellStyle name="集計 4" xfId="371" xr:uid="{00000000-0005-0000-0000-0000DD010000}"/>
    <cellStyle name="集計 5" xfId="372" xr:uid="{00000000-0005-0000-0000-0000DE010000}"/>
    <cellStyle name="集計 6" xfId="373" xr:uid="{00000000-0005-0000-0000-0000DF010000}"/>
    <cellStyle name="集計 7" xfId="374" xr:uid="{00000000-0005-0000-0000-0000E0010000}"/>
    <cellStyle name="集計 8" xfId="375" xr:uid="{00000000-0005-0000-0000-0000E1010000}"/>
    <cellStyle name="集計 9" xfId="376" xr:uid="{00000000-0005-0000-0000-0000E2010000}"/>
    <cellStyle name="出力" xfId="10" builtinId="21" customBuiltin="1"/>
    <cellStyle name="出力 10" xfId="377" xr:uid="{00000000-0005-0000-0000-0000E4010000}"/>
    <cellStyle name="出力 10 2" xfId="509" xr:uid="{00000000-0005-0000-0000-0000E5010000}"/>
    <cellStyle name="出力 11" xfId="528" xr:uid="{00000000-0005-0000-0000-0000E6010000}"/>
    <cellStyle name="出力 11 2" xfId="544" xr:uid="{00000000-0005-0000-0000-0000E7010000}"/>
    <cellStyle name="出力 2" xfId="378" xr:uid="{00000000-0005-0000-0000-0000E8010000}"/>
    <cellStyle name="出力 3" xfId="379" xr:uid="{00000000-0005-0000-0000-0000E9010000}"/>
    <cellStyle name="出力 4" xfId="380" xr:uid="{00000000-0005-0000-0000-0000EA010000}"/>
    <cellStyle name="出力 5" xfId="381" xr:uid="{00000000-0005-0000-0000-0000EB010000}"/>
    <cellStyle name="出力 6" xfId="382" xr:uid="{00000000-0005-0000-0000-0000EC010000}"/>
    <cellStyle name="出力 7" xfId="383" xr:uid="{00000000-0005-0000-0000-0000ED010000}"/>
    <cellStyle name="出力 8" xfId="384" xr:uid="{00000000-0005-0000-0000-0000EE010000}"/>
    <cellStyle name="出力 9" xfId="385" xr:uid="{00000000-0005-0000-0000-0000EF010000}"/>
    <cellStyle name="説明文" xfId="16" builtinId="53" customBuiltin="1"/>
    <cellStyle name="説明文 10" xfId="386" xr:uid="{00000000-0005-0000-0000-0000F1010000}"/>
    <cellStyle name="説明文 10 2" xfId="512" xr:uid="{00000000-0005-0000-0000-0000F2010000}"/>
    <cellStyle name="説明文 11" xfId="529" xr:uid="{00000000-0005-0000-0000-0000F3010000}"/>
    <cellStyle name="説明文 11 2" xfId="545" xr:uid="{00000000-0005-0000-0000-0000F4010000}"/>
    <cellStyle name="説明文 2" xfId="387" xr:uid="{00000000-0005-0000-0000-0000F5010000}"/>
    <cellStyle name="説明文 3" xfId="388" xr:uid="{00000000-0005-0000-0000-0000F6010000}"/>
    <cellStyle name="説明文 4" xfId="389" xr:uid="{00000000-0005-0000-0000-0000F7010000}"/>
    <cellStyle name="説明文 5" xfId="390" xr:uid="{00000000-0005-0000-0000-0000F8010000}"/>
    <cellStyle name="説明文 6" xfId="391" xr:uid="{00000000-0005-0000-0000-0000F9010000}"/>
    <cellStyle name="説明文 7" xfId="392" xr:uid="{00000000-0005-0000-0000-0000FA010000}"/>
    <cellStyle name="説明文 8" xfId="393" xr:uid="{00000000-0005-0000-0000-0000FB010000}"/>
    <cellStyle name="説明文 9" xfId="394" xr:uid="{00000000-0005-0000-0000-0000FC010000}"/>
    <cellStyle name="入力" xfId="9" builtinId="20" customBuiltin="1"/>
    <cellStyle name="入力 10" xfId="395" xr:uid="{00000000-0005-0000-0000-0000FE010000}"/>
    <cellStyle name="入力 10 2" xfId="513" xr:uid="{00000000-0005-0000-0000-0000FF010000}"/>
    <cellStyle name="入力 11" xfId="531" xr:uid="{00000000-0005-0000-0000-000000020000}"/>
    <cellStyle name="入力 11 2" xfId="546" xr:uid="{00000000-0005-0000-0000-000001020000}"/>
    <cellStyle name="入力 2" xfId="396" xr:uid="{00000000-0005-0000-0000-000002020000}"/>
    <cellStyle name="入力 3" xfId="397" xr:uid="{00000000-0005-0000-0000-000003020000}"/>
    <cellStyle name="入力 4" xfId="398" xr:uid="{00000000-0005-0000-0000-000004020000}"/>
    <cellStyle name="入力 5" xfId="399" xr:uid="{00000000-0005-0000-0000-000005020000}"/>
    <cellStyle name="入力 6" xfId="400" xr:uid="{00000000-0005-0000-0000-000006020000}"/>
    <cellStyle name="入力 7" xfId="401" xr:uid="{00000000-0005-0000-0000-000007020000}"/>
    <cellStyle name="入力 8" xfId="402" xr:uid="{00000000-0005-0000-0000-000008020000}"/>
    <cellStyle name="入力 9" xfId="403" xr:uid="{00000000-0005-0000-0000-000009020000}"/>
    <cellStyle name="標準" xfId="0" builtinId="0"/>
    <cellStyle name="標準 10" xfId="42" xr:uid="{00000000-0005-0000-0000-00000B020000}"/>
    <cellStyle name="標準 10 2" xfId="514" xr:uid="{00000000-0005-0000-0000-00000C020000}"/>
    <cellStyle name="標準 11" xfId="533" xr:uid="{00000000-0005-0000-0000-00000D020000}"/>
    <cellStyle name="標準 11 2" xfId="547" xr:uid="{00000000-0005-0000-0000-00000E020000}"/>
    <cellStyle name="標準 12" xfId="534" xr:uid="{00000000-0005-0000-0000-00000F020000}"/>
    <cellStyle name="標準 2" xfId="404" xr:uid="{00000000-0005-0000-0000-000010020000}"/>
    <cellStyle name="標準 3" xfId="405" xr:uid="{00000000-0005-0000-0000-000011020000}"/>
    <cellStyle name="標準 4" xfId="406" xr:uid="{00000000-0005-0000-0000-000012020000}"/>
    <cellStyle name="標準 5" xfId="407" xr:uid="{00000000-0005-0000-0000-000013020000}"/>
    <cellStyle name="標準 6" xfId="408" xr:uid="{00000000-0005-0000-0000-000014020000}"/>
    <cellStyle name="標準 7" xfId="409" xr:uid="{00000000-0005-0000-0000-000015020000}"/>
    <cellStyle name="標準 8" xfId="410" xr:uid="{00000000-0005-0000-0000-000016020000}"/>
    <cellStyle name="標準 9" xfId="411" xr:uid="{00000000-0005-0000-0000-000017020000}"/>
    <cellStyle name="良い" xfId="6" builtinId="26" customBuiltin="1"/>
    <cellStyle name="良い 10" xfId="412" xr:uid="{00000000-0005-0000-0000-000019020000}"/>
    <cellStyle name="良い 10 2" xfId="515" xr:uid="{00000000-0005-0000-0000-00001A020000}"/>
    <cellStyle name="良い 11" xfId="536" xr:uid="{00000000-0005-0000-0000-00001B020000}"/>
    <cellStyle name="良い 11 2" xfId="548" xr:uid="{00000000-0005-0000-0000-00001C020000}"/>
    <cellStyle name="良い 2" xfId="413" xr:uid="{00000000-0005-0000-0000-00001D020000}"/>
    <cellStyle name="良い 3" xfId="414" xr:uid="{00000000-0005-0000-0000-00001E020000}"/>
    <cellStyle name="良い 4" xfId="415" xr:uid="{00000000-0005-0000-0000-00001F020000}"/>
    <cellStyle name="良い 5" xfId="416" xr:uid="{00000000-0005-0000-0000-000020020000}"/>
    <cellStyle name="良い 6" xfId="417" xr:uid="{00000000-0005-0000-0000-000021020000}"/>
    <cellStyle name="良い 7" xfId="418" xr:uid="{00000000-0005-0000-0000-000022020000}"/>
    <cellStyle name="良い 8" xfId="419" xr:uid="{00000000-0005-0000-0000-000023020000}"/>
    <cellStyle name="良い 9" xfId="420" xr:uid="{00000000-0005-0000-0000-00002402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944"/>
  <sheetViews>
    <sheetView topLeftCell="D1" workbookViewId="0">
      <selection activeCell="O2" sqref="O2:O72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9" width="9" style="3"/>
  </cols>
  <sheetData>
    <row r="1" spans="1:38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6" t="s">
        <v>3</v>
      </c>
      <c r="P1" s="17" t="s">
        <v>11</v>
      </c>
      <c r="Q1" s="16" t="s">
        <v>12</v>
      </c>
      <c r="R1" s="16" t="s">
        <v>4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3"/>
      <c r="AE1" s="3"/>
      <c r="AF1" s="16" t="s">
        <v>10</v>
      </c>
      <c r="AG1" s="16" t="s">
        <v>1</v>
      </c>
      <c r="AH1" s="16" t="s">
        <v>2</v>
      </c>
      <c r="AI1" s="16" t="s">
        <v>3</v>
      </c>
      <c r="AJ1" s="17" t="s">
        <v>11</v>
      </c>
      <c r="AK1" s="16" t="s">
        <v>12</v>
      </c>
      <c r="AL1" s="16" t="s">
        <v>4</v>
      </c>
    </row>
    <row r="2" spans="1:38">
      <c r="A2" s="17">
        <v>-3.7666666666666666</v>
      </c>
      <c r="B2" s="19">
        <v>1303.8794969776645</v>
      </c>
      <c r="C2" s="16">
        <v>1040.1945569473319</v>
      </c>
      <c r="D2" s="20">
        <v>-1662.2107550986111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23">
        <v>-3.7369853474188406</v>
      </c>
      <c r="M2" s="19">
        <v>1312.0141708152369</v>
      </c>
      <c r="N2" s="16">
        <v>1019.5383105590008</v>
      </c>
      <c r="O2" s="20">
        <v>-1616.5603144615889</v>
      </c>
      <c r="P2" s="17">
        <v>-8.7358200335497305</v>
      </c>
      <c r="Q2" s="16">
        <v>300</v>
      </c>
      <c r="R2" s="16">
        <f>-ATAN((M3-M2)/(O3-O2))*180/PI()</f>
        <v>-6.1114721695107121</v>
      </c>
      <c r="S2" s="17">
        <v>830</v>
      </c>
      <c r="T2" s="17"/>
      <c r="U2" s="17">
        <v>-1000</v>
      </c>
      <c r="X2" s="3">
        <f>-ATAN2(K$4-O2, I$4-M2)/PI()*180</f>
        <v>3.5464083143448817</v>
      </c>
      <c r="Y2" s="3">
        <f>-ATAN2(K$7-O2, I$7-M2)/PI()*180</f>
        <v>-3.9432637650213782</v>
      </c>
      <c r="Z2" s="3">
        <f>-ATAN2(K$10-O2, I$10-M2)/PI()*180</f>
        <v>0.7146458780575744</v>
      </c>
      <c r="AA2" s="3">
        <f>X2-P2</f>
        <v>12.282228347894613</v>
      </c>
      <c r="AB2" s="3">
        <f>Y2-P2</f>
        <v>4.7925562685283527</v>
      </c>
      <c r="AC2" s="3">
        <f>Z2-P2</f>
        <v>9.4504659116073046</v>
      </c>
      <c r="AD2" s="3"/>
      <c r="AE2" s="3"/>
      <c r="AF2" s="23">
        <v>-1.5282810511340099</v>
      </c>
      <c r="AG2" s="19">
        <v>1754.1985350271602</v>
      </c>
      <c r="AH2" s="16">
        <v>1627.0858675483028</v>
      </c>
      <c r="AI2" s="22">
        <v>998.55617920207533</v>
      </c>
      <c r="AJ2" s="18">
        <v>-79.933840842581461</v>
      </c>
      <c r="AK2" s="16">
        <v>300</v>
      </c>
      <c r="AL2" s="16">
        <v>-38.637553444381822</v>
      </c>
    </row>
    <row r="3" spans="1:38">
      <c r="A3" s="17">
        <v>-3.7333333333333334</v>
      </c>
      <c r="B3" s="19">
        <v>1312.58740396332</v>
      </c>
      <c r="C3" s="16">
        <v>1017.0493075943086</v>
      </c>
      <c r="D3" s="20">
        <v>-1612.1882131025195</v>
      </c>
      <c r="E3" s="3">
        <f>-ATAN2((D3-D2),(B3-B2))*180/PI()</f>
        <v>-9.8750727134384864</v>
      </c>
      <c r="F3" s="3">
        <f>SQRT((B3-B2)^2+(C3-C2)^2+(D3-D2)^2)/(A3-A2)/1000</f>
        <v>1.6740389563841394</v>
      </c>
      <c r="G3" s="3"/>
      <c r="H3" s="3">
        <f>MAX(F8:F81)</f>
        <v>2.2091514276670039</v>
      </c>
      <c r="I3" s="17">
        <v>1060</v>
      </c>
      <c r="J3" s="17"/>
      <c r="K3" s="17">
        <v>-1100</v>
      </c>
      <c r="L3" s="23">
        <v>-3.718024757281591</v>
      </c>
      <c r="M3" s="19">
        <v>1314.1854904638603</v>
      </c>
      <c r="N3" s="16">
        <v>1006.8617151791696</v>
      </c>
      <c r="O3" s="20">
        <v>-1596.2811942510307</v>
      </c>
      <c r="P3" s="17">
        <v>-8.9778543319260429</v>
      </c>
      <c r="Q3" s="16">
        <v>300</v>
      </c>
      <c r="R3" s="16">
        <f t="shared" ref="R3:R66" si="0">-ATAN((M4-M3)/(O4-O3))*180/PI()</f>
        <v>-2.3525048792061325</v>
      </c>
      <c r="S3" s="17">
        <v>1060</v>
      </c>
      <c r="T3" s="17"/>
      <c r="U3" s="17">
        <v>-1000</v>
      </c>
      <c r="V3" s="3">
        <f>P3-P2</f>
        <v>-0.24203429837631241</v>
      </c>
      <c r="W3" s="3">
        <f>ABS(V3)</f>
        <v>0.24203429837631241</v>
      </c>
      <c r="X3" s="3">
        <f t="shared" ref="X3:X38" si="1">-ATAN2(K$4-O3, I$4-M3)/PI()*180</f>
        <v>3.9404982691738564</v>
      </c>
      <c r="Y3" s="3">
        <f t="shared" ref="Y3:Y38" si="2">-ATAN2(K$7-O3, I$7-M3)/PI()*180</f>
        <v>-3.9147392148385327</v>
      </c>
      <c r="Z3" s="3">
        <f t="shared" ref="Z3:Z38" si="3">-ATAN2(K$10-O3, I$10-M3)/PI()*180</f>
        <v>0.76918710243477317</v>
      </c>
      <c r="AA3" s="3">
        <f t="shared" ref="AA3:AA38" si="4">X3-P3</f>
        <v>12.918352601099899</v>
      </c>
      <c r="AB3" s="3">
        <f t="shared" ref="AB3:AB38" si="5">Y3-P3</f>
        <v>5.0631151170875102</v>
      </c>
      <c r="AC3" s="3">
        <f t="shared" ref="AC3:AC38" si="6">Z3-P3</f>
        <v>9.7470414343608169</v>
      </c>
      <c r="AD3" s="3"/>
      <c r="AE3" s="3"/>
      <c r="AF3" s="23">
        <v>-1.5061022382111109</v>
      </c>
      <c r="AG3" s="19">
        <v>1773.9380213539225</v>
      </c>
      <c r="AH3" s="16">
        <v>1626.4369606025009</v>
      </c>
      <c r="AI3" s="22">
        <v>1029.9240780282626</v>
      </c>
      <c r="AJ3" s="18">
        <v>-34.043112317335606</v>
      </c>
      <c r="AK3" s="16">
        <v>300</v>
      </c>
      <c r="AL3" s="16">
        <v>-32.181772268184666</v>
      </c>
    </row>
    <row r="4" spans="1:38">
      <c r="A4" s="17">
        <v>-3.7</v>
      </c>
      <c r="B4" s="19">
        <v>1314.7165945153683</v>
      </c>
      <c r="C4" s="16">
        <v>995.49059726926498</v>
      </c>
      <c r="D4" s="20">
        <v>-1581.7116794269532</v>
      </c>
      <c r="E4" s="3">
        <f t="shared" ref="E4:E65" si="7">-ATAN2((D4-D3),(B4-B3))*180/PI()</f>
        <v>-3.9963774842256417</v>
      </c>
      <c r="F4" s="3">
        <f t="shared" ref="F4:F65" si="8">SQRT((B4-B3)^2+(C4-C3)^2+(D4-D3)^2)/(A4-A3)/1000</f>
        <v>1.1217475176471805</v>
      </c>
      <c r="G4" s="3">
        <f>(E4-E3)/(A4-A3)</f>
        <v>176.36085687638598</v>
      </c>
      <c r="I4" s="17">
        <v>1280</v>
      </c>
      <c r="J4" s="17"/>
      <c r="K4" s="17">
        <v>-1100</v>
      </c>
      <c r="L4" s="23">
        <v>-3.702340013475681</v>
      </c>
      <c r="M4" s="19">
        <v>1314.7151985922828</v>
      </c>
      <c r="N4" s="16">
        <v>996.92180880182423</v>
      </c>
      <c r="O4" s="20">
        <v>-1583.3872855491936</v>
      </c>
      <c r="P4" s="17">
        <v>-5.1588378319309838</v>
      </c>
      <c r="Q4" s="16">
        <v>300</v>
      </c>
      <c r="R4" s="16">
        <f t="shared" si="0"/>
        <v>4.8597850693274989</v>
      </c>
      <c r="S4" s="17">
        <v>1280</v>
      </c>
      <c r="T4" s="17"/>
      <c r="U4" s="17">
        <v>-1000</v>
      </c>
      <c r="V4" s="3">
        <f t="shared" ref="V4:V24" si="9">P4-P3</f>
        <v>3.8190164999950591</v>
      </c>
      <c r="W4" s="3">
        <f t="shared" ref="W4:W24" si="10">ABS(V4)</f>
        <v>3.8190164999950591</v>
      </c>
      <c r="X4" s="3">
        <f t="shared" si="1"/>
        <v>4.1077318529413729</v>
      </c>
      <c r="Y4" s="3">
        <f t="shared" si="2"/>
        <v>-3.9278542652309607</v>
      </c>
      <c r="Z4" s="3">
        <f t="shared" si="3"/>
        <v>0.78507928620262735</v>
      </c>
      <c r="AA4" s="3">
        <f t="shared" si="4"/>
        <v>9.2665696848723567</v>
      </c>
      <c r="AB4" s="3">
        <f t="shared" si="5"/>
        <v>1.2309835667000231</v>
      </c>
      <c r="AC4" s="3">
        <f t="shared" si="6"/>
        <v>5.9439171181336112</v>
      </c>
      <c r="AD4" s="3"/>
      <c r="AE4" s="3"/>
      <c r="AF4" s="23">
        <v>-1.4862314823989291</v>
      </c>
      <c r="AG4" s="19">
        <v>1789.6958779189983</v>
      </c>
      <c r="AH4" s="16">
        <v>1625.390150112672</v>
      </c>
      <c r="AI4" s="22">
        <v>1058.9373916638842</v>
      </c>
      <c r="AJ4" s="18">
        <v>-32.063256143020872</v>
      </c>
      <c r="AK4" s="16">
        <v>300</v>
      </c>
      <c r="AL4" s="16">
        <v>-28.507492028967174</v>
      </c>
    </row>
    <row r="5" spans="1:38">
      <c r="A5" s="17">
        <v>-3.6666666666666665</v>
      </c>
      <c r="B5" s="19">
        <v>1313.2668300392106</v>
      </c>
      <c r="C5" s="16">
        <v>976.87133421888575</v>
      </c>
      <c r="D5" s="20">
        <v>-1563.0152689833194</v>
      </c>
      <c r="E5" s="3">
        <f t="shared" si="7"/>
        <v>4.4339793595830601</v>
      </c>
      <c r="F5" s="3">
        <f t="shared" si="8"/>
        <v>0.79278060227727343</v>
      </c>
      <c r="G5" s="3">
        <f t="shared" ref="G5:G65" si="11">(E5-E4)/(A5-A4)</f>
        <v>252.91070531425862</v>
      </c>
      <c r="H5" s="3" t="s">
        <v>23</v>
      </c>
      <c r="I5" s="17">
        <v>1860</v>
      </c>
      <c r="J5" s="17"/>
      <c r="K5" s="17">
        <v>-50</v>
      </c>
      <c r="L5" s="23">
        <v>-3.6593277839284859</v>
      </c>
      <c r="M5" s="19">
        <v>1312.7143854238093</v>
      </c>
      <c r="N5" s="16">
        <v>973.2690284664277</v>
      </c>
      <c r="O5" s="20">
        <v>-1559.8547419030219</v>
      </c>
      <c r="P5" s="17">
        <v>-8.3557685794668153</v>
      </c>
      <c r="Q5" s="16">
        <v>300</v>
      </c>
      <c r="R5" s="16">
        <f t="shared" si="0"/>
        <v>11.967511859599112</v>
      </c>
      <c r="S5" s="17">
        <v>1860</v>
      </c>
      <c r="T5" s="17"/>
      <c r="U5" s="17">
        <v>0</v>
      </c>
      <c r="V5" s="3">
        <f t="shared" si="9"/>
        <v>-3.1969307475358315</v>
      </c>
      <c r="W5" s="3">
        <f t="shared" si="10"/>
        <v>3.1969307475358315</v>
      </c>
      <c r="X5" s="3">
        <f t="shared" si="1"/>
        <v>4.0692060029828303</v>
      </c>
      <c r="Y5" s="3">
        <f t="shared" si="2"/>
        <v>-4.0644297627178627</v>
      </c>
      <c r="Z5" s="3">
        <f t="shared" si="3"/>
        <v>0.74677233050704039</v>
      </c>
      <c r="AA5" s="3">
        <f t="shared" si="4"/>
        <v>12.424974582449646</v>
      </c>
      <c r="AB5" s="3">
        <f t="shared" si="5"/>
        <v>4.2913388167489526</v>
      </c>
      <c r="AC5" s="3">
        <f t="shared" si="6"/>
        <v>9.1025409099738557</v>
      </c>
      <c r="AD5" s="3"/>
      <c r="AE5" s="3"/>
      <c r="AF5" s="23">
        <v>-1.4277678334964454</v>
      </c>
      <c r="AG5" s="19">
        <v>1824.845792692659</v>
      </c>
      <c r="AH5" s="16">
        <v>1619.5702873347568</v>
      </c>
      <c r="AI5" s="22">
        <v>1149.9860465554125</v>
      </c>
      <c r="AJ5" s="18">
        <v>-36.758075044391759</v>
      </c>
      <c r="AK5" s="16">
        <v>300</v>
      </c>
      <c r="AL5" s="16">
        <v>-21.109400039967497</v>
      </c>
    </row>
    <row r="6" spans="1:38">
      <c r="A6" s="17">
        <v>-3.6333333333333333</v>
      </c>
      <c r="B6" s="19">
        <v>1310.6184878600761</v>
      </c>
      <c r="C6" s="16">
        <v>962.16868251049891</v>
      </c>
      <c r="D6" s="20">
        <v>-1550.1195025313646</v>
      </c>
      <c r="E6" s="3">
        <f t="shared" si="7"/>
        <v>11.605207543484541</v>
      </c>
      <c r="F6" s="3">
        <f t="shared" si="8"/>
        <v>0.59205931150971014</v>
      </c>
      <c r="G6" s="3">
        <f t="shared" si="11"/>
        <v>215.1368455170452</v>
      </c>
      <c r="H6" s="3">
        <f>MAX(B2:B54)</f>
        <v>1601.125181786716</v>
      </c>
      <c r="I6" s="17">
        <v>1640</v>
      </c>
      <c r="J6" s="17"/>
      <c r="K6" s="17">
        <v>-50</v>
      </c>
      <c r="L6" s="23">
        <v>-3.6400338350832784</v>
      </c>
      <c r="M6" s="19">
        <v>1311.151537030004</v>
      </c>
      <c r="N6" s="16">
        <v>964.77400062396191</v>
      </c>
      <c r="O6" s="20">
        <v>-1552.4815631080419</v>
      </c>
      <c r="P6" s="17">
        <v>-5.1372472150062203</v>
      </c>
      <c r="Q6" s="16">
        <v>300</v>
      </c>
      <c r="R6" s="16">
        <f t="shared" si="0"/>
        <v>12.432023025723701</v>
      </c>
      <c r="S6" s="17">
        <v>1640</v>
      </c>
      <c r="T6" s="17"/>
      <c r="U6" s="17">
        <v>0</v>
      </c>
      <c r="V6" s="3">
        <f t="shared" si="9"/>
        <v>3.218521364460595</v>
      </c>
      <c r="W6" s="3">
        <f t="shared" si="10"/>
        <v>3.218521364460595</v>
      </c>
      <c r="X6" s="3">
        <f t="shared" si="1"/>
        <v>3.9383696635528413</v>
      </c>
      <c r="Y6" s="3">
        <f t="shared" si="2"/>
        <v>-4.1435990187732026</v>
      </c>
      <c r="Z6" s="3">
        <f t="shared" si="3"/>
        <v>0.71319582890285038</v>
      </c>
      <c r="AA6" s="3">
        <f t="shared" si="4"/>
        <v>9.0756168785590621</v>
      </c>
      <c r="AB6" s="3">
        <f t="shared" si="5"/>
        <v>0.9936481962330177</v>
      </c>
      <c r="AC6" s="3">
        <f>Z6-P6</f>
        <v>5.8504430439090704</v>
      </c>
      <c r="AD6" s="3"/>
      <c r="AE6" s="3"/>
      <c r="AF6" s="23">
        <v>-1.4006105001228903</v>
      </c>
      <c r="AG6" s="19">
        <v>1835.2673113105525</v>
      </c>
      <c r="AH6" s="16">
        <v>1615.3966942833868</v>
      </c>
      <c r="AI6" s="22">
        <v>1195.493560919118</v>
      </c>
      <c r="AJ6" s="18">
        <v>-30.067149788542572</v>
      </c>
      <c r="AK6" s="16">
        <v>300</v>
      </c>
      <c r="AL6" s="16">
        <v>-12.898691819081126</v>
      </c>
    </row>
    <row r="7" spans="1:38">
      <c r="A7" s="17">
        <v>-3.6</v>
      </c>
      <c r="B7" s="19">
        <v>1308.6050953818485</v>
      </c>
      <c r="C7" s="16">
        <v>952.04842014610767</v>
      </c>
      <c r="D7" s="20">
        <v>-1538.551952669397</v>
      </c>
      <c r="E7" s="3">
        <f t="shared" si="7"/>
        <v>9.8737139185173959</v>
      </c>
      <c r="F7" s="3">
        <f t="shared" si="8"/>
        <v>0.46503064680098699</v>
      </c>
      <c r="G7" s="3">
        <f t="shared" si="11"/>
        <v>-51.944808749014534</v>
      </c>
      <c r="H7" s="3" t="s">
        <v>24</v>
      </c>
      <c r="I7" s="17">
        <v>1420</v>
      </c>
      <c r="J7" s="17"/>
      <c r="K7" s="17">
        <v>-50</v>
      </c>
      <c r="L7" s="23">
        <v>-3.6243754540147428</v>
      </c>
      <c r="M7" s="19">
        <v>1309.9511451767758</v>
      </c>
      <c r="N7" s="16">
        <v>958.97961600660346</v>
      </c>
      <c r="O7" s="20">
        <v>-1547.0363807231188</v>
      </c>
      <c r="P7" s="17">
        <v>-5.4349785858934885</v>
      </c>
      <c r="Q7" s="16">
        <v>300</v>
      </c>
      <c r="R7" s="16">
        <f t="shared" si="0"/>
        <v>6.13678713264878</v>
      </c>
      <c r="S7" s="17">
        <v>1420</v>
      </c>
      <c r="T7" s="17"/>
      <c r="U7" s="17">
        <v>0</v>
      </c>
      <c r="V7" s="3">
        <f t="shared" si="9"/>
        <v>-0.2977313708872682</v>
      </c>
      <c r="W7" s="3">
        <f t="shared" si="10"/>
        <v>0.2977313708872682</v>
      </c>
      <c r="X7" s="3">
        <f t="shared" si="1"/>
        <v>3.8330511989169662</v>
      </c>
      <c r="Y7" s="3">
        <f t="shared" si="2"/>
        <v>-4.2043158817345967</v>
      </c>
      <c r="Z7" s="3">
        <f t="shared" si="3"/>
        <v>0.68721142073094599</v>
      </c>
      <c r="AA7" s="3">
        <f t="shared" si="4"/>
        <v>9.2680297848104551</v>
      </c>
      <c r="AB7" s="3">
        <f t="shared" si="5"/>
        <v>1.2306627041588918</v>
      </c>
      <c r="AC7" s="3">
        <f t="shared" si="6"/>
        <v>6.1221900066244341</v>
      </c>
      <c r="AD7" s="3"/>
      <c r="AE7" s="3"/>
      <c r="AF7" s="23">
        <v>-1.3817013370632922</v>
      </c>
      <c r="AG7" s="19">
        <v>1840.283004227033</v>
      </c>
      <c r="AH7" s="16">
        <v>1611.9196270574771</v>
      </c>
      <c r="AI7" s="22">
        <v>1228.4822441688298</v>
      </c>
      <c r="AJ7" s="18">
        <v>-23.491671390264806</v>
      </c>
      <c r="AK7" s="16">
        <v>300</v>
      </c>
      <c r="AL7" s="16">
        <v>-8.6452013935000789</v>
      </c>
    </row>
    <row r="8" spans="1:38">
      <c r="A8" s="17">
        <v>-3.5666666666666669</v>
      </c>
      <c r="B8" s="19">
        <v>1308.5702042197809</v>
      </c>
      <c r="C8" s="16">
        <v>946.88795510004275</v>
      </c>
      <c r="D8" s="20">
        <v>-1525.0815091021359</v>
      </c>
      <c r="E8" s="3">
        <f t="shared" si="7"/>
        <v>0.14840727760992536</v>
      </c>
      <c r="F8" s="3">
        <f t="shared" si="8"/>
        <v>0.43275399490386474</v>
      </c>
      <c r="G8" s="3">
        <f t="shared" si="11"/>
        <v>-291.75919922722517</v>
      </c>
      <c r="H8" s="3">
        <f>MIN(B5:B62)</f>
        <v>1046.6314714358014</v>
      </c>
      <c r="I8" s="17">
        <v>830</v>
      </c>
      <c r="J8" s="17"/>
      <c r="K8" s="17">
        <v>950</v>
      </c>
      <c r="L8" s="23">
        <v>-3.5814097039426582</v>
      </c>
      <c r="M8" s="19">
        <v>1308.273724061437</v>
      </c>
      <c r="N8" s="16">
        <v>948.54379471484572</v>
      </c>
      <c r="O8" s="20">
        <v>-1531.4351634308696</v>
      </c>
      <c r="P8" s="17">
        <v>-9.0540028107775132</v>
      </c>
      <c r="Q8" s="16">
        <v>300</v>
      </c>
      <c r="R8" s="16">
        <f t="shared" si="0"/>
        <v>-3.324843226887078</v>
      </c>
      <c r="S8" s="17">
        <v>830</v>
      </c>
      <c r="T8" s="17"/>
      <c r="U8" s="17">
        <v>1000</v>
      </c>
      <c r="V8" s="3">
        <f t="shared" si="9"/>
        <v>-3.6190242248840248</v>
      </c>
      <c r="W8" s="3">
        <f t="shared" si="10"/>
        <v>3.6190242248840248</v>
      </c>
      <c r="X8" s="3">
        <f t="shared" si="1"/>
        <v>3.7494670238003214</v>
      </c>
      <c r="Y8" s="3">
        <f t="shared" si="2"/>
        <v>-4.3129451366250677</v>
      </c>
      <c r="Z8" s="3">
        <f t="shared" si="3"/>
        <v>0.65280567668521561</v>
      </c>
      <c r="AA8" s="3">
        <f t="shared" si="4"/>
        <v>12.803469834577834</v>
      </c>
      <c r="AB8" s="3">
        <f t="shared" si="5"/>
        <v>4.7410576741524455</v>
      </c>
      <c r="AC8" s="3">
        <f t="shared" si="6"/>
        <v>9.7068084874627285</v>
      </c>
      <c r="AD8" s="3"/>
      <c r="AE8" s="3"/>
      <c r="AF8" s="23">
        <v>-1.3254598450541821</v>
      </c>
      <c r="AG8" s="19">
        <v>1844.5270073107235</v>
      </c>
      <c r="AH8" s="16">
        <v>1598.775172036834</v>
      </c>
      <c r="AI8" s="22">
        <v>1333.1988404856797</v>
      </c>
      <c r="AJ8" s="18">
        <v>-22.364278929115699</v>
      </c>
      <c r="AK8" s="16">
        <v>300</v>
      </c>
      <c r="AL8" s="16">
        <v>-2.3208399428099993</v>
      </c>
    </row>
    <row r="9" spans="1:38">
      <c r="A9" s="17">
        <v>-3.5333333333333332</v>
      </c>
      <c r="B9" s="19">
        <v>1311.4319746317342</v>
      </c>
      <c r="C9" s="16">
        <v>946.84109790367074</v>
      </c>
      <c r="D9" s="20">
        <v>-1507.5107935462147</v>
      </c>
      <c r="E9" s="3">
        <f t="shared" si="7"/>
        <v>-9.2506279231711304</v>
      </c>
      <c r="F9" s="3">
        <f t="shared" si="8"/>
        <v>0.53406907191036768</v>
      </c>
      <c r="G9" s="3">
        <f t="shared" si="11"/>
        <v>-281.9710560234289</v>
      </c>
      <c r="H9" s="3" t="s">
        <v>25</v>
      </c>
      <c r="I9" s="17">
        <v>1060</v>
      </c>
      <c r="J9" s="17"/>
      <c r="K9" s="17">
        <v>950</v>
      </c>
      <c r="L9" s="23">
        <v>-3.5624830250763218</v>
      </c>
      <c r="M9" s="19">
        <v>1308.7559170490131</v>
      </c>
      <c r="N9" s="16">
        <v>946.60024594073184</v>
      </c>
      <c r="O9" s="20">
        <v>-1523.1350412908942</v>
      </c>
      <c r="P9" s="17">
        <v>-8.6592251590646008</v>
      </c>
      <c r="Q9" s="16">
        <v>300</v>
      </c>
      <c r="R9" s="16">
        <f t="shared" si="0"/>
        <v>-8.2604952460860268</v>
      </c>
      <c r="S9" s="17">
        <v>1060</v>
      </c>
      <c r="T9" s="17"/>
      <c r="U9" s="17">
        <v>1000</v>
      </c>
      <c r="V9" s="3">
        <f t="shared" si="9"/>
        <v>0.39477765171291246</v>
      </c>
      <c r="W9" s="3">
        <f t="shared" si="10"/>
        <v>0.39477765171291246</v>
      </c>
      <c r="X9" s="3">
        <f t="shared" si="1"/>
        <v>3.8877972402271261</v>
      </c>
      <c r="Y9" s="3">
        <f t="shared" si="2"/>
        <v>-4.3185057025838898</v>
      </c>
      <c r="Z9" s="3">
        <f t="shared" si="3"/>
        <v>0.6661659848750584</v>
      </c>
      <c r="AA9" s="3">
        <f t="shared" si="4"/>
        <v>12.547022399291727</v>
      </c>
      <c r="AB9" s="3">
        <f t="shared" si="5"/>
        <v>4.340719456480711</v>
      </c>
      <c r="AC9" s="3">
        <f t="shared" si="6"/>
        <v>9.32539114393966</v>
      </c>
      <c r="AD9" s="3"/>
      <c r="AE9" s="3"/>
      <c r="AF9" s="23">
        <v>-1.3007058491997596</v>
      </c>
      <c r="AG9" s="19">
        <v>1841.5474360078595</v>
      </c>
      <c r="AH9" s="16">
        <v>1591.6729921947376</v>
      </c>
      <c r="AI9" s="22">
        <v>1382.4576481595348</v>
      </c>
      <c r="AJ9" s="18">
        <v>-12.731831260872882</v>
      </c>
      <c r="AK9" s="16">
        <v>300</v>
      </c>
      <c r="AL9" s="16"/>
    </row>
    <row r="10" spans="1:38">
      <c r="A10" s="17">
        <v>-3.5</v>
      </c>
      <c r="B10" s="19">
        <v>1317.7348435414024</v>
      </c>
      <c r="C10" s="16">
        <v>951.8718871017918</v>
      </c>
      <c r="D10" s="20">
        <v>-1484.5026238728315</v>
      </c>
      <c r="E10" s="3">
        <f t="shared" si="7"/>
        <v>-15.319797755617387</v>
      </c>
      <c r="F10" s="3">
        <f t="shared" si="8"/>
        <v>0.73141628458138019</v>
      </c>
      <c r="G10" s="3">
        <f t="shared" si="11"/>
        <v>-182.07509497338833</v>
      </c>
      <c r="H10" s="3">
        <f>H6-H8</f>
        <v>554.49371035091463</v>
      </c>
      <c r="I10" s="17">
        <v>1280</v>
      </c>
      <c r="J10" s="17"/>
      <c r="K10" s="17">
        <v>950</v>
      </c>
      <c r="L10" s="23">
        <v>-3.5455140399523724</v>
      </c>
      <c r="M10" s="19">
        <v>1310.0083367573097</v>
      </c>
      <c r="N10" s="16">
        <v>946.26366595225409</v>
      </c>
      <c r="O10" s="20">
        <v>-1514.5083808023483</v>
      </c>
      <c r="P10" s="17">
        <v>-18.33377485963549</v>
      </c>
      <c r="Q10" s="16">
        <v>300</v>
      </c>
      <c r="R10" s="16">
        <f t="shared" si="0"/>
        <v>-14.425764876091838</v>
      </c>
      <c r="S10" s="17">
        <v>1280</v>
      </c>
      <c r="T10" s="17"/>
      <c r="U10" s="17">
        <v>1000</v>
      </c>
      <c r="V10" s="3">
        <f t="shared" si="9"/>
        <v>-9.6745497005708891</v>
      </c>
      <c r="W10" s="3">
        <f t="shared" si="10"/>
        <v>9.6745497005708891</v>
      </c>
      <c r="X10" s="3">
        <f t="shared" si="1"/>
        <v>4.1407045281419439</v>
      </c>
      <c r="Y10" s="3">
        <f t="shared" si="2"/>
        <v>-4.2951264016152395</v>
      </c>
      <c r="Z10" s="3">
        <f t="shared" si="3"/>
        <v>0.69761015915726221</v>
      </c>
      <c r="AA10" s="3">
        <f t="shared" si="4"/>
        <v>22.474479387777436</v>
      </c>
      <c r="AB10" s="3">
        <f t="shared" si="5"/>
        <v>14.038648458020251</v>
      </c>
      <c r="AC10" s="3">
        <f t="shared" si="6"/>
        <v>19.031385018792751</v>
      </c>
      <c r="AD10" s="3"/>
      <c r="AE10" s="3"/>
      <c r="AF10" s="3"/>
      <c r="AG10" s="3"/>
      <c r="AH10" s="3"/>
      <c r="AI10" s="3"/>
      <c r="AJ10" s="3"/>
      <c r="AK10" s="3"/>
      <c r="AL10" s="3"/>
    </row>
    <row r="11" spans="1:38">
      <c r="A11" s="17">
        <v>-3.4666666666666668</v>
      </c>
      <c r="B11" s="19">
        <v>1327.7081079031341</v>
      </c>
      <c r="C11" s="16">
        <v>961.79066865704954</v>
      </c>
      <c r="D11" s="20">
        <v>-1455.3809809368104</v>
      </c>
      <c r="E11" s="3">
        <f t="shared" si="7"/>
        <v>-18.904750127022439</v>
      </c>
      <c r="F11" s="3">
        <f t="shared" si="8"/>
        <v>0.9702198128139421</v>
      </c>
      <c r="G11" s="3">
        <f t="shared" si="11"/>
        <v>-107.54857114215194</v>
      </c>
      <c r="I11" s="27"/>
      <c r="J11" s="27"/>
      <c r="K11" s="27"/>
      <c r="L11" s="23">
        <v>-3.5001854657781677</v>
      </c>
      <c r="M11" s="19">
        <v>1317.6896957871504</v>
      </c>
      <c r="N11" s="16">
        <v>951.83013253589161</v>
      </c>
      <c r="O11" s="20">
        <v>-1484.6472154855728</v>
      </c>
      <c r="P11" s="17">
        <v>-24.904778066261741</v>
      </c>
      <c r="Q11" s="16">
        <v>300</v>
      </c>
      <c r="R11" s="16">
        <f t="shared" si="0"/>
        <v>-18.318132229267597</v>
      </c>
      <c r="S11" s="27"/>
      <c r="T11" s="27"/>
      <c r="U11" s="27"/>
      <c r="V11" s="3">
        <f t="shared" si="9"/>
        <v>-6.5710032066262514</v>
      </c>
      <c r="W11" s="3">
        <f t="shared" si="10"/>
        <v>6.5710032066262514</v>
      </c>
      <c r="X11" s="3">
        <f t="shared" si="1"/>
        <v>5.5962682254139686</v>
      </c>
      <c r="Y11" s="3">
        <f t="shared" si="2"/>
        <v>-4.0790805308760225</v>
      </c>
      <c r="Z11" s="3">
        <f t="shared" si="3"/>
        <v>0.88689975598365633</v>
      </c>
      <c r="AA11" s="3">
        <f t="shared" si="4"/>
        <v>30.50104629167571</v>
      </c>
      <c r="AB11" s="3">
        <f t="shared" si="5"/>
        <v>20.825697535385718</v>
      </c>
      <c r="AC11" s="3">
        <f t="shared" si="6"/>
        <v>25.791677822245397</v>
      </c>
      <c r="AD11" s="3"/>
      <c r="AE11" s="3"/>
      <c r="AF11" s="3"/>
      <c r="AG11" s="3"/>
      <c r="AH11" s="3"/>
      <c r="AI11" s="3"/>
      <c r="AJ11" s="3"/>
      <c r="AK11" s="3"/>
      <c r="AL11" s="3"/>
    </row>
    <row r="12" spans="1:38">
      <c r="A12" s="17">
        <v>-3.4333333333333331</v>
      </c>
      <c r="B12" s="19">
        <v>1341.3187316972762</v>
      </c>
      <c r="C12" s="16">
        <v>976.29289577412419</v>
      </c>
      <c r="D12" s="20">
        <v>-1419.9922732794657</v>
      </c>
      <c r="E12" s="3">
        <f t="shared" si="7"/>
        <v>-21.036922021562248</v>
      </c>
      <c r="F12" s="3">
        <f t="shared" si="8"/>
        <v>1.2178390168532414</v>
      </c>
      <c r="G12" s="3">
        <f t="shared" si="11"/>
        <v>-63.965156836193643</v>
      </c>
      <c r="I12" s="27"/>
      <c r="J12" s="27"/>
      <c r="K12" s="27"/>
      <c r="L12" s="23">
        <v>-3.4801584646251396</v>
      </c>
      <c r="M12" s="19">
        <v>1323.2268358939327</v>
      </c>
      <c r="N12" s="16">
        <v>957.20525653439108</v>
      </c>
      <c r="O12" s="20">
        <v>-1467.9222071412951</v>
      </c>
      <c r="P12" s="17">
        <v>-9.2926112007555872</v>
      </c>
      <c r="Q12" s="16">
        <v>300</v>
      </c>
      <c r="R12" s="16">
        <f t="shared" si="0"/>
        <v>-19.880438800990294</v>
      </c>
      <c r="S12" s="27"/>
      <c r="T12" s="27"/>
      <c r="U12" s="27"/>
      <c r="V12" s="3">
        <f t="shared" si="9"/>
        <v>15.612166865506154</v>
      </c>
      <c r="W12" s="3">
        <f t="shared" si="10"/>
        <v>15.612166865506154</v>
      </c>
      <c r="X12" s="3">
        <f t="shared" si="1"/>
        <v>6.7009078136663254</v>
      </c>
      <c r="Y12" s="3">
        <f t="shared" si="2"/>
        <v>-3.9043811111998887</v>
      </c>
      <c r="Z12" s="3">
        <f t="shared" si="3"/>
        <v>1.024206419696444</v>
      </c>
      <c r="AA12" s="3">
        <f t="shared" si="4"/>
        <v>15.993519014421913</v>
      </c>
      <c r="AB12" s="3">
        <f t="shared" si="5"/>
        <v>5.388230089555698</v>
      </c>
      <c r="AC12" s="3">
        <f t="shared" si="6"/>
        <v>10.316817620452031</v>
      </c>
      <c r="AD12" s="3"/>
      <c r="AE12" s="3"/>
      <c r="AF12" s="3"/>
      <c r="AG12" s="3"/>
      <c r="AH12" s="3"/>
      <c r="AI12" s="3"/>
      <c r="AJ12" s="3"/>
      <c r="AK12" s="3"/>
      <c r="AL12" s="3"/>
    </row>
    <row r="13" spans="1:38">
      <c r="A13" s="17">
        <v>-3.4</v>
      </c>
      <c r="B13" s="19">
        <v>1358.3015244775452</v>
      </c>
      <c r="C13" s="16">
        <v>994.96805081772618</v>
      </c>
      <c r="D13" s="20">
        <v>-1378.6184942377731</v>
      </c>
      <c r="E13" s="3">
        <f t="shared" si="7"/>
        <v>-22.316794832598763</v>
      </c>
      <c r="F13" s="3">
        <f t="shared" si="8"/>
        <v>1.4539840552220142</v>
      </c>
      <c r="G13" s="3">
        <f t="shared" si="11"/>
        <v>-38.396184331095597</v>
      </c>
      <c r="I13" s="27"/>
      <c r="J13" s="27"/>
      <c r="K13" s="27"/>
      <c r="L13" s="23">
        <v>-3.4602784506224653</v>
      </c>
      <c r="M13" s="19">
        <v>1330.0408873609267</v>
      </c>
      <c r="N13" s="16">
        <v>964.22717557789292</v>
      </c>
      <c r="O13" s="20">
        <v>-1449.0784993860871</v>
      </c>
      <c r="P13" s="17">
        <v>-11.525402009148731</v>
      </c>
      <c r="Q13" s="16">
        <v>300</v>
      </c>
      <c r="R13" s="16">
        <f t="shared" si="0"/>
        <v>-21.668130174461897</v>
      </c>
      <c r="S13" s="27"/>
      <c r="T13" s="27"/>
      <c r="U13" s="27"/>
      <c r="V13" s="3">
        <f t="shared" si="9"/>
        <v>-2.232790808393144</v>
      </c>
      <c r="W13" s="3">
        <f t="shared" si="10"/>
        <v>2.232790808393144</v>
      </c>
      <c r="X13" s="3">
        <f t="shared" si="1"/>
        <v>8.1578522218050775</v>
      </c>
      <c r="Y13" s="3">
        <f t="shared" si="2"/>
        <v>-3.6789871872575191</v>
      </c>
      <c r="Z13" s="3">
        <f t="shared" si="3"/>
        <v>1.1949237823012293</v>
      </c>
      <c r="AA13" s="3">
        <f t="shared" si="4"/>
        <v>19.683254230953807</v>
      </c>
      <c r="AB13" s="3">
        <f t="shared" si="5"/>
        <v>7.8464148218912122</v>
      </c>
      <c r="AC13" s="3">
        <f t="shared" si="6"/>
        <v>12.720325791449961</v>
      </c>
      <c r="AD13" s="3"/>
      <c r="AE13" s="3"/>
      <c r="AF13" s="3"/>
      <c r="AG13" s="3"/>
      <c r="AH13" s="3"/>
      <c r="AI13" s="3"/>
      <c r="AJ13" s="3"/>
      <c r="AK13" s="3"/>
      <c r="AL13" s="3"/>
    </row>
    <row r="14" spans="1:38">
      <c r="A14" s="17">
        <v>-3.3666666666666667</v>
      </c>
      <c r="B14" s="19">
        <v>1378.2277223253623</v>
      </c>
      <c r="C14" s="16">
        <v>1017.3510317190085</v>
      </c>
      <c r="D14" s="20">
        <v>-1331.8047241326421</v>
      </c>
      <c r="E14" s="3">
        <f t="shared" si="7"/>
        <v>-23.056942738150614</v>
      </c>
      <c r="F14" s="3">
        <f t="shared" si="8"/>
        <v>1.6675197868505893</v>
      </c>
      <c r="G14" s="3">
        <f t="shared" si="11"/>
        <v>-22.2044371665556</v>
      </c>
      <c r="I14" s="27"/>
      <c r="J14" s="27"/>
      <c r="K14" s="27"/>
      <c r="L14" s="23">
        <v>-3.4104726672802799</v>
      </c>
      <c r="M14" s="19">
        <v>1352.6247667148709</v>
      </c>
      <c r="N14" s="16">
        <v>988.67740484478418</v>
      </c>
      <c r="O14" s="20">
        <v>-1392.2357025286183</v>
      </c>
      <c r="P14" s="17">
        <v>-9.2277984445150754</v>
      </c>
      <c r="Q14" s="16">
        <v>300</v>
      </c>
      <c r="R14" s="16">
        <f t="shared" si="0"/>
        <v>-22.7298576698254</v>
      </c>
      <c r="S14" s="27"/>
      <c r="T14" s="27"/>
      <c r="U14" s="27"/>
      <c r="V14" s="3">
        <f t="shared" si="9"/>
        <v>2.2976035646336559</v>
      </c>
      <c r="W14" s="3">
        <f t="shared" si="10"/>
        <v>2.2976035646336559</v>
      </c>
      <c r="X14" s="3">
        <f t="shared" si="1"/>
        <v>13.956101370662536</v>
      </c>
      <c r="Y14" s="3">
        <f t="shared" si="2"/>
        <v>-2.8736228370982619</v>
      </c>
      <c r="Z14" s="3">
        <f t="shared" si="3"/>
        <v>1.7759783444276589</v>
      </c>
      <c r="AA14" s="3">
        <f t="shared" si="4"/>
        <v>23.183899815177611</v>
      </c>
      <c r="AB14" s="3">
        <f t="shared" si="5"/>
        <v>6.3541756074168134</v>
      </c>
      <c r="AC14" s="3">
        <f t="shared" si="6"/>
        <v>11.003776788942734</v>
      </c>
      <c r="AD14" s="3"/>
      <c r="AE14" s="3"/>
      <c r="AF14" s="3"/>
      <c r="AG14" s="3"/>
      <c r="AH14" s="3"/>
      <c r="AI14" s="3"/>
      <c r="AJ14" s="3"/>
      <c r="AK14" s="3"/>
      <c r="AL14" s="3"/>
    </row>
    <row r="15" spans="1:38">
      <c r="A15" s="17">
        <v>-3.3333333333333335</v>
      </c>
      <c r="B15" s="19">
        <v>1400.5373074691743</v>
      </c>
      <c r="C15" s="16">
        <v>1042.9360420964658</v>
      </c>
      <c r="D15" s="20">
        <v>-1280.2913801176473</v>
      </c>
      <c r="E15" s="3">
        <f t="shared" si="7"/>
        <v>-23.416645753515596</v>
      </c>
      <c r="F15" s="3">
        <f t="shared" si="8"/>
        <v>1.8507678031616346</v>
      </c>
      <c r="G15" s="3">
        <f t="shared" si="11"/>
        <v>-10.791090460949494</v>
      </c>
      <c r="I15" s="27"/>
      <c r="J15" s="27"/>
      <c r="K15" s="27"/>
      <c r="L15" s="23">
        <v>-3.3912310863105315</v>
      </c>
      <c r="M15" s="19">
        <v>1363.2797207166441</v>
      </c>
      <c r="N15" s="16">
        <v>1000.5177817831282</v>
      </c>
      <c r="O15" s="20">
        <v>-1366.8014526395127</v>
      </c>
      <c r="P15" s="17">
        <v>-6.9779839193486124</v>
      </c>
      <c r="Q15" s="16">
        <v>300</v>
      </c>
      <c r="R15" s="16">
        <f t="shared" si="0"/>
        <v>-23.103249400406234</v>
      </c>
      <c r="S15" s="27"/>
      <c r="T15" s="27"/>
      <c r="U15" s="27"/>
      <c r="V15" s="3">
        <f t="shared" si="9"/>
        <v>2.249814525166463</v>
      </c>
      <c r="W15" s="3">
        <f t="shared" si="10"/>
        <v>2.249814525166463</v>
      </c>
      <c r="X15" s="3">
        <f t="shared" si="1"/>
        <v>17.335293023691253</v>
      </c>
      <c r="Y15" s="3">
        <f t="shared" si="2"/>
        <v>-2.4664500006581904</v>
      </c>
      <c r="Z15" s="3">
        <f t="shared" si="3"/>
        <v>2.0586671170912307</v>
      </c>
      <c r="AA15" s="3">
        <f t="shared" si="4"/>
        <v>24.313276943039867</v>
      </c>
      <c r="AB15" s="3">
        <f t="shared" si="5"/>
        <v>4.5115339186904215</v>
      </c>
      <c r="AC15" s="3">
        <f t="shared" si="6"/>
        <v>9.0366510364398422</v>
      </c>
      <c r="AD15" s="3"/>
      <c r="AE15" s="3"/>
      <c r="AF15" s="3"/>
      <c r="AG15" s="3"/>
      <c r="AH15" s="3"/>
      <c r="AI15" s="3"/>
      <c r="AJ15" s="3"/>
      <c r="AK15" s="3"/>
      <c r="AL15" s="3"/>
    </row>
    <row r="16" spans="1:38">
      <c r="A16" s="17">
        <v>-3.3</v>
      </c>
      <c r="B16" s="19">
        <v>1424.5522995665669</v>
      </c>
      <c r="C16" s="16">
        <v>1071.1676084407372</v>
      </c>
      <c r="D16" s="20">
        <v>-1224.9903632281348</v>
      </c>
      <c r="E16" s="3">
        <f t="shared" si="7"/>
        <v>-23.473354079573195</v>
      </c>
      <c r="F16" s="3">
        <f t="shared" si="8"/>
        <v>1.9971853412822269</v>
      </c>
      <c r="G16" s="3">
        <f t="shared" si="11"/>
        <v>-1.701249781727957</v>
      </c>
      <c r="I16" s="27"/>
      <c r="J16" s="27"/>
      <c r="K16" s="27"/>
      <c r="L16" s="23">
        <v>-3.3703034510239176</v>
      </c>
      <c r="M16" s="19">
        <v>1375.928934823256</v>
      </c>
      <c r="N16" s="16">
        <v>1014.7463393213693</v>
      </c>
      <c r="O16" s="20">
        <v>-1337.150444990024</v>
      </c>
      <c r="P16" s="17">
        <v>-1.5862870413199406</v>
      </c>
      <c r="Q16" s="16">
        <v>300</v>
      </c>
      <c r="R16" s="16">
        <f t="shared" si="0"/>
        <v>-23.434572951376303</v>
      </c>
      <c r="S16" s="27"/>
      <c r="T16" s="27"/>
      <c r="U16" s="27"/>
      <c r="V16" s="3">
        <f t="shared" si="9"/>
        <v>5.3916968780286716</v>
      </c>
      <c r="W16" s="3">
        <f t="shared" si="10"/>
        <v>5.3916968780286716</v>
      </c>
      <c r="X16" s="3">
        <f t="shared" si="1"/>
        <v>22.023660138541747</v>
      </c>
      <c r="Y16" s="3">
        <f t="shared" si="2"/>
        <v>-1.9609984171465165</v>
      </c>
      <c r="Z16" s="3">
        <f t="shared" si="3"/>
        <v>2.4017237277555665</v>
      </c>
      <c r="AA16" s="3">
        <f t="shared" si="4"/>
        <v>23.609947179861688</v>
      </c>
      <c r="AB16" s="3">
        <f t="shared" si="5"/>
        <v>-0.37471137582657588</v>
      </c>
      <c r="AC16" s="3">
        <f t="shared" si="6"/>
        <v>3.9880107690755073</v>
      </c>
      <c r="AD16" s="3"/>
      <c r="AE16" s="3"/>
      <c r="AF16" s="3"/>
      <c r="AG16" s="3"/>
      <c r="AH16" s="3"/>
      <c r="AI16" s="3"/>
      <c r="AJ16" s="3"/>
      <c r="AK16" s="3"/>
      <c r="AL16" s="3"/>
    </row>
    <row r="17" spans="1:29">
      <c r="A17" s="17">
        <v>-3.2666666666666666</v>
      </c>
      <c r="B17" s="19">
        <v>1449.5511352038011</v>
      </c>
      <c r="C17" s="16">
        <v>1101.5032003887463</v>
      </c>
      <c r="D17" s="20">
        <v>-1166.8278840230778</v>
      </c>
      <c r="E17" s="3">
        <f t="shared" si="7"/>
        <v>-23.258533740320914</v>
      </c>
      <c r="F17" s="3">
        <f t="shared" si="8"/>
        <v>2.1060051088254892</v>
      </c>
      <c r="G17" s="3">
        <f t="shared" si="11"/>
        <v>6.4446101775684514</v>
      </c>
      <c r="I17" s="27"/>
      <c r="J17" s="27"/>
      <c r="K17" s="27"/>
      <c r="L17" s="23">
        <v>-3.3142196984917964</v>
      </c>
      <c r="M17" s="19">
        <v>1414.1429488784634</v>
      </c>
      <c r="N17" s="16">
        <v>1058.8337083774386</v>
      </c>
      <c r="O17" s="20">
        <v>-1248.989060100168</v>
      </c>
      <c r="P17" s="17">
        <v>-0.1422362508136911</v>
      </c>
      <c r="Q17" s="16">
        <v>300</v>
      </c>
      <c r="R17" s="16">
        <f t="shared" si="0"/>
        <v>-23.435312571790455</v>
      </c>
      <c r="S17" s="27"/>
      <c r="T17" s="27"/>
      <c r="U17" s="27"/>
      <c r="V17" s="3">
        <f t="shared" si="9"/>
        <v>1.4440507905062494</v>
      </c>
      <c r="W17" s="3">
        <f t="shared" si="10"/>
        <v>1.4440507905062494</v>
      </c>
      <c r="X17" s="3">
        <f t="shared" si="1"/>
        <v>41.998427623166144</v>
      </c>
      <c r="Y17" s="3">
        <f t="shared" si="2"/>
        <v>-0.27988715785403612</v>
      </c>
      <c r="Z17" s="3">
        <f t="shared" si="3"/>
        <v>3.4908370170860787</v>
      </c>
      <c r="AA17" s="3">
        <f t="shared" si="4"/>
        <v>42.140663873979832</v>
      </c>
      <c r="AB17" s="3">
        <f t="shared" si="5"/>
        <v>-0.13765090704034502</v>
      </c>
      <c r="AC17" s="3">
        <f t="shared" si="6"/>
        <v>3.6330732678997699</v>
      </c>
    </row>
    <row r="18" spans="1:29">
      <c r="A18" s="17">
        <v>-3.2333333333333334</v>
      </c>
      <c r="B18" s="19">
        <v>1474.7805186407641</v>
      </c>
      <c r="C18" s="16">
        <v>1133.4069151288131</v>
      </c>
      <c r="D18" s="20">
        <v>-1106.7348842648789</v>
      </c>
      <c r="E18" s="3">
        <f t="shared" si="7"/>
        <v>-22.774562675309493</v>
      </c>
      <c r="F18" s="3">
        <f t="shared" si="8"/>
        <v>2.1769206876887828</v>
      </c>
      <c r="G18" s="3">
        <f t="shared" si="11"/>
        <v>14.51913195034267</v>
      </c>
      <c r="I18" s="27"/>
      <c r="J18" s="27"/>
      <c r="K18" s="27"/>
      <c r="L18" s="23">
        <v>-3.2953434509033772</v>
      </c>
      <c r="M18" s="19">
        <v>1428.0029250988737</v>
      </c>
      <c r="N18" s="16">
        <v>1075.2919230005937</v>
      </c>
      <c r="O18" s="20">
        <v>-1217.0146260485053</v>
      </c>
      <c r="P18" s="17">
        <v>-3.147056101662999</v>
      </c>
      <c r="Q18" s="16">
        <v>300</v>
      </c>
      <c r="R18" s="16">
        <f t="shared" si="0"/>
        <v>-23.296816624943972</v>
      </c>
      <c r="S18" s="27"/>
      <c r="T18" s="27"/>
      <c r="U18" s="27"/>
      <c r="V18" s="3">
        <f t="shared" si="9"/>
        <v>-3.0048198508493078</v>
      </c>
      <c r="W18" s="3">
        <f t="shared" si="10"/>
        <v>3.0048198508493078</v>
      </c>
      <c r="X18" s="3">
        <f t="shared" si="1"/>
        <v>51.66926653823311</v>
      </c>
      <c r="Y18" s="3">
        <f t="shared" si="2"/>
        <v>0.39290565354423823</v>
      </c>
      <c r="Z18" s="3">
        <f t="shared" si="3"/>
        <v>3.9071238308067557</v>
      </c>
      <c r="AA18" s="3">
        <f t="shared" si="4"/>
        <v>54.816322639896107</v>
      </c>
      <c r="AB18" s="3">
        <f t="shared" si="5"/>
        <v>3.5399617552072371</v>
      </c>
      <c r="AC18" s="3">
        <f t="shared" si="6"/>
        <v>7.0541799324697543</v>
      </c>
    </row>
    <row r="19" spans="1:29">
      <c r="A19" s="17">
        <v>-3.2</v>
      </c>
      <c r="B19" s="19">
        <v>1499.4587220461108</v>
      </c>
      <c r="C19" s="16">
        <v>1166.3295268436195</v>
      </c>
      <c r="D19" s="20">
        <v>-1045.6636221245863</v>
      </c>
      <c r="E19" s="3">
        <f t="shared" si="7"/>
        <v>-22.003074287698663</v>
      </c>
      <c r="F19" s="3">
        <f t="shared" si="8"/>
        <v>2.2091514276670039</v>
      </c>
      <c r="G19" s="3">
        <f t="shared" si="11"/>
        <v>23.14465162832499</v>
      </c>
      <c r="I19" s="27"/>
      <c r="J19" s="27"/>
      <c r="K19" s="27"/>
      <c r="L19" s="23">
        <v>-3.2772169134512863</v>
      </c>
      <c r="M19" s="19">
        <v>1441.5799484839663</v>
      </c>
      <c r="N19" s="16">
        <v>1091.7096114142332</v>
      </c>
      <c r="O19" s="20">
        <v>-1185.4843083936721</v>
      </c>
      <c r="P19" s="17">
        <v>-4.0162848451700413</v>
      </c>
      <c r="Q19" s="16">
        <v>300</v>
      </c>
      <c r="R19" s="16">
        <f t="shared" si="0"/>
        <v>-23.084512748202823</v>
      </c>
      <c r="S19" s="27"/>
      <c r="T19" s="27"/>
      <c r="U19" s="27"/>
      <c r="V19" s="3">
        <f t="shared" si="9"/>
        <v>-0.86922874350704227</v>
      </c>
      <c r="W19" s="3">
        <f t="shared" si="10"/>
        <v>0.86922874350704227</v>
      </c>
      <c r="X19" s="3">
        <f t="shared" si="1"/>
        <v>62.118800345854005</v>
      </c>
      <c r="Y19" s="3">
        <f t="shared" si="2"/>
        <v>1.0887787080270428</v>
      </c>
      <c r="Z19" s="3">
        <f t="shared" si="3"/>
        <v>4.3270007527123537</v>
      </c>
      <c r="AA19" s="3">
        <f t="shared" si="4"/>
        <v>66.135085191024046</v>
      </c>
      <c r="AB19" s="3">
        <f t="shared" si="5"/>
        <v>5.105063553197084</v>
      </c>
      <c r="AC19" s="3">
        <f t="shared" si="6"/>
        <v>8.3432855978823959</v>
      </c>
    </row>
    <row r="20" spans="1:29">
      <c r="A20" s="17">
        <v>-3.1666666666666665</v>
      </c>
      <c r="B20" s="19">
        <v>1522.8454102489632</v>
      </c>
      <c r="C20" s="16">
        <v>1199.7756716401782</v>
      </c>
      <c r="D20" s="20">
        <v>-984.44728032499552</v>
      </c>
      <c r="E20" s="3">
        <f t="shared" si="7"/>
        <v>-20.908527685903024</v>
      </c>
      <c r="F20" s="3">
        <f t="shared" si="8"/>
        <v>2.2071973317210709</v>
      </c>
      <c r="G20" s="3">
        <f t="shared" si="11"/>
        <v>32.836398053868834</v>
      </c>
      <c r="I20" s="27"/>
      <c r="J20" s="27"/>
      <c r="K20" s="27"/>
      <c r="L20" s="23">
        <v>-3.2595585878933071</v>
      </c>
      <c r="M20" s="19">
        <v>1454.9399482766166</v>
      </c>
      <c r="N20" s="16">
        <v>1108.1957321693189</v>
      </c>
      <c r="O20" s="20">
        <v>-1154.1387517284602</v>
      </c>
      <c r="P20" s="17">
        <v>-3.1880490712738201</v>
      </c>
      <c r="Q20" s="16">
        <v>300</v>
      </c>
      <c r="R20" s="16">
        <f t="shared" si="0"/>
        <v>-22.420981779605363</v>
      </c>
      <c r="S20" s="27"/>
      <c r="T20" s="27"/>
      <c r="U20" s="27"/>
      <c r="V20" s="3">
        <f t="shared" si="9"/>
        <v>0.82823577389622116</v>
      </c>
      <c r="W20" s="3">
        <f t="shared" si="10"/>
        <v>0.82823577389622116</v>
      </c>
      <c r="X20" s="3">
        <f t="shared" si="1"/>
        <v>72.804246647660008</v>
      </c>
      <c r="Y20" s="3">
        <f t="shared" si="2"/>
        <v>1.8124929938413656</v>
      </c>
      <c r="Z20" s="3">
        <f t="shared" si="3"/>
        <v>4.7526908213981987</v>
      </c>
      <c r="AA20" s="3">
        <f t="shared" si="4"/>
        <v>75.992295718933832</v>
      </c>
      <c r="AB20" s="3">
        <f t="shared" si="5"/>
        <v>5.0005420651151855</v>
      </c>
      <c r="AC20" s="3">
        <f t="shared" si="6"/>
        <v>7.9407398926720187</v>
      </c>
    </row>
    <row r="21" spans="1:29">
      <c r="A21" s="17">
        <v>-3.1333333333333333</v>
      </c>
      <c r="B21" s="19">
        <v>1544.2381247698795</v>
      </c>
      <c r="C21" s="16">
        <v>1233.2835142867407</v>
      </c>
      <c r="D21" s="20">
        <v>-923.83034178288653</v>
      </c>
      <c r="E21" s="3">
        <f t="shared" si="7"/>
        <v>-19.43877482416331</v>
      </c>
      <c r="F21" s="3">
        <f t="shared" si="8"/>
        <v>2.1747076337881066</v>
      </c>
      <c r="G21" s="3">
        <f t="shared" si="11"/>
        <v>44.092585852191576</v>
      </c>
      <c r="I21" s="27"/>
      <c r="J21" s="27"/>
      <c r="K21" s="27"/>
      <c r="L21" s="23">
        <v>-3.208201957751851</v>
      </c>
      <c r="M21" s="19">
        <v>1493.4773331712931</v>
      </c>
      <c r="N21" s="16">
        <v>1158.1603123427485</v>
      </c>
      <c r="O21" s="20">
        <v>-1060.7371446695179</v>
      </c>
      <c r="P21" s="17">
        <v>17.811422825461317</v>
      </c>
      <c r="Q21" s="16">
        <v>300</v>
      </c>
      <c r="R21" s="16">
        <f t="shared" si="0"/>
        <v>-21.47122400201302</v>
      </c>
      <c r="S21" s="27"/>
      <c r="T21" s="27"/>
      <c r="U21" s="27"/>
      <c r="V21" s="3">
        <f t="shared" si="9"/>
        <v>20.999471896735137</v>
      </c>
      <c r="W21" s="3">
        <f t="shared" si="10"/>
        <v>20.999471896735137</v>
      </c>
      <c r="X21" s="3">
        <f t="shared" si="1"/>
        <v>100.42140195801066</v>
      </c>
      <c r="Y21" s="3">
        <f t="shared" si="2"/>
        <v>4.1579042268601336</v>
      </c>
      <c r="Z21" s="3">
        <f t="shared" si="3"/>
        <v>6.0603158210177908</v>
      </c>
      <c r="AA21" s="3">
        <f t="shared" si="4"/>
        <v>82.609979132549341</v>
      </c>
      <c r="AB21" s="3">
        <f t="shared" si="5"/>
        <v>-13.653518598601185</v>
      </c>
      <c r="AC21" s="3">
        <f t="shared" si="6"/>
        <v>-11.751107004443526</v>
      </c>
    </row>
    <row r="22" spans="1:29">
      <c r="A22" s="17">
        <v>-3.1</v>
      </c>
      <c r="B22" s="19">
        <v>1562.9725956209004</v>
      </c>
      <c r="C22" s="16">
        <v>1266.3998334505013</v>
      </c>
      <c r="D22" s="20">
        <v>-864.50720498338342</v>
      </c>
      <c r="E22" s="3">
        <f t="shared" si="7"/>
        <v>-17.526313739739166</v>
      </c>
      <c r="F22" s="3">
        <f t="shared" si="8"/>
        <v>2.1142882957347062</v>
      </c>
      <c r="G22" s="3">
        <f t="shared" si="11"/>
        <v>57.373832532724542</v>
      </c>
      <c r="I22" s="27"/>
      <c r="J22" s="27"/>
      <c r="K22" s="27"/>
      <c r="L22" s="23">
        <v>-3.1895274587338385</v>
      </c>
      <c r="M22" s="19">
        <v>1506.9805475943722</v>
      </c>
      <c r="N22" s="16">
        <v>1176.8051416254602</v>
      </c>
      <c r="O22" s="20">
        <v>-1026.4066846449859</v>
      </c>
      <c r="P22" s="17">
        <v>16.651841231370263</v>
      </c>
      <c r="Q22" s="16">
        <v>300</v>
      </c>
      <c r="R22" s="16">
        <f t="shared" si="0"/>
        <v>-20.811677886471873</v>
      </c>
      <c r="S22" s="27"/>
      <c r="T22" s="27"/>
      <c r="U22" s="27"/>
      <c r="V22" s="3">
        <f t="shared" si="9"/>
        <v>-1.1595815940910548</v>
      </c>
      <c r="W22" s="3">
        <f t="shared" si="10"/>
        <v>1.1595815940910548</v>
      </c>
      <c r="X22" s="3">
        <f t="shared" si="1"/>
        <v>107.96411536815376</v>
      </c>
      <c r="Y22" s="3">
        <f t="shared" si="2"/>
        <v>5.0906021139205642</v>
      </c>
      <c r="Z22" s="3">
        <f t="shared" si="3"/>
        <v>6.5514348045686521</v>
      </c>
      <c r="AA22" s="3">
        <f t="shared" si="4"/>
        <v>91.312274136783486</v>
      </c>
      <c r="AB22" s="3">
        <f t="shared" si="5"/>
        <v>-11.561239117449698</v>
      </c>
      <c r="AC22" s="3">
        <f t="shared" si="6"/>
        <v>-10.10040642680161</v>
      </c>
    </row>
    <row r="23" spans="1:29">
      <c r="A23" s="17">
        <v>-3.0666666666666669</v>
      </c>
      <c r="B23" s="19">
        <v>1578.4763785332907</v>
      </c>
      <c r="C23" s="16">
        <v>1298.7449424272636</v>
      </c>
      <c r="D23" s="20">
        <v>-807.00296511454508</v>
      </c>
      <c r="E23" s="3">
        <f t="shared" si="7"/>
        <v>-15.08880620888892</v>
      </c>
      <c r="F23" s="3">
        <f t="shared" si="8"/>
        <v>2.033219089519247</v>
      </c>
      <c r="G23" s="3">
        <f t="shared" si="11"/>
        <v>73.125225925507635</v>
      </c>
      <c r="I23" s="27"/>
      <c r="J23" s="27"/>
      <c r="K23" s="27"/>
      <c r="L23" s="23">
        <v>-3.171603230088456</v>
      </c>
      <c r="M23" s="19">
        <v>1519.4934779889882</v>
      </c>
      <c r="N23" s="16">
        <v>1194.8110159811331</v>
      </c>
      <c r="O23" s="20">
        <v>-993.48637675493956</v>
      </c>
      <c r="P23" s="17">
        <v>19.544040085032087</v>
      </c>
      <c r="Q23" s="16">
        <v>300</v>
      </c>
      <c r="R23" s="16">
        <f t="shared" si="0"/>
        <v>-18.944157898991502</v>
      </c>
      <c r="S23" s="27"/>
      <c r="T23" s="27"/>
      <c r="U23" s="27"/>
      <c r="V23" s="3">
        <f t="shared" si="9"/>
        <v>2.8921988536618244</v>
      </c>
      <c r="W23" s="3">
        <f t="shared" si="10"/>
        <v>2.8921988536618244</v>
      </c>
      <c r="X23" s="3">
        <f t="shared" si="1"/>
        <v>113.97688667914724</v>
      </c>
      <c r="Y23" s="3">
        <f t="shared" si="2"/>
        <v>6.0197642411018437</v>
      </c>
      <c r="Z23" s="3">
        <f t="shared" si="3"/>
        <v>7.0250731789427308</v>
      </c>
      <c r="AA23" s="3">
        <f t="shared" si="4"/>
        <v>94.432846594115148</v>
      </c>
      <c r="AB23" s="3">
        <f t="shared" si="5"/>
        <v>-13.524275843930244</v>
      </c>
      <c r="AC23" s="3">
        <f t="shared" si="6"/>
        <v>-12.518966906089357</v>
      </c>
    </row>
    <row r="24" spans="1:29">
      <c r="A24" s="17">
        <v>-3.0333333333333332</v>
      </c>
      <c r="B24" s="19">
        <v>1590.2572483045515</v>
      </c>
      <c r="C24" s="16">
        <v>1329.984567830048</v>
      </c>
      <c r="D24" s="20">
        <v>-751.72593734785914</v>
      </c>
      <c r="E24" s="3">
        <f t="shared" si="7"/>
        <v>-12.031111264922512</v>
      </c>
      <c r="F24" s="3">
        <f t="shared" si="8"/>
        <v>1.9373248560665624</v>
      </c>
      <c r="G24" s="3">
        <f t="shared" si="11"/>
        <v>91.730848318991363</v>
      </c>
      <c r="I24" s="27"/>
      <c r="J24" s="27"/>
      <c r="K24" s="27"/>
      <c r="L24" s="23">
        <v>-3.1107479901608657</v>
      </c>
      <c r="M24" s="19">
        <v>1557.2578854695894</v>
      </c>
      <c r="N24" s="16">
        <v>1255.78714072617</v>
      </c>
      <c r="O24" s="20">
        <v>-883.4623414054513</v>
      </c>
      <c r="P24" s="17">
        <v>29.119383039189543</v>
      </c>
      <c r="Q24" s="16">
        <v>300</v>
      </c>
      <c r="R24" s="16">
        <f t="shared" si="0"/>
        <v>-16.492547975477997</v>
      </c>
      <c r="S24" s="27"/>
      <c r="T24" s="27"/>
      <c r="U24" s="27"/>
      <c r="V24" s="3">
        <f t="shared" si="9"/>
        <v>9.5753429541574562</v>
      </c>
      <c r="W24" s="3">
        <f t="shared" si="10"/>
        <v>9.5753429541574562</v>
      </c>
      <c r="X24" s="3">
        <f t="shared" si="1"/>
        <v>127.9897401825294</v>
      </c>
      <c r="Y24" s="3">
        <f t="shared" si="2"/>
        <v>9.3517568020519892</v>
      </c>
      <c r="Z24" s="3">
        <f t="shared" si="3"/>
        <v>8.5991682841852892</v>
      </c>
      <c r="AA24" s="3">
        <f t="shared" si="4"/>
        <v>98.870357143339859</v>
      </c>
      <c r="AB24" s="3">
        <f t="shared" si="5"/>
        <v>-19.767626237137556</v>
      </c>
      <c r="AC24" s="3">
        <f t="shared" si="6"/>
        <v>-20.520214755004254</v>
      </c>
    </row>
    <row r="25" spans="1:29">
      <c r="A25" s="17">
        <v>-3</v>
      </c>
      <c r="B25" s="19">
        <v>1597.906150129973</v>
      </c>
      <c r="C25" s="16">
        <v>1359.8045965494239</v>
      </c>
      <c r="D25" s="20">
        <v>-699.01510717067868</v>
      </c>
      <c r="E25" s="3">
        <f t="shared" si="7"/>
        <v>-8.2565952918464216</v>
      </c>
      <c r="F25" s="3">
        <f t="shared" si="8"/>
        <v>1.8312712215655631</v>
      </c>
      <c r="G25" s="3">
        <f t="shared" si="11"/>
        <v>113.23547919228311</v>
      </c>
      <c r="I25" s="27"/>
      <c r="J25" s="27"/>
      <c r="K25" s="27"/>
      <c r="L25" s="23">
        <v>-3.0920979362423511</v>
      </c>
      <c r="M25" s="19">
        <v>1566.9604207780212</v>
      </c>
      <c r="N25" s="16">
        <v>1274.1517270806944</v>
      </c>
      <c r="O25" s="20">
        <v>-850.69148007966578</v>
      </c>
      <c r="P25" s="18">
        <v>32.564302508534674</v>
      </c>
      <c r="Q25" s="16">
        <v>300</v>
      </c>
      <c r="R25" s="16">
        <f t="shared" si="0"/>
        <v>-14.994649105446152</v>
      </c>
      <c r="S25" s="27"/>
      <c r="T25" s="27"/>
      <c r="U25" s="27"/>
      <c r="X25" s="3">
        <f t="shared" si="1"/>
        <v>130.98380504093493</v>
      </c>
      <c r="Y25" s="3">
        <f t="shared" si="2"/>
        <v>10.400417762109303</v>
      </c>
      <c r="Z25" s="3">
        <f t="shared" si="3"/>
        <v>9.0545884489864807</v>
      </c>
      <c r="AA25" s="3">
        <f t="shared" si="4"/>
        <v>98.419502532400259</v>
      </c>
      <c r="AB25" s="3">
        <f t="shared" si="5"/>
        <v>-22.163884746425371</v>
      </c>
      <c r="AC25" s="3">
        <f t="shared" si="6"/>
        <v>-23.509714059548195</v>
      </c>
    </row>
    <row r="26" spans="1:29">
      <c r="A26" s="17">
        <v>-2.9666666666666668</v>
      </c>
      <c r="B26" s="19">
        <v>1601.125181786716</v>
      </c>
      <c r="C26" s="16">
        <v>1387.9681829694018</v>
      </c>
      <c r="D26" s="20">
        <v>-649.04440679913387</v>
      </c>
      <c r="E26" s="3">
        <f t="shared" si="7"/>
        <v>-3.6858086636922796</v>
      </c>
      <c r="F26" s="3">
        <f t="shared" si="8"/>
        <v>1.7235308510203324</v>
      </c>
      <c r="G26" s="3">
        <f t="shared" si="11"/>
        <v>137.12359884462475</v>
      </c>
      <c r="I26" s="27"/>
      <c r="J26" s="27"/>
      <c r="K26" s="27"/>
      <c r="L26" s="23">
        <v>-3.0720547280007815</v>
      </c>
      <c r="M26" s="19">
        <v>1576.2120621495415</v>
      </c>
      <c r="N26" s="16">
        <v>1293.586392515339</v>
      </c>
      <c r="O26" s="20">
        <v>-816.15098170144483</v>
      </c>
      <c r="P26" s="18">
        <v>28.586710073983127</v>
      </c>
      <c r="Q26" s="16">
        <v>300</v>
      </c>
      <c r="R26" s="16">
        <f t="shared" si="0"/>
        <v>-11.291553688939297</v>
      </c>
      <c r="S26" s="27"/>
      <c r="T26" s="27"/>
      <c r="U26" s="27"/>
      <c r="X26" s="3">
        <f t="shared" si="1"/>
        <v>133.77901995224227</v>
      </c>
      <c r="Y26" s="3">
        <f t="shared" si="2"/>
        <v>11.52418999211419</v>
      </c>
      <c r="Z26" s="3">
        <f t="shared" si="3"/>
        <v>9.5208186421248548</v>
      </c>
      <c r="AA26" s="3">
        <f t="shared" si="4"/>
        <v>105.19230987825914</v>
      </c>
      <c r="AB26" s="3">
        <f t="shared" si="5"/>
        <v>-17.062520081868939</v>
      </c>
      <c r="AC26" s="3">
        <f t="shared" si="6"/>
        <v>-19.065891431858272</v>
      </c>
    </row>
    <row r="27" spans="1:29">
      <c r="A27" s="17">
        <v>-2.9333333333333331</v>
      </c>
      <c r="B27" s="19">
        <v>1599.7151743320283</v>
      </c>
      <c r="C27" s="16">
        <v>1414.2852295105695</v>
      </c>
      <c r="D27" s="20">
        <v>-601.88306004204787</v>
      </c>
      <c r="E27" s="3">
        <f t="shared" si="7"/>
        <v>1.7124917700997579</v>
      </c>
      <c r="F27" s="3">
        <f t="shared" si="8"/>
        <v>1.6207686197767026</v>
      </c>
      <c r="G27" s="3">
        <f t="shared" si="11"/>
        <v>161.94901301375955</v>
      </c>
      <c r="I27" s="27"/>
      <c r="J27" s="27"/>
      <c r="K27" s="27"/>
      <c r="L27" s="23">
        <v>-3.014280996829255</v>
      </c>
      <c r="M27" s="19">
        <v>1595.1559451087378</v>
      </c>
      <c r="N27" s="16">
        <v>1347.2171011735336</v>
      </c>
      <c r="O27" s="20">
        <v>-721.27332057990134</v>
      </c>
      <c r="P27" s="18">
        <v>42.608162752728276</v>
      </c>
      <c r="Q27" s="16">
        <v>300</v>
      </c>
      <c r="R27" s="16">
        <f t="shared" si="0"/>
        <v>-6.7663173166727217</v>
      </c>
      <c r="S27" s="27"/>
      <c r="T27" s="27"/>
      <c r="U27" s="27"/>
      <c r="X27" s="3">
        <f t="shared" si="1"/>
        <v>140.23459592930465</v>
      </c>
      <c r="Y27" s="3">
        <f t="shared" si="2"/>
        <v>14.624163722827772</v>
      </c>
      <c r="Z27" s="3">
        <f t="shared" si="3"/>
        <v>10.678998427749299</v>
      </c>
      <c r="AA27" s="3">
        <f t="shared" si="4"/>
        <v>97.62643317657637</v>
      </c>
      <c r="AB27" s="3">
        <f t="shared" si="5"/>
        <v>-27.983999029900502</v>
      </c>
      <c r="AC27" s="3">
        <f t="shared" si="6"/>
        <v>-31.929164324978977</v>
      </c>
    </row>
    <row r="28" spans="1:29">
      <c r="A28" s="17">
        <v>-2.9</v>
      </c>
      <c r="B28" s="19">
        <v>1593.5846996471519</v>
      </c>
      <c r="C28" s="16">
        <v>1438.5899126530276</v>
      </c>
      <c r="D28" s="20">
        <v>-557.54370119096711</v>
      </c>
      <c r="E28" s="3">
        <f t="shared" si="7"/>
        <v>7.8719546474022843</v>
      </c>
      <c r="F28" s="3">
        <f t="shared" si="8"/>
        <v>1.5280219819288976</v>
      </c>
      <c r="G28" s="3">
        <f t="shared" si="11"/>
        <v>184.78388631907643</v>
      </c>
      <c r="I28" s="27"/>
      <c r="J28" s="27"/>
      <c r="K28" s="27"/>
      <c r="L28" s="23">
        <v>-2.9958382406315884</v>
      </c>
      <c r="M28" s="19">
        <v>1598.5551974780392</v>
      </c>
      <c r="N28" s="16">
        <v>1363.4162684734329</v>
      </c>
      <c r="O28" s="20">
        <v>-692.62308819545433</v>
      </c>
      <c r="P28" s="18">
        <v>41.279391372096427</v>
      </c>
      <c r="Q28" s="16">
        <v>300</v>
      </c>
      <c r="R28" s="16">
        <f t="shared" si="0"/>
        <v>-4.0967809017592707</v>
      </c>
      <c r="S28" s="27"/>
      <c r="T28" s="27"/>
      <c r="U28" s="27"/>
      <c r="X28" s="3">
        <f t="shared" si="1"/>
        <v>141.97577489238503</v>
      </c>
      <c r="Y28" s="3">
        <f t="shared" si="2"/>
        <v>15.528148897133171</v>
      </c>
      <c r="Z28" s="3">
        <f t="shared" si="3"/>
        <v>10.975180217272928</v>
      </c>
      <c r="AA28" s="3">
        <f t="shared" si="4"/>
        <v>100.69638352028861</v>
      </c>
      <c r="AB28" s="3">
        <f t="shared" si="5"/>
        <v>-25.751242474963256</v>
      </c>
      <c r="AC28" s="3">
        <f t="shared" si="6"/>
        <v>-30.304211154823498</v>
      </c>
    </row>
    <row r="29" spans="1:29">
      <c r="A29" s="17">
        <v>-2.8666666666666667</v>
      </c>
      <c r="B29" s="19">
        <v>1582.7472033137456</v>
      </c>
      <c r="C29" s="16">
        <v>1460.7863966318837</v>
      </c>
      <c r="D29" s="20">
        <v>-515.90864643687382</v>
      </c>
      <c r="E29" s="3">
        <f t="shared" si="7"/>
        <v>14.590175639068631</v>
      </c>
      <c r="F29" s="3">
        <f t="shared" si="8"/>
        <v>1.4523263100828674</v>
      </c>
      <c r="G29" s="3">
        <f t="shared" si="11"/>
        <v>201.54662974999113</v>
      </c>
      <c r="I29" s="27"/>
      <c r="J29" s="27"/>
      <c r="K29" s="27"/>
      <c r="L29" s="23">
        <v>-2.9762809744440073</v>
      </c>
      <c r="M29" s="19">
        <v>1600.6650507128797</v>
      </c>
      <c r="N29" s="16">
        <v>1380.0294270577724</v>
      </c>
      <c r="O29" s="20">
        <v>-663.16591053176671</v>
      </c>
      <c r="P29" s="18">
        <v>42.241998726022487</v>
      </c>
      <c r="Q29" s="16">
        <v>300</v>
      </c>
      <c r="R29" s="16">
        <f t="shared" si="0"/>
        <v>-1.1954057192792062</v>
      </c>
      <c r="S29" s="27"/>
      <c r="T29" s="27"/>
      <c r="U29" s="27"/>
      <c r="X29" s="3">
        <f t="shared" si="1"/>
        <v>143.71887367752174</v>
      </c>
      <c r="Y29" s="3">
        <f t="shared" si="2"/>
        <v>16.41724099246478</v>
      </c>
      <c r="Z29" s="3">
        <f t="shared" si="3"/>
        <v>11.242702018417173</v>
      </c>
      <c r="AA29" s="3">
        <f t="shared" si="4"/>
        <v>101.47687495149925</v>
      </c>
      <c r="AB29" s="3">
        <f t="shared" si="5"/>
        <v>-25.824757733557707</v>
      </c>
      <c r="AC29" s="3">
        <f t="shared" si="6"/>
        <v>-30.999296707605314</v>
      </c>
    </row>
    <row r="30" spans="1:29">
      <c r="A30" s="17">
        <v>-2.8333333333333335</v>
      </c>
      <c r="B30" s="19">
        <v>1567.3135819040472</v>
      </c>
      <c r="C30" s="16">
        <v>1480.820012634038</v>
      </c>
      <c r="D30" s="20">
        <v>-476.78835230483674</v>
      </c>
      <c r="E30" s="3">
        <f t="shared" si="7"/>
        <v>21.530077579347651</v>
      </c>
      <c r="F30" s="3">
        <f t="shared" si="8"/>
        <v>1.3974783961210655</v>
      </c>
      <c r="G30" s="3">
        <f t="shared" si="11"/>
        <v>208.19705820837135</v>
      </c>
      <c r="I30" s="27"/>
      <c r="J30" s="27"/>
      <c r="K30" s="27"/>
      <c r="L30" s="23">
        <v>-2.9583098159759573</v>
      </c>
      <c r="M30" s="19">
        <v>1601.2120489849476</v>
      </c>
      <c r="N30" s="16">
        <v>1394.7482899727474</v>
      </c>
      <c r="O30" s="20">
        <v>-636.95209521125071</v>
      </c>
      <c r="P30" s="18">
        <v>43.851427910775946</v>
      </c>
      <c r="Q30" s="16">
        <v>300</v>
      </c>
      <c r="R30" s="16">
        <f t="shared" si="0"/>
        <v>4.6798434238759823</v>
      </c>
      <c r="S30" s="27"/>
      <c r="T30" s="27"/>
      <c r="U30" s="27"/>
      <c r="X30" s="3">
        <f t="shared" si="1"/>
        <v>145.25131256579127</v>
      </c>
      <c r="Y30" s="3">
        <f t="shared" si="2"/>
        <v>17.157233947667287</v>
      </c>
      <c r="Z30" s="3">
        <f t="shared" si="3"/>
        <v>11.442541245995821</v>
      </c>
      <c r="AA30" s="3">
        <f t="shared" si="4"/>
        <v>101.39988465501531</v>
      </c>
      <c r="AB30" s="3">
        <f t="shared" si="5"/>
        <v>-26.69419396310866</v>
      </c>
      <c r="AC30" s="3">
        <f t="shared" si="6"/>
        <v>-32.408886664780127</v>
      </c>
    </row>
    <row r="31" spans="1:29">
      <c r="A31" s="17">
        <v>-2.8</v>
      </c>
      <c r="B31" s="19">
        <v>1547.5081819716142</v>
      </c>
      <c r="C31" s="16">
        <v>1498.6592589974753</v>
      </c>
      <c r="D31" s="20">
        <v>-439.96616690349765</v>
      </c>
      <c r="E31" s="3">
        <f t="shared" si="7"/>
        <v>28.274294957873884</v>
      </c>
      <c r="F31" s="3">
        <f t="shared" si="8"/>
        <v>1.3637189312782216</v>
      </c>
      <c r="G31" s="3">
        <f t="shared" si="11"/>
        <v>202.32652135578502</v>
      </c>
      <c r="I31" s="27"/>
      <c r="J31" s="27"/>
      <c r="K31" s="27"/>
      <c r="L31" s="23">
        <v>-2.9086636679402198</v>
      </c>
      <c r="M31" s="19">
        <v>1595.6333422674797</v>
      </c>
      <c r="N31" s="16">
        <v>1432.4716120021767</v>
      </c>
      <c r="O31" s="20">
        <v>-568.80339944199659</v>
      </c>
      <c r="P31" s="18">
        <v>47.600831651913062</v>
      </c>
      <c r="Q31" s="16">
        <v>300</v>
      </c>
      <c r="R31" s="16">
        <f t="shared" si="0"/>
        <v>11.492208601529825</v>
      </c>
      <c r="S31" s="27"/>
      <c r="T31" s="27"/>
      <c r="U31" s="27"/>
      <c r="X31" s="3">
        <f t="shared" si="1"/>
        <v>149.28151165408659</v>
      </c>
      <c r="Y31" s="3">
        <f t="shared" si="2"/>
        <v>18.702782272920839</v>
      </c>
      <c r="Z31" s="3">
        <f t="shared" si="3"/>
        <v>11.73993926621748</v>
      </c>
      <c r="AA31" s="3">
        <f t="shared" si="4"/>
        <v>101.68068000217352</v>
      </c>
      <c r="AB31" s="3">
        <f t="shared" si="5"/>
        <v>-28.898049378992223</v>
      </c>
      <c r="AC31" s="3">
        <f t="shared" si="6"/>
        <v>-35.860892385695578</v>
      </c>
    </row>
    <row r="32" spans="1:29">
      <c r="A32" s="17">
        <v>-2.7666666666666666</v>
      </c>
      <c r="B32" s="19">
        <v>1523.6350689794635</v>
      </c>
      <c r="C32" s="16">
        <v>1514.3286614954704</v>
      </c>
      <c r="D32" s="20">
        <v>-405.14154934417456</v>
      </c>
      <c r="E32" s="3">
        <f t="shared" si="7"/>
        <v>34.431575053802867</v>
      </c>
      <c r="F32" s="3">
        <f t="shared" si="8"/>
        <v>1.3510694719591478</v>
      </c>
      <c r="G32" s="3">
        <f t="shared" si="11"/>
        <v>184.71840287787012</v>
      </c>
      <c r="I32" s="27"/>
      <c r="J32" s="27"/>
      <c r="K32" s="27"/>
      <c r="L32" s="23">
        <v>-2.8882772682887539</v>
      </c>
      <c r="M32" s="19">
        <v>1590.3057737132767</v>
      </c>
      <c r="N32" s="16">
        <v>1446.6411420912773</v>
      </c>
      <c r="O32" s="20">
        <v>-542.59932438051328</v>
      </c>
      <c r="P32" s="18">
        <v>54.108678829848287</v>
      </c>
      <c r="Q32" s="16">
        <v>300</v>
      </c>
      <c r="R32" s="16">
        <f t="shared" si="0"/>
        <v>15.800788501688432</v>
      </c>
      <c r="S32" s="27"/>
      <c r="T32" s="27"/>
      <c r="U32" s="27"/>
      <c r="X32" s="3">
        <f t="shared" si="1"/>
        <v>150.89524930747217</v>
      </c>
      <c r="Y32" s="3">
        <f t="shared" si="2"/>
        <v>19.071741676827337</v>
      </c>
      <c r="Z32" s="3">
        <f t="shared" si="3"/>
        <v>11.744284480152448</v>
      </c>
      <c r="AA32" s="3">
        <f t="shared" si="4"/>
        <v>96.786570477623883</v>
      </c>
      <c r="AB32" s="3">
        <f t="shared" si="5"/>
        <v>-35.036937153020951</v>
      </c>
      <c r="AC32" s="3">
        <f t="shared" si="6"/>
        <v>-42.364394349695843</v>
      </c>
    </row>
    <row r="33" spans="1:29">
      <c r="A33" s="17">
        <v>-2.7333333333333334</v>
      </c>
      <c r="B33" s="19">
        <v>1496.0791195835918</v>
      </c>
      <c r="C33" s="16">
        <v>1527.8843150836328</v>
      </c>
      <c r="D33" s="20">
        <v>-371.98143542534672</v>
      </c>
      <c r="E33" s="3">
        <f t="shared" si="7"/>
        <v>39.726473799158242</v>
      </c>
      <c r="F33" s="3">
        <f t="shared" si="8"/>
        <v>1.3558802756061399</v>
      </c>
      <c r="G33" s="3">
        <f t="shared" si="11"/>
        <v>158.84696236066182</v>
      </c>
      <c r="I33" s="27"/>
      <c r="J33" s="27"/>
      <c r="K33" s="27"/>
      <c r="L33" s="23">
        <v>-2.8667749846054078</v>
      </c>
      <c r="M33" s="19">
        <v>1582.7886346959276</v>
      </c>
      <c r="N33" s="16">
        <v>1460.7198648590129</v>
      </c>
      <c r="O33" s="20">
        <v>-516.03571362211369</v>
      </c>
      <c r="P33" s="18">
        <v>60.790029092262515</v>
      </c>
      <c r="Q33" s="16">
        <v>300</v>
      </c>
      <c r="R33" s="16">
        <f t="shared" si="0"/>
        <v>19.995351287649239</v>
      </c>
      <c r="S33" s="27"/>
      <c r="T33" s="27"/>
      <c r="U33" s="27"/>
      <c r="X33" s="3">
        <f t="shared" si="1"/>
        <v>152.59301702823049</v>
      </c>
      <c r="Y33" s="3">
        <f t="shared" si="2"/>
        <v>19.254566901793279</v>
      </c>
      <c r="Z33" s="3">
        <f t="shared" si="3"/>
        <v>11.669538265803924</v>
      </c>
      <c r="AA33" s="3">
        <f t="shared" si="4"/>
        <v>91.802987935967977</v>
      </c>
      <c r="AB33" s="3">
        <f t="shared" si="5"/>
        <v>-41.535462190469232</v>
      </c>
      <c r="AC33" s="3">
        <f t="shared" si="6"/>
        <v>-49.120490826458592</v>
      </c>
    </row>
    <row r="34" spans="1:29">
      <c r="A34" s="17">
        <v>-2.7</v>
      </c>
      <c r="B34" s="19">
        <v>1465.3276511803269</v>
      </c>
      <c r="C34" s="16">
        <v>1539.400856498396</v>
      </c>
      <c r="D34" s="20">
        <v>-340.16050469921902</v>
      </c>
      <c r="E34" s="3">
        <f t="shared" si="7"/>
        <v>44.020818880633506</v>
      </c>
      <c r="F34" s="3">
        <f t="shared" si="8"/>
        <v>1.3717760934834766</v>
      </c>
      <c r="G34" s="3">
        <f t="shared" si="11"/>
        <v>128.83035244425838</v>
      </c>
      <c r="I34" s="27"/>
      <c r="J34" s="27"/>
      <c r="K34" s="27"/>
      <c r="L34" s="23">
        <v>-2.8480841157633758</v>
      </c>
      <c r="M34" s="19">
        <v>1574.698552214657</v>
      </c>
      <c r="N34" s="16">
        <v>1472.2242426009034</v>
      </c>
      <c r="O34" s="20">
        <v>-493.80278218211606</v>
      </c>
      <c r="P34" s="18">
        <v>63.114182229046641</v>
      </c>
      <c r="Q34" s="16">
        <v>300</v>
      </c>
      <c r="R34" s="16">
        <f t="shared" si="0"/>
        <v>26.772606792341385</v>
      </c>
      <c r="S34" s="27"/>
      <c r="T34" s="27"/>
      <c r="U34" s="27"/>
      <c r="X34" s="3">
        <f t="shared" si="1"/>
        <v>154.07361925146608</v>
      </c>
      <c r="Y34" s="3">
        <f t="shared" si="2"/>
        <v>19.217277337946403</v>
      </c>
      <c r="Z34" s="3">
        <f t="shared" si="3"/>
        <v>11.536332091930401</v>
      </c>
      <c r="AA34" s="3">
        <f t="shared" si="4"/>
        <v>90.959437022419451</v>
      </c>
      <c r="AB34" s="3">
        <f t="shared" si="5"/>
        <v>-43.896904891100235</v>
      </c>
      <c r="AC34" s="3">
        <f t="shared" si="6"/>
        <v>-51.577850137116243</v>
      </c>
    </row>
    <row r="35" spans="1:29">
      <c r="A35" s="17">
        <v>-2.6666666666666665</v>
      </c>
      <c r="B35" s="19">
        <v>1431.9108897664701</v>
      </c>
      <c r="C35" s="16">
        <v>1548.9919178339333</v>
      </c>
      <c r="D35" s="20">
        <v>-309.3141181858955</v>
      </c>
      <c r="E35" s="3">
        <f t="shared" si="7"/>
        <v>47.290475614273284</v>
      </c>
      <c r="F35" s="3">
        <f t="shared" si="8"/>
        <v>1.3943282130387302</v>
      </c>
      <c r="G35" s="3">
        <f t="shared" si="11"/>
        <v>98.089702009192379</v>
      </c>
      <c r="I35" s="27"/>
      <c r="J35" s="27"/>
      <c r="K35" s="27"/>
      <c r="L35" s="23">
        <v>-2.8002421793624213</v>
      </c>
      <c r="M35" s="19">
        <v>1547.6671875594184</v>
      </c>
      <c r="N35" s="16">
        <v>1498.5375065071275</v>
      </c>
      <c r="O35" s="20">
        <v>-440.22614274267107</v>
      </c>
      <c r="P35" s="18">
        <v>59.951790928297456</v>
      </c>
      <c r="Q35" s="16">
        <v>300</v>
      </c>
      <c r="R35" s="16">
        <f t="shared" si="0"/>
        <v>33.192998877885785</v>
      </c>
      <c r="S35" s="27"/>
      <c r="T35" s="27"/>
      <c r="U35" s="27"/>
      <c r="X35" s="3">
        <f t="shared" si="1"/>
        <v>157.91783409646993</v>
      </c>
      <c r="Y35" s="3">
        <f t="shared" si="2"/>
        <v>18.116132577676797</v>
      </c>
      <c r="Z35" s="3">
        <f t="shared" si="3"/>
        <v>10.898085712705802</v>
      </c>
      <c r="AA35" s="3">
        <f t="shared" si="4"/>
        <v>97.966043168172476</v>
      </c>
      <c r="AB35" s="3">
        <f t="shared" si="5"/>
        <v>-41.835658350620662</v>
      </c>
      <c r="AC35" s="3">
        <f t="shared" si="6"/>
        <v>-49.053705215591656</v>
      </c>
    </row>
    <row r="36" spans="1:29">
      <c r="A36" s="17">
        <v>-2.6333333333333333</v>
      </c>
      <c r="B36" s="19">
        <v>1396.4125378149329</v>
      </c>
      <c r="C36" s="16">
        <v>1556.791340713331</v>
      </c>
      <c r="D36" s="20">
        <v>-279.08104296785314</v>
      </c>
      <c r="E36" s="3">
        <f t="shared" si="7"/>
        <v>49.579778412188908</v>
      </c>
      <c r="F36" s="3">
        <f t="shared" si="8"/>
        <v>1.4182744949762123</v>
      </c>
      <c r="G36" s="3">
        <f t="shared" si="11"/>
        <v>68.679083937468974</v>
      </c>
      <c r="I36" s="27"/>
      <c r="J36" s="27"/>
      <c r="K36" s="27"/>
      <c r="L36" s="23">
        <v>-2.7807434802350199</v>
      </c>
      <c r="M36" s="19">
        <v>1534.1881838320405</v>
      </c>
      <c r="N36" s="16">
        <v>1507.9743588109559</v>
      </c>
      <c r="O36" s="20">
        <v>-419.62257165997289</v>
      </c>
      <c r="P36" s="18">
        <v>56.759155207773951</v>
      </c>
      <c r="Q36" s="16">
        <v>300</v>
      </c>
      <c r="R36" s="16">
        <f t="shared" si="0"/>
        <v>36.672247307424016</v>
      </c>
      <c r="S36" s="27"/>
      <c r="T36" s="27"/>
      <c r="U36" s="27"/>
      <c r="X36" s="3">
        <f t="shared" si="1"/>
        <v>159.51437265819973</v>
      </c>
      <c r="Y36" s="3">
        <f t="shared" si="2"/>
        <v>17.167584424303215</v>
      </c>
      <c r="Z36" s="3">
        <f t="shared" si="3"/>
        <v>10.513897728306176</v>
      </c>
      <c r="AA36" s="3">
        <f t="shared" si="4"/>
        <v>102.75521745042579</v>
      </c>
      <c r="AB36" s="3">
        <f t="shared" si="5"/>
        <v>-39.591570783470736</v>
      </c>
      <c r="AC36" s="3">
        <f t="shared" si="6"/>
        <v>-46.245257479467774</v>
      </c>
    </row>
    <row r="37" spans="1:29">
      <c r="A37" s="17">
        <v>-2.6</v>
      </c>
      <c r="B37" s="19">
        <v>1359.4939120915951</v>
      </c>
      <c r="C37" s="16">
        <v>1562.9447222839226</v>
      </c>
      <c r="D37" s="20">
        <v>-249.13982042472344</v>
      </c>
      <c r="E37" s="3">
        <f t="shared" si="7"/>
        <v>50.95774432391574</v>
      </c>
      <c r="F37" s="3">
        <f t="shared" si="8"/>
        <v>1.4379128115735613</v>
      </c>
      <c r="G37" s="3">
        <f t="shared" si="11"/>
        <v>41.33897735180512</v>
      </c>
      <c r="I37" s="27"/>
      <c r="J37" s="27"/>
      <c r="K37" s="27"/>
      <c r="L37" s="23">
        <v>-2.759376337687951</v>
      </c>
      <c r="M37" s="19">
        <v>1517.9056856319658</v>
      </c>
      <c r="N37" s="16">
        <v>1517.4728052936407</v>
      </c>
      <c r="O37" s="20">
        <v>-397.75582773820497</v>
      </c>
      <c r="P37" s="18">
        <v>61.373579546376703</v>
      </c>
      <c r="Q37" s="16">
        <v>300</v>
      </c>
      <c r="R37" s="16">
        <f t="shared" si="0"/>
        <v>42.391079031127454</v>
      </c>
      <c r="S37" s="27"/>
      <c r="T37" s="27"/>
      <c r="U37" s="27"/>
      <c r="X37" s="3">
        <f t="shared" si="1"/>
        <v>161.28469123868857</v>
      </c>
      <c r="Y37" s="3">
        <f t="shared" si="2"/>
        <v>15.723806974234952</v>
      </c>
      <c r="Z37" s="3">
        <f t="shared" si="3"/>
        <v>10.010718225563814</v>
      </c>
      <c r="AA37" s="3">
        <f t="shared" si="4"/>
        <v>99.911111692311863</v>
      </c>
      <c r="AB37" s="3">
        <f t="shared" si="5"/>
        <v>-45.64977257214175</v>
      </c>
      <c r="AC37" s="3">
        <f t="shared" si="6"/>
        <v>-51.36286132081289</v>
      </c>
    </row>
    <row r="38" spans="1:29">
      <c r="A38" s="17">
        <v>-2.5666666666666669</v>
      </c>
      <c r="B38" s="19">
        <v>1321.8178470117855</v>
      </c>
      <c r="C38" s="16">
        <v>1567.6193817955209</v>
      </c>
      <c r="D38" s="20">
        <v>-219.16374277777504</v>
      </c>
      <c r="E38" s="3">
        <f t="shared" si="7"/>
        <v>51.493310894299491</v>
      </c>
      <c r="F38" s="3">
        <f t="shared" si="8"/>
        <v>1.4511764872988366</v>
      </c>
      <c r="G38" s="3">
        <f t="shared" si="11"/>
        <v>16.066997111512563</v>
      </c>
      <c r="I38" s="27"/>
      <c r="J38" s="27"/>
      <c r="K38" s="27"/>
      <c r="L38" s="23">
        <v>-2.7000249803882457</v>
      </c>
      <c r="M38" s="19">
        <v>1465.3517680508667</v>
      </c>
      <c r="N38" s="16">
        <v>1539.3929611775384</v>
      </c>
      <c r="O38" s="20">
        <v>-340.18394471763168</v>
      </c>
      <c r="P38" s="18">
        <v>58.806231866771938</v>
      </c>
      <c r="Q38" s="16">
        <v>300</v>
      </c>
      <c r="R38" s="16">
        <f t="shared" si="0"/>
        <v>46.757613644390439</v>
      </c>
      <c r="S38" s="27"/>
      <c r="T38" s="27"/>
      <c r="U38" s="27"/>
      <c r="X38" s="3">
        <f t="shared" si="1"/>
        <v>166.29084837204061</v>
      </c>
      <c r="Y38" s="3">
        <f t="shared" si="2"/>
        <v>8.8826880619982855</v>
      </c>
      <c r="Z38" s="3">
        <f t="shared" si="3"/>
        <v>8.1753491421037712</v>
      </c>
      <c r="AA38" s="3">
        <f t="shared" si="4"/>
        <v>107.48461650526868</v>
      </c>
      <c r="AB38" s="3">
        <f t="shared" si="5"/>
        <v>-49.923543804773651</v>
      </c>
      <c r="AC38" s="3">
        <f t="shared" si="6"/>
        <v>-50.630882724668169</v>
      </c>
    </row>
    <row r="39" spans="1:29">
      <c r="A39" s="17">
        <v>-2.5333333333333332</v>
      </c>
      <c r="B39" s="19">
        <v>1284.0673344790121</v>
      </c>
      <c r="C39" s="16">
        <v>1570.9914209997587</v>
      </c>
      <c r="D39" s="20">
        <v>-188.85588995367289</v>
      </c>
      <c r="E39" s="3">
        <f t="shared" si="7"/>
        <v>51.240896085296839</v>
      </c>
      <c r="F39" s="3">
        <f t="shared" si="8"/>
        <v>1.4558619470679395</v>
      </c>
      <c r="G39" s="3">
        <f t="shared" si="11"/>
        <v>-7.5724442700794699</v>
      </c>
      <c r="I39" s="27"/>
      <c r="J39" s="27"/>
      <c r="K39" s="27"/>
      <c r="L39" s="23">
        <v>-2.6795503789939761</v>
      </c>
      <c r="M39" s="19">
        <v>1445.1039861253812</v>
      </c>
      <c r="N39" s="16">
        <v>1545.5057734336879</v>
      </c>
      <c r="O39" s="20">
        <v>-321.14180435193703</v>
      </c>
      <c r="P39" s="18">
        <v>55.986255999199422</v>
      </c>
      <c r="Q39" s="16">
        <v>300</v>
      </c>
      <c r="R39" s="16">
        <f t="shared" si="0"/>
        <v>48.65167719103485</v>
      </c>
      <c r="S39" s="27"/>
      <c r="T39" s="27"/>
      <c r="U39" s="27"/>
      <c r="X39" s="3">
        <f t="shared" ref="X39:X72" si="12">-ATAN2(K$4-O39, I$4-M39)/PI()*180</f>
        <v>168.03149580243135</v>
      </c>
      <c r="Y39" s="3">
        <f t="shared" ref="Y39:Y72" si="13">-ATAN2(K$7-O39, I$7-M39)/PI()*180</f>
        <v>5.2897173794495567</v>
      </c>
      <c r="Z39" s="3">
        <f t="shared" ref="Z39:Z72" si="14">-ATAN2(K$10-O39, I$10-M39)/PI()*180</f>
        <v>7.4005093342225621</v>
      </c>
      <c r="AA39" s="3">
        <f t="shared" ref="AA39:AA72" si="15">X39-P39</f>
        <v>112.04523980323194</v>
      </c>
      <c r="AB39" s="3">
        <f t="shared" ref="AB39:AB72" si="16">Y39-P39</f>
        <v>-50.696538619749866</v>
      </c>
      <c r="AC39" s="3">
        <f t="shared" ref="AC39:AC72" si="17">Z39-P39</f>
        <v>-48.58574666497686</v>
      </c>
    </row>
    <row r="40" spans="1:29">
      <c r="A40" s="17">
        <v>-2.5</v>
      </c>
      <c r="B40" s="19">
        <v>1246.968041541375</v>
      </c>
      <c r="C40" s="16">
        <v>1573.2408715851197</v>
      </c>
      <c r="D40" s="20">
        <v>-157.98285615624627</v>
      </c>
      <c r="E40" s="3">
        <f t="shared" si="7"/>
        <v>50.233683147967383</v>
      </c>
      <c r="F40" s="3">
        <f t="shared" si="8"/>
        <v>1.4495190934372291</v>
      </c>
      <c r="G40" s="3">
        <f t="shared" si="11"/>
        <v>-30.216388119883781</v>
      </c>
      <c r="I40" s="27"/>
      <c r="J40" s="27"/>
      <c r="K40" s="27"/>
      <c r="L40" s="23">
        <v>-2.6511841795532947</v>
      </c>
      <c r="M40" s="19">
        <v>1415.6422781666624</v>
      </c>
      <c r="N40" s="16">
        <v>1552.8290803485579</v>
      </c>
      <c r="O40" s="20">
        <v>-295.2150035466766</v>
      </c>
      <c r="P40" s="18">
        <v>57.92672391861614</v>
      </c>
      <c r="Q40" s="16">
        <v>300</v>
      </c>
      <c r="R40" s="16">
        <f t="shared" si="0"/>
        <v>50.620946601843755</v>
      </c>
      <c r="S40" s="27"/>
      <c r="T40" s="27"/>
      <c r="U40" s="27"/>
      <c r="X40" s="3">
        <f t="shared" si="12"/>
        <v>170.43301235772424</v>
      </c>
      <c r="Y40" s="3">
        <f t="shared" si="13"/>
        <v>-1.0180975350297516</v>
      </c>
      <c r="Z40" s="3">
        <f t="shared" si="14"/>
        <v>6.2167637521416781</v>
      </c>
      <c r="AA40" s="3">
        <f t="shared" si="15"/>
        <v>112.50628843910809</v>
      </c>
      <c r="AB40" s="3">
        <f t="shared" si="16"/>
        <v>-58.944821453645893</v>
      </c>
      <c r="AC40" s="3">
        <f t="shared" si="17"/>
        <v>-51.70996016647446</v>
      </c>
    </row>
    <row r="41" spans="1:29">
      <c r="A41" s="17">
        <v>-2.4666666666666668</v>
      </c>
      <c r="B41" s="19">
        <v>1211.2075936910987</v>
      </c>
      <c r="C41" s="16">
        <v>1574.5540281904759</v>
      </c>
      <c r="D41" s="20">
        <v>-126.32523840083741</v>
      </c>
      <c r="E41" s="3">
        <f t="shared" si="7"/>
        <v>48.482527838987153</v>
      </c>
      <c r="F41" s="3">
        <f t="shared" si="8"/>
        <v>1.4333404673709249</v>
      </c>
      <c r="G41" s="3">
        <f t="shared" si="11"/>
        <v>-52.534659269407101</v>
      </c>
      <c r="I41" s="27"/>
      <c r="J41" s="27"/>
      <c r="K41" s="27"/>
      <c r="L41" s="23">
        <v>-2.60047097449731</v>
      </c>
      <c r="M41" s="19">
        <v>1360.0224877372384</v>
      </c>
      <c r="N41" s="16">
        <v>1562.868473042603</v>
      </c>
      <c r="O41" s="20">
        <v>-249.5624358166242</v>
      </c>
      <c r="P41" s="18">
        <v>48.702246047381983</v>
      </c>
      <c r="Q41" s="16">
        <v>300</v>
      </c>
      <c r="R41" s="16">
        <f t="shared" si="0"/>
        <v>51.462637830496874</v>
      </c>
      <c r="S41" s="27"/>
      <c r="T41" s="27"/>
      <c r="U41" s="27"/>
      <c r="X41" s="3">
        <f t="shared" si="12"/>
        <v>174.62454302211646</v>
      </c>
      <c r="Y41" s="3">
        <f t="shared" si="13"/>
        <v>-16.72789308869617</v>
      </c>
      <c r="Z41" s="3">
        <f t="shared" si="14"/>
        <v>3.8165313296077881</v>
      </c>
      <c r="AA41" s="3">
        <f t="shared" si="15"/>
        <v>125.92229697473448</v>
      </c>
      <c r="AB41" s="3">
        <f t="shared" si="16"/>
        <v>-65.430139136078154</v>
      </c>
      <c r="AC41" s="3">
        <f t="shared" si="17"/>
        <v>-44.885714717774192</v>
      </c>
    </row>
    <row r="42" spans="1:29">
      <c r="A42" s="17">
        <v>-2.4333333333333331</v>
      </c>
      <c r="B42" s="19">
        <v>1177.4590540010831</v>
      </c>
      <c r="C42" s="16">
        <v>1575.1156860755436</v>
      </c>
      <c r="D42" s="20">
        <v>-93.707267133169807</v>
      </c>
      <c r="E42" s="3">
        <f t="shared" si="7"/>
        <v>45.975952075165488</v>
      </c>
      <c r="F42" s="3">
        <f t="shared" si="8"/>
        <v>1.4081513755154615</v>
      </c>
      <c r="G42" s="3">
        <f t="shared" si="11"/>
        <v>-75.197272914649218</v>
      </c>
      <c r="I42" s="27"/>
      <c r="J42" s="27"/>
      <c r="K42" s="27"/>
      <c r="L42" s="23">
        <v>-2.5818625827624144</v>
      </c>
      <c r="M42" s="19">
        <v>1339.0414294387156</v>
      </c>
      <c r="N42" s="16">
        <v>1565.6609720801498</v>
      </c>
      <c r="O42" s="20">
        <v>-232.850998683949</v>
      </c>
      <c r="P42" s="18">
        <v>39.616014893545035</v>
      </c>
      <c r="Q42" s="16">
        <v>300</v>
      </c>
      <c r="R42" s="16">
        <f t="shared" si="0"/>
        <v>51.51714801305684</v>
      </c>
      <c r="S42" s="27"/>
      <c r="T42" s="27"/>
      <c r="U42" s="27"/>
      <c r="X42" s="3">
        <f t="shared" si="12"/>
        <v>176.10492334675541</v>
      </c>
      <c r="Y42" s="3">
        <f t="shared" si="13"/>
        <v>-23.881705639508979</v>
      </c>
      <c r="Z42" s="3">
        <f t="shared" si="14"/>
        <v>2.8575192735070054</v>
      </c>
      <c r="AA42" s="3">
        <f t="shared" si="15"/>
        <v>136.48890845321037</v>
      </c>
      <c r="AB42" s="3">
        <f t="shared" si="16"/>
        <v>-63.497720533054014</v>
      </c>
      <c r="AC42" s="3">
        <f t="shared" si="17"/>
        <v>-36.758495620038033</v>
      </c>
    </row>
    <row r="43" spans="1:29">
      <c r="A43" s="17">
        <v>-2.4</v>
      </c>
      <c r="B43" s="19">
        <v>1146.3975409477716</v>
      </c>
      <c r="C43" s="16">
        <v>1575.1066560368854</v>
      </c>
      <c r="D43" s="20">
        <v>-60.029093497199938</v>
      </c>
      <c r="E43" s="3">
        <f t="shared" si="7"/>
        <v>42.685468442716392</v>
      </c>
      <c r="F43" s="3">
        <f t="shared" si="8"/>
        <v>1.374457474329952</v>
      </c>
      <c r="G43" s="3">
        <f t="shared" si="11"/>
        <v>-98.71450897347323</v>
      </c>
      <c r="I43" s="27"/>
      <c r="J43" s="27"/>
      <c r="K43" s="27"/>
      <c r="L43" s="23">
        <v>-2.5629335832754401</v>
      </c>
      <c r="M43" s="19">
        <v>1317.5773435082228</v>
      </c>
      <c r="N43" s="16">
        <v>1568.0588640890273</v>
      </c>
      <c r="O43" s="20">
        <v>-215.78817985532805</v>
      </c>
      <c r="P43" s="18">
        <v>40.872515835806773</v>
      </c>
      <c r="Q43" s="16">
        <v>300</v>
      </c>
      <c r="R43" s="16">
        <f t="shared" si="0"/>
        <v>51.344150977772209</v>
      </c>
      <c r="S43" s="27"/>
      <c r="T43" s="27"/>
      <c r="U43" s="27"/>
      <c r="X43" s="3">
        <f t="shared" si="12"/>
        <v>177.56650119667734</v>
      </c>
      <c r="Y43" s="3">
        <f t="shared" si="13"/>
        <v>-31.707451891690653</v>
      </c>
      <c r="Z43" s="3">
        <f t="shared" si="14"/>
        <v>1.8461998765712375</v>
      </c>
      <c r="AA43" s="3">
        <f t="shared" si="15"/>
        <v>136.69398536087056</v>
      </c>
      <c r="AB43" s="3">
        <f t="shared" si="16"/>
        <v>-72.579967727497433</v>
      </c>
      <c r="AC43" s="3">
        <f t="shared" si="17"/>
        <v>-39.026315959235532</v>
      </c>
    </row>
    <row r="44" spans="1:29">
      <c r="A44" s="17">
        <v>-2.3666666666666667</v>
      </c>
      <c r="B44" s="19">
        <v>1118.627758241666</v>
      </c>
      <c r="C44" s="16">
        <v>1574.7016946807162</v>
      </c>
      <c r="D44" s="20">
        <v>-25.208567017165478</v>
      </c>
      <c r="E44" s="3">
        <f t="shared" si="7"/>
        <v>38.572775772519549</v>
      </c>
      <c r="F44" s="3">
        <f t="shared" si="8"/>
        <v>1.3361940355472317</v>
      </c>
      <c r="G44" s="3">
        <f t="shared" si="11"/>
        <v>-123.38078010590573</v>
      </c>
      <c r="I44" s="27"/>
      <c r="J44" s="27"/>
      <c r="K44" s="27"/>
      <c r="L44" s="23">
        <v>-2.5461873945527422</v>
      </c>
      <c r="M44" s="19">
        <v>1298.5883106694964</v>
      </c>
      <c r="N44" s="16">
        <v>1569.8340067694444</v>
      </c>
      <c r="O44" s="20">
        <v>-200.59910542936996</v>
      </c>
      <c r="P44" s="18">
        <v>39.354969866447554</v>
      </c>
      <c r="Q44" s="16">
        <v>300</v>
      </c>
      <c r="R44" s="16">
        <f t="shared" si="0"/>
        <v>50.456960780852079</v>
      </c>
      <c r="S44" s="27"/>
      <c r="T44" s="27"/>
      <c r="U44" s="27"/>
      <c r="X44" s="3">
        <f t="shared" si="12"/>
        <v>178.81601168659938</v>
      </c>
      <c r="Y44" s="3">
        <f t="shared" si="13"/>
        <v>-38.875458159457452</v>
      </c>
      <c r="Z44" s="3">
        <f t="shared" si="14"/>
        <v>0.92555183053901513</v>
      </c>
      <c r="AA44" s="3">
        <f t="shared" si="15"/>
        <v>139.46104182015182</v>
      </c>
      <c r="AB44" s="3">
        <f t="shared" si="16"/>
        <v>-78.230428025905013</v>
      </c>
      <c r="AC44" s="3">
        <f t="shared" si="17"/>
        <v>-38.42941803590854</v>
      </c>
    </row>
    <row r="45" spans="1:29">
      <c r="A45" s="17">
        <v>-2.3333333333333335</v>
      </c>
      <c r="B45" s="19">
        <v>1094.7080061800516</v>
      </c>
      <c r="C45" s="16">
        <v>1574.0657262024179</v>
      </c>
      <c r="D45" s="20">
        <v>10.791921592142899</v>
      </c>
      <c r="E45" s="3">
        <f t="shared" si="7"/>
        <v>33.601197545559941</v>
      </c>
      <c r="F45" s="3">
        <f t="shared" si="8"/>
        <v>1.2968171641496371</v>
      </c>
      <c r="G45" s="3">
        <f t="shared" si="11"/>
        <v>-149.14734680878877</v>
      </c>
      <c r="I45" s="27"/>
      <c r="J45" s="27"/>
      <c r="K45" s="27"/>
      <c r="L45" s="23">
        <v>-2.4999566627073824</v>
      </c>
      <c r="M45" s="19">
        <v>1246.9205245268822</v>
      </c>
      <c r="N45" s="16">
        <v>1573.2431467153219</v>
      </c>
      <c r="O45" s="20">
        <v>-157.94224366225535</v>
      </c>
      <c r="P45" s="18">
        <v>0.83347660613126873</v>
      </c>
      <c r="Q45" s="16">
        <v>300</v>
      </c>
      <c r="R45" s="16">
        <f t="shared" si="0"/>
        <v>48.870039915464943</v>
      </c>
      <c r="S45" s="27"/>
      <c r="T45" s="27"/>
      <c r="U45" s="27"/>
      <c r="X45" s="3">
        <f t="shared" si="12"/>
        <v>-177.98893865733615</v>
      </c>
      <c r="Y45" s="3">
        <f t="shared" si="13"/>
        <v>-58.049979648094968</v>
      </c>
      <c r="Z45" s="3">
        <f t="shared" si="14"/>
        <v>-1.7101536388593135</v>
      </c>
      <c r="AA45" s="3">
        <f t="shared" si="15"/>
        <v>-178.82241526346741</v>
      </c>
      <c r="AB45" s="3">
        <f t="shared" si="16"/>
        <v>-58.883456254226239</v>
      </c>
      <c r="AC45" s="3">
        <f t="shared" si="17"/>
        <v>-2.5436302449905823</v>
      </c>
    </row>
    <row r="46" spans="1:29">
      <c r="A46" s="17">
        <v>-2.2999999999999998</v>
      </c>
      <c r="B46" s="19">
        <v>1075.1573047694692</v>
      </c>
      <c r="C46" s="16">
        <v>1573.3524994505278</v>
      </c>
      <c r="D46" s="20">
        <v>47.933825336105656</v>
      </c>
      <c r="E46" s="3">
        <f t="shared" si="7"/>
        <v>27.761356385033331</v>
      </c>
      <c r="F46" s="3">
        <f t="shared" si="8"/>
        <v>1.259378286534276</v>
      </c>
      <c r="G46" s="3">
        <f t="shared" si="11"/>
        <v>-175.1952348157966</v>
      </c>
      <c r="I46" s="27"/>
      <c r="J46" s="27"/>
      <c r="K46" s="27"/>
      <c r="L46" s="23">
        <v>-2.4787085222725942</v>
      </c>
      <c r="M46" s="19">
        <v>1223.9260010290018</v>
      </c>
      <c r="N46" s="16">
        <v>1574.1760563221469</v>
      </c>
      <c r="O46" s="20">
        <v>-137.86165852402337</v>
      </c>
      <c r="P46" s="18">
        <v>-9.3505955729577064</v>
      </c>
      <c r="Q46" s="16">
        <v>300</v>
      </c>
      <c r="R46" s="16">
        <f t="shared" si="0"/>
        <v>47.582881081205016</v>
      </c>
      <c r="S46" s="27"/>
      <c r="T46" s="27"/>
      <c r="U46" s="27"/>
      <c r="X46" s="3">
        <f t="shared" si="12"/>
        <v>-176.66454066726357</v>
      </c>
      <c r="Y46" s="3">
        <f t="shared" si="13"/>
        <v>-65.862629819530653</v>
      </c>
      <c r="Z46" s="3">
        <f t="shared" si="14"/>
        <v>-2.9507084972129518</v>
      </c>
      <c r="AA46" s="3">
        <f t="shared" si="15"/>
        <v>-167.31394509430586</v>
      </c>
      <c r="AB46" s="3">
        <f t="shared" si="16"/>
        <v>-56.512034246572945</v>
      </c>
      <c r="AC46" s="3">
        <f t="shared" si="17"/>
        <v>6.3998870757447541</v>
      </c>
    </row>
    <row r="47" spans="1:29">
      <c r="A47" s="17">
        <v>-2.2666666666666666</v>
      </c>
      <c r="B47" s="19">
        <v>1060.4030921505182</v>
      </c>
      <c r="C47" s="16">
        <v>1572.7012157669269</v>
      </c>
      <c r="D47" s="20">
        <v>86.170755678205751</v>
      </c>
      <c r="E47" s="3">
        <f t="shared" si="7"/>
        <v>21.099751077358341</v>
      </c>
      <c r="F47" s="3">
        <f t="shared" si="8"/>
        <v>1.2296976954461321</v>
      </c>
      <c r="G47" s="3">
        <f t="shared" si="11"/>
        <v>-199.84815923025039</v>
      </c>
      <c r="I47" s="27"/>
      <c r="J47" s="27"/>
      <c r="K47" s="27"/>
      <c r="L47" s="23">
        <v>-2.4610384199100985</v>
      </c>
      <c r="M47" s="19">
        <v>1205.3466806915822</v>
      </c>
      <c r="N47" s="16">
        <v>1574.6966653538984</v>
      </c>
      <c r="O47" s="20">
        <v>-120.88622523739468</v>
      </c>
      <c r="P47" s="18">
        <v>-0.79115504896165911</v>
      </c>
      <c r="Q47" s="16">
        <v>300</v>
      </c>
      <c r="R47" s="16">
        <f t="shared" si="0"/>
        <v>44.441212377918994</v>
      </c>
      <c r="S47" s="27"/>
      <c r="T47" s="27"/>
      <c r="U47" s="27"/>
      <c r="X47" s="3">
        <f t="shared" si="12"/>
        <v>-175.63987311690431</v>
      </c>
      <c r="Y47" s="3">
        <f t="shared" si="13"/>
        <v>-71.724923840301997</v>
      </c>
      <c r="Z47" s="3">
        <f t="shared" si="14"/>
        <v>-3.987735850208642</v>
      </c>
      <c r="AA47" s="3">
        <f t="shared" si="15"/>
        <v>-174.84871806794266</v>
      </c>
      <c r="AB47" s="3">
        <f t="shared" si="16"/>
        <v>-70.933768791340341</v>
      </c>
      <c r="AC47" s="3">
        <f t="shared" si="17"/>
        <v>-3.196580801246983</v>
      </c>
    </row>
    <row r="48" spans="1:29">
      <c r="A48" s="17">
        <v>-2.2333333333333334</v>
      </c>
      <c r="B48" s="19">
        <v>1050.8012385916081</v>
      </c>
      <c r="C48" s="16">
        <v>1572.2353233692011</v>
      </c>
      <c r="D48" s="20">
        <v>125.42216549959267</v>
      </c>
      <c r="E48" s="3">
        <f t="shared" si="7"/>
        <v>13.745998590448846</v>
      </c>
      <c r="F48" s="3">
        <f t="shared" si="8"/>
        <v>1.2123436964877345</v>
      </c>
      <c r="G48" s="3">
        <f t="shared" si="11"/>
        <v>-220.61257460728567</v>
      </c>
      <c r="I48" s="27"/>
      <c r="J48" s="27"/>
      <c r="K48" s="27"/>
      <c r="L48" s="23">
        <v>-2.4067375421587252</v>
      </c>
      <c r="M48" s="19">
        <v>1152.4302804036124</v>
      </c>
      <c r="N48" s="16">
        <v>1575.1459291913488</v>
      </c>
      <c r="O48" s="20">
        <v>-66.927472323586699</v>
      </c>
      <c r="P48" s="18">
        <v>-26.598714743724937</v>
      </c>
      <c r="Q48" s="16">
        <v>300</v>
      </c>
      <c r="R48" s="16">
        <f t="shared" si="0"/>
        <v>40.231544630983009</v>
      </c>
      <c r="S48" s="27"/>
      <c r="T48" s="27"/>
      <c r="U48" s="27"/>
      <c r="X48" s="3">
        <f t="shared" si="12"/>
        <v>-172.96042576402084</v>
      </c>
      <c r="Y48" s="3">
        <f t="shared" si="13"/>
        <v>-86.380076517691137</v>
      </c>
      <c r="Z48" s="3">
        <f t="shared" si="14"/>
        <v>-7.1501888320493752</v>
      </c>
      <c r="AA48" s="3">
        <f t="shared" si="15"/>
        <v>-146.3617110202959</v>
      </c>
      <c r="AB48" s="3">
        <f t="shared" si="16"/>
        <v>-59.781361773966196</v>
      </c>
      <c r="AC48" s="3">
        <f t="shared" si="17"/>
        <v>19.44852591167556</v>
      </c>
    </row>
    <row r="49" spans="1:29">
      <c r="A49" s="17">
        <v>-2.2000000000000002</v>
      </c>
      <c r="B49" s="19">
        <v>1046.6314714358014</v>
      </c>
      <c r="C49" s="16">
        <v>1572.0613128430559</v>
      </c>
      <c r="D49" s="20">
        <v>165.54212782581453</v>
      </c>
      <c r="E49" s="3">
        <f t="shared" si="7"/>
        <v>5.933588819926511</v>
      </c>
      <c r="F49" s="3">
        <f t="shared" si="8"/>
        <v>1.210093282920327</v>
      </c>
      <c r="G49" s="3">
        <f t="shared" si="11"/>
        <v>-234.37229311567086</v>
      </c>
      <c r="I49" s="27"/>
      <c r="J49" s="27"/>
      <c r="K49" s="27"/>
      <c r="L49" s="23">
        <v>-2.3849790647342948</v>
      </c>
      <c r="M49" s="19">
        <v>1133.4398908211006</v>
      </c>
      <c r="N49" s="16">
        <v>1574.963030200528</v>
      </c>
      <c r="O49" s="20">
        <v>-44.480460404709447</v>
      </c>
      <c r="P49" s="18">
        <v>-25.843169564678274</v>
      </c>
      <c r="Q49" s="16">
        <v>300</v>
      </c>
      <c r="R49" s="16">
        <f t="shared" si="0"/>
        <v>37.518180093291143</v>
      </c>
      <c r="S49" s="27"/>
      <c r="T49" s="27"/>
      <c r="U49" s="27"/>
      <c r="X49" s="3">
        <f t="shared" si="12"/>
        <v>-172.09495827919196</v>
      </c>
      <c r="Y49" s="3">
        <f t="shared" si="13"/>
        <v>-91.103458622055399</v>
      </c>
      <c r="Z49" s="3">
        <f t="shared" si="14"/>
        <v>-8.383535724880641</v>
      </c>
      <c r="AA49" s="3">
        <f t="shared" si="15"/>
        <v>-146.25178871451368</v>
      </c>
      <c r="AB49" s="3">
        <f t="shared" si="16"/>
        <v>-65.260289057377122</v>
      </c>
      <c r="AC49" s="3">
        <f t="shared" si="17"/>
        <v>17.459633839797633</v>
      </c>
    </row>
    <row r="50" spans="1:29">
      <c r="A50" s="17">
        <v>-2.1666666666666665</v>
      </c>
      <c r="B50" s="19">
        <v>1048.0744990594976</v>
      </c>
      <c r="C50" s="16">
        <v>1572.2665977404249</v>
      </c>
      <c r="D50" s="20">
        <v>206.39638826297596</v>
      </c>
      <c r="E50" s="3">
        <f t="shared" si="7"/>
        <v>-2.0229232850626988</v>
      </c>
      <c r="F50" s="3">
        <f t="shared" si="8"/>
        <v>1.226407583078031</v>
      </c>
      <c r="G50" s="3">
        <f t="shared" si="11"/>
        <v>-238.69536314967397</v>
      </c>
      <c r="I50" s="27"/>
      <c r="J50" s="27"/>
      <c r="K50" s="27"/>
      <c r="L50" s="23">
        <v>-2.3662907988492612</v>
      </c>
      <c r="M50" s="19">
        <v>1118.3329876443604</v>
      </c>
      <c r="N50" s="16">
        <v>1574.6954568097499</v>
      </c>
      <c r="O50" s="20">
        <v>-24.805690183187835</v>
      </c>
      <c r="P50" s="18">
        <v>-4.6472973167764255</v>
      </c>
      <c r="Q50" s="16">
        <v>300</v>
      </c>
      <c r="R50" s="16">
        <f t="shared" si="0"/>
        <v>31.839236783149754</v>
      </c>
      <c r="S50" s="27"/>
      <c r="T50" s="27"/>
      <c r="U50" s="27"/>
      <c r="X50" s="3">
        <f t="shared" si="12"/>
        <v>-171.44902138248861</v>
      </c>
      <c r="Y50" s="3">
        <f t="shared" si="13"/>
        <v>-94.774089631132455</v>
      </c>
      <c r="Z50" s="3">
        <f t="shared" si="14"/>
        <v>-9.4165312065094415</v>
      </c>
      <c r="AA50" s="3">
        <f t="shared" si="15"/>
        <v>-166.80172406571219</v>
      </c>
      <c r="AB50" s="3">
        <f t="shared" si="16"/>
        <v>-90.126792314356024</v>
      </c>
      <c r="AC50" s="3">
        <f t="shared" si="17"/>
        <v>-4.769233889733016</v>
      </c>
    </row>
    <row r="51" spans="1:29">
      <c r="A51" s="17">
        <v>-2.1333333333333333</v>
      </c>
      <c r="B51" s="19">
        <v>1055.2241053394246</v>
      </c>
      <c r="C51" s="16">
        <v>1572.9195180483566</v>
      </c>
      <c r="D51" s="20">
        <v>247.83502246647549</v>
      </c>
      <c r="E51" s="3">
        <f t="shared" si="7"/>
        <v>-9.7891396822338645</v>
      </c>
      <c r="F51" s="3">
        <f t="shared" si="8"/>
        <v>1.2616787315256373</v>
      </c>
      <c r="G51" s="3">
        <f t="shared" si="11"/>
        <v>-232.98649191513579</v>
      </c>
      <c r="I51" s="27"/>
      <c r="J51" s="27"/>
      <c r="K51" s="27"/>
      <c r="L51" s="23">
        <v>-2.3129327537450957</v>
      </c>
      <c r="M51" s="19">
        <v>1082.1961828514904</v>
      </c>
      <c r="N51" s="16">
        <v>1573.6292160581397</v>
      </c>
      <c r="O51" s="20">
        <v>33.387988367554499</v>
      </c>
      <c r="P51" s="18">
        <v>-41.689348776211091</v>
      </c>
      <c r="Q51" s="16">
        <v>300</v>
      </c>
      <c r="R51" s="16">
        <f t="shared" si="0"/>
        <v>24.957490252169261</v>
      </c>
      <c r="S51" s="27"/>
      <c r="T51" s="27"/>
      <c r="U51" s="27"/>
      <c r="X51" s="3">
        <f t="shared" si="12"/>
        <v>-170.10019880557363</v>
      </c>
      <c r="Y51" s="3">
        <f t="shared" si="13"/>
        <v>-103.86643127117668</v>
      </c>
      <c r="Z51" s="3">
        <f t="shared" si="14"/>
        <v>-12.177621390998379</v>
      </c>
      <c r="AA51" s="3">
        <f t="shared" si="15"/>
        <v>-128.41085002936254</v>
      </c>
      <c r="AB51" s="3">
        <f t="shared" si="16"/>
        <v>-62.177082494965589</v>
      </c>
      <c r="AC51" s="3">
        <f t="shared" si="17"/>
        <v>29.511727385212712</v>
      </c>
    </row>
    <row r="52" spans="1:29">
      <c r="A52" s="17">
        <v>-2.1</v>
      </c>
      <c r="B52" s="19">
        <v>1068.0705467634834</v>
      </c>
      <c r="C52" s="16">
        <v>1574.0676379127872</v>
      </c>
      <c r="D52" s="20">
        <v>289.66161040207953</v>
      </c>
      <c r="E52" s="3">
        <f t="shared" si="7"/>
        <v>-17.073595135530205</v>
      </c>
      <c r="F52" s="3">
        <f t="shared" si="8"/>
        <v>1.3130999296846131</v>
      </c>
      <c r="G52" s="3">
        <f t="shared" si="11"/>
        <v>-218.533663598891</v>
      </c>
      <c r="I52" s="27"/>
      <c r="J52" s="27"/>
      <c r="K52" s="27"/>
      <c r="L52" s="23">
        <v>-2.2912711967253974</v>
      </c>
      <c r="M52" s="19">
        <v>1070.813754264469</v>
      </c>
      <c r="N52" s="16">
        <v>1573.1706319251825</v>
      </c>
      <c r="O52" s="20">
        <v>57.845043526845984</v>
      </c>
      <c r="P52" s="18">
        <v>-54.130356079213627</v>
      </c>
      <c r="Q52" s="16">
        <v>300</v>
      </c>
      <c r="R52" s="16">
        <f t="shared" si="0"/>
        <v>20.744529669190289</v>
      </c>
      <c r="S52" s="27"/>
      <c r="T52" s="27"/>
      <c r="U52" s="27"/>
      <c r="X52" s="3">
        <f t="shared" si="12"/>
        <v>-169.75892474634864</v>
      </c>
      <c r="Y52" s="3">
        <f t="shared" si="13"/>
        <v>-107.16313435426814</v>
      </c>
      <c r="Z52" s="3">
        <f t="shared" si="14"/>
        <v>-13.195932997803244</v>
      </c>
      <c r="AA52" s="3">
        <f t="shared" si="15"/>
        <v>-115.62856866713501</v>
      </c>
      <c r="AB52" s="3">
        <f t="shared" si="16"/>
        <v>-53.032778275054511</v>
      </c>
      <c r="AC52" s="3">
        <f t="shared" si="17"/>
        <v>40.934423081410387</v>
      </c>
    </row>
    <row r="53" spans="1:29">
      <c r="A53" s="17">
        <v>-2.0666666666666669</v>
      </c>
      <c r="B53" s="19">
        <v>1086.5123212914914</v>
      </c>
      <c r="C53" s="16">
        <v>1575.738595262048</v>
      </c>
      <c r="D53" s="20">
        <v>331.71560566936387</v>
      </c>
      <c r="E53" s="3">
        <f t="shared" si="7"/>
        <v>-23.678705181038605</v>
      </c>
      <c r="F53" s="3">
        <f t="shared" si="8"/>
        <v>1.3785088674836836</v>
      </c>
      <c r="G53" s="3">
        <f t="shared" si="11"/>
        <v>-198.15330136525273</v>
      </c>
      <c r="I53" s="27"/>
      <c r="J53" s="27"/>
      <c r="K53" s="27"/>
      <c r="L53" s="23">
        <v>-2.2719338219944483</v>
      </c>
      <c r="M53" s="19">
        <v>1062.3987165063736</v>
      </c>
      <c r="N53" s="16">
        <v>1572.7947119822529</v>
      </c>
      <c r="O53" s="20">
        <v>80.062558316712966</v>
      </c>
      <c r="P53" s="18">
        <v>-41.771633284077112</v>
      </c>
      <c r="Q53" s="16">
        <v>300</v>
      </c>
      <c r="R53" s="16">
        <f t="shared" si="0"/>
        <v>12.710057480057156</v>
      </c>
      <c r="S53" s="27"/>
      <c r="T53" s="27"/>
      <c r="U53" s="27"/>
      <c r="X53" s="3">
        <f t="shared" si="12"/>
        <v>-169.55213101268635</v>
      </c>
      <c r="Y53" s="3">
        <f t="shared" si="13"/>
        <v>-109.98674721109778</v>
      </c>
      <c r="Z53" s="3">
        <f t="shared" si="14"/>
        <v>-14.043491033518896</v>
      </c>
      <c r="AA53" s="3">
        <f t="shared" si="15"/>
        <v>-127.78049772860923</v>
      </c>
      <c r="AB53" s="3">
        <f t="shared" si="16"/>
        <v>-68.215113927020667</v>
      </c>
      <c r="AC53" s="3">
        <f t="shared" si="17"/>
        <v>27.728142250558214</v>
      </c>
    </row>
    <row r="54" spans="1:29">
      <c r="A54" s="17">
        <v>-2.0333333333333332</v>
      </c>
      <c r="B54" s="19">
        <v>1110.3577256791541</v>
      </c>
      <c r="C54" s="16">
        <v>1577.9402081816761</v>
      </c>
      <c r="D54" s="20">
        <v>373.84316070204659</v>
      </c>
      <c r="E54" s="3">
        <f t="shared" si="7"/>
        <v>-29.511105618554677</v>
      </c>
      <c r="F54" s="3">
        <f t="shared" si="8"/>
        <v>1.4537410954505043</v>
      </c>
      <c r="G54" s="3">
        <f t="shared" si="11"/>
        <v>-174.97201312548043</v>
      </c>
      <c r="I54" s="27"/>
      <c r="J54" s="27"/>
      <c r="K54" s="27"/>
      <c r="L54" s="23">
        <v>-2.2192261926002801</v>
      </c>
      <c r="M54" s="19">
        <v>1048.3614794522437</v>
      </c>
      <c r="N54" s="16">
        <v>1572.120580228031</v>
      </c>
      <c r="O54" s="20">
        <v>142.29974991737981</v>
      </c>
      <c r="P54" s="18">
        <v>-54.279340390934593</v>
      </c>
      <c r="Q54" s="16">
        <v>300</v>
      </c>
      <c r="R54" s="16">
        <f t="shared" si="0"/>
        <v>3.8646841930507745</v>
      </c>
      <c r="S54" s="27"/>
      <c r="T54" s="27"/>
      <c r="U54" s="27"/>
      <c r="X54" s="3">
        <f t="shared" si="12"/>
        <v>-169.43795022146452</v>
      </c>
      <c r="Y54" s="3">
        <f t="shared" si="13"/>
        <v>-117.35874541712957</v>
      </c>
      <c r="Z54" s="3">
        <f t="shared" si="14"/>
        <v>-16.002241746898431</v>
      </c>
      <c r="AA54" s="3">
        <f t="shared" si="15"/>
        <v>-115.15860983052993</v>
      </c>
      <c r="AB54" s="3">
        <f t="shared" si="16"/>
        <v>-63.079405026194976</v>
      </c>
      <c r="AC54" s="3">
        <f t="shared" si="17"/>
        <v>38.277098644036158</v>
      </c>
    </row>
    <row r="55" spans="1:29">
      <c r="A55" s="17">
        <v>-2</v>
      </c>
      <c r="B55" s="19">
        <v>1139.2979551744102</v>
      </c>
      <c r="C55" s="16">
        <v>1580.6580822866481</v>
      </c>
      <c r="D55" s="20">
        <v>415.86660570464301</v>
      </c>
      <c r="E55" s="3">
        <f t="shared" si="7"/>
        <v>-34.553966500825723</v>
      </c>
      <c r="F55" s="3">
        <f t="shared" si="8"/>
        <v>1.5329071359666078</v>
      </c>
      <c r="G55" s="3">
        <f t="shared" si="11"/>
        <v>-151.28582646813194</v>
      </c>
      <c r="I55" s="27"/>
      <c r="J55" s="27"/>
      <c r="K55" s="27"/>
      <c r="L55" s="23">
        <v>-2.1967283193106422</v>
      </c>
      <c r="M55" s="19">
        <v>1046.5224808608546</v>
      </c>
      <c r="N55" s="16">
        <v>1572.063419414384</v>
      </c>
      <c r="O55" s="20">
        <v>169.5224175946496</v>
      </c>
      <c r="P55" s="18">
        <v>-42.599800085768344</v>
      </c>
      <c r="Q55" s="16">
        <v>300</v>
      </c>
      <c r="R55" s="16">
        <f t="shared" si="0"/>
        <v>-6.7131405426264923</v>
      </c>
      <c r="S55" s="27"/>
      <c r="T55" s="27"/>
      <c r="U55" s="27"/>
      <c r="X55" s="3">
        <f t="shared" si="12"/>
        <v>-169.57919453045878</v>
      </c>
      <c r="Y55" s="3">
        <f t="shared" si="13"/>
        <v>-120.44613801054439</v>
      </c>
      <c r="Z55" s="3">
        <f t="shared" si="14"/>
        <v>-16.654395271380753</v>
      </c>
      <c r="AA55" s="3">
        <f t="shared" si="15"/>
        <v>-126.97939444469043</v>
      </c>
      <c r="AB55" s="3">
        <f t="shared" si="16"/>
        <v>-77.846337924776037</v>
      </c>
      <c r="AC55" s="3">
        <f t="shared" si="17"/>
        <v>25.94540481438759</v>
      </c>
    </row>
    <row r="56" spans="1:29">
      <c r="A56" s="17">
        <v>-1.9666666666666666</v>
      </c>
      <c r="B56" s="19">
        <v>1172.95383883467</v>
      </c>
      <c r="C56" s="16">
        <v>1583.8601464522089</v>
      </c>
      <c r="D56" s="20">
        <v>457.6677258617492</v>
      </c>
      <c r="E56" s="3">
        <f t="shared" si="7"/>
        <v>-38.839039828630639</v>
      </c>
      <c r="F56" s="3">
        <f t="shared" si="8"/>
        <v>1.6128468091036776</v>
      </c>
      <c r="G56" s="3">
        <f t="shared" si="11"/>
        <v>-128.55219983414707</v>
      </c>
      <c r="I56" s="27"/>
      <c r="J56" s="27"/>
      <c r="K56" s="27"/>
      <c r="L56" s="23">
        <v>-2.1301290773202139</v>
      </c>
      <c r="M56" s="19">
        <v>1056.2113984678872</v>
      </c>
      <c r="N56" s="16">
        <v>1573.0076887660016</v>
      </c>
      <c r="O56" s="20">
        <v>251.83731449166953</v>
      </c>
      <c r="P56" s="18">
        <v>-56.80650831866857</v>
      </c>
      <c r="Q56" s="16">
        <v>300</v>
      </c>
      <c r="R56" s="16">
        <f t="shared" si="0"/>
        <v>-16.492777323111159</v>
      </c>
      <c r="S56" s="27"/>
      <c r="T56" s="27"/>
      <c r="U56" s="27"/>
      <c r="X56" s="3">
        <f t="shared" si="12"/>
        <v>-170.60027287450083</v>
      </c>
      <c r="Y56" s="3">
        <f t="shared" si="13"/>
        <v>-129.68267251326742</v>
      </c>
      <c r="Z56" s="3">
        <f t="shared" si="14"/>
        <v>-17.772698352779059</v>
      </c>
      <c r="AA56" s="3">
        <f t="shared" si="15"/>
        <v>-113.79376455583227</v>
      </c>
      <c r="AB56" s="3">
        <f t="shared" si="16"/>
        <v>-72.876164194598857</v>
      </c>
      <c r="AC56" s="3">
        <f t="shared" si="17"/>
        <v>39.03380996588951</v>
      </c>
    </row>
    <row r="57" spans="1:29">
      <c r="A57" s="17">
        <v>-1.9333333333333333</v>
      </c>
      <c r="B57" s="19">
        <v>1210.8660178637365</v>
      </c>
      <c r="C57" s="16">
        <v>1587.4961562393873</v>
      </c>
      <c r="D57" s="20">
        <v>499.15646956653654</v>
      </c>
      <c r="E57" s="3">
        <f t="shared" si="7"/>
        <v>-42.42089100230762</v>
      </c>
      <c r="F57" s="3">
        <f t="shared" si="8"/>
        <v>1.6895806479997924</v>
      </c>
      <c r="G57" s="3">
        <f t="shared" si="11"/>
        <v>-107.4555352103098</v>
      </c>
      <c r="I57" s="27"/>
      <c r="J57" s="27"/>
      <c r="K57" s="27"/>
      <c r="L57" s="23">
        <v>-2.1087474013754197</v>
      </c>
      <c r="M57" s="19">
        <v>1064.1515687276842</v>
      </c>
      <c r="N57" s="16">
        <v>1573.716471192809</v>
      </c>
      <c r="O57" s="20">
        <v>278.65529390823212</v>
      </c>
      <c r="P57" s="18">
        <v>-58.873439161057654</v>
      </c>
      <c r="Q57" s="16">
        <v>300</v>
      </c>
      <c r="R57" s="16">
        <f t="shared" si="0"/>
        <v>-20.553188780007591</v>
      </c>
      <c r="S57" s="27"/>
      <c r="T57" s="27"/>
      <c r="U57" s="27"/>
      <c r="X57" s="3">
        <f t="shared" si="12"/>
        <v>-171.10175346169723</v>
      </c>
      <c r="Y57" s="3">
        <f t="shared" si="13"/>
        <v>-132.7250187660278</v>
      </c>
      <c r="Z57" s="3">
        <f t="shared" si="14"/>
        <v>-17.823457376815142</v>
      </c>
      <c r="AA57" s="3">
        <f t="shared" si="15"/>
        <v>-112.22831430063957</v>
      </c>
      <c r="AB57" s="3">
        <f t="shared" si="16"/>
        <v>-73.851579604970141</v>
      </c>
      <c r="AC57" s="3">
        <f t="shared" si="17"/>
        <v>41.049981784242512</v>
      </c>
    </row>
    <row r="58" spans="1:29">
      <c r="A58" s="17">
        <v>-1.9</v>
      </c>
      <c r="B58" s="19">
        <v>1252.4613803737921</v>
      </c>
      <c r="C58" s="16">
        <v>1591.4948706892019</v>
      </c>
      <c r="D58" s="20">
        <v>540.24013212852878</v>
      </c>
      <c r="E58" s="3">
        <f t="shared" si="7"/>
        <v>-45.354598679075835</v>
      </c>
      <c r="F58" s="3">
        <f t="shared" si="8"/>
        <v>1.7580182326106695</v>
      </c>
      <c r="G58" s="3">
        <f t="shared" si="11"/>
        <v>-88.011230303046176</v>
      </c>
      <c r="I58" s="27"/>
      <c r="J58" s="27"/>
      <c r="K58" s="27"/>
      <c r="L58" s="23">
        <v>-2.0904349042294177</v>
      </c>
      <c r="M58" s="19">
        <v>1072.7974823001714</v>
      </c>
      <c r="N58" s="16">
        <v>1574.4929861243199</v>
      </c>
      <c r="O58" s="20">
        <v>301.71456007864617</v>
      </c>
      <c r="P58" s="18">
        <v>-63.21846267121019</v>
      </c>
      <c r="Q58" s="16">
        <v>300</v>
      </c>
      <c r="R58" s="16">
        <f t="shared" si="0"/>
        <v>-23.4147473830389</v>
      </c>
      <c r="S58" s="27"/>
      <c r="T58" s="27"/>
      <c r="U58" s="27"/>
      <c r="X58" s="3">
        <f t="shared" si="12"/>
        <v>-171.591386707678</v>
      </c>
      <c r="Y58" s="3">
        <f t="shared" si="13"/>
        <v>-135.36988278316784</v>
      </c>
      <c r="Z58" s="3">
        <f t="shared" si="14"/>
        <v>-17.724721014822432</v>
      </c>
      <c r="AA58" s="3">
        <f t="shared" si="15"/>
        <v>-108.37292403646781</v>
      </c>
      <c r="AB58" s="3">
        <f t="shared" si="16"/>
        <v>-72.151420111957648</v>
      </c>
      <c r="AC58" s="3">
        <f t="shared" si="17"/>
        <v>45.493741656387755</v>
      </c>
    </row>
    <row r="59" spans="1:29">
      <c r="A59" s="17">
        <v>-1.8666666666666667</v>
      </c>
      <c r="B59" s="19">
        <v>1297.1299573763645</v>
      </c>
      <c r="C59" s="16">
        <v>1595.771966261389</v>
      </c>
      <c r="D59" s="20">
        <v>580.90341630475814</v>
      </c>
      <c r="E59" s="3">
        <f t="shared" si="7"/>
        <v>-47.687367440083406</v>
      </c>
      <c r="F59" s="3">
        <f t="shared" si="8"/>
        <v>1.8166921032934165</v>
      </c>
      <c r="G59" s="3">
        <f t="shared" si="11"/>
        <v>-69.983062830227382</v>
      </c>
      <c r="I59" s="27"/>
      <c r="J59" s="27"/>
      <c r="K59" s="27"/>
      <c r="L59" s="23">
        <v>-2.0791089117850974</v>
      </c>
      <c r="M59" s="19">
        <v>1078.9858959683625</v>
      </c>
      <c r="N59" s="16">
        <v>1575.052942427179</v>
      </c>
      <c r="O59" s="20">
        <v>316.00504756362352</v>
      </c>
      <c r="P59" s="18">
        <v>9.1291187941008385</v>
      </c>
      <c r="Q59" s="16">
        <v>300</v>
      </c>
      <c r="R59" s="16">
        <f t="shared" si="0"/>
        <v>-28.286298174811716</v>
      </c>
      <c r="S59" s="27"/>
      <c r="T59" s="27"/>
      <c r="U59" s="27"/>
      <c r="X59" s="3">
        <f t="shared" si="12"/>
        <v>-171.92035664740979</v>
      </c>
      <c r="Y59" s="3">
        <f t="shared" si="13"/>
        <v>-137.0243860486604</v>
      </c>
      <c r="Z59" s="3">
        <f t="shared" si="14"/>
        <v>-17.591711310803394</v>
      </c>
      <c r="AA59" s="3">
        <f t="shared" si="15"/>
        <v>-181.04947544151062</v>
      </c>
      <c r="AB59" s="3">
        <f t="shared" si="16"/>
        <v>-146.15350484276124</v>
      </c>
      <c r="AC59" s="3">
        <f t="shared" si="17"/>
        <v>-26.72083010490423</v>
      </c>
    </row>
    <row r="60" spans="1:29">
      <c r="A60" s="17">
        <v>-1.8333333333333333</v>
      </c>
      <c r="B60" s="19">
        <v>1344.2048277616959</v>
      </c>
      <c r="C60" s="16">
        <v>1600.228705633785</v>
      </c>
      <c r="D60" s="20">
        <v>621.17488094578221</v>
      </c>
      <c r="E60" s="3">
        <f t="shared" si="7"/>
        <v>-49.453775801854469</v>
      </c>
      <c r="F60" s="3">
        <f t="shared" si="8"/>
        <v>1.8633107982207915</v>
      </c>
      <c r="G60" s="3">
        <f t="shared" si="11"/>
        <v>-52.992250853131729</v>
      </c>
      <c r="I60" s="27"/>
      <c r="J60" s="27"/>
      <c r="K60" s="27"/>
      <c r="L60" s="23">
        <v>-2.0356057045377161</v>
      </c>
      <c r="M60" s="19">
        <v>1108.5639419954277</v>
      </c>
      <c r="N60" s="16">
        <v>1577.7732297055318</v>
      </c>
      <c r="O60" s="20">
        <v>370.96892501786351</v>
      </c>
      <c r="P60" s="18">
        <v>-59.27707280905318</v>
      </c>
      <c r="Q60" s="16">
        <v>300</v>
      </c>
      <c r="R60" s="16">
        <f t="shared" si="0"/>
        <v>-33.330505676262817</v>
      </c>
      <c r="S60" s="27"/>
      <c r="T60" s="27"/>
      <c r="U60" s="27"/>
      <c r="X60" s="3">
        <f t="shared" si="12"/>
        <v>-173.35237616022164</v>
      </c>
      <c r="Y60" s="3">
        <f t="shared" si="13"/>
        <v>-143.50567841933696</v>
      </c>
      <c r="Z60" s="3">
        <f t="shared" si="14"/>
        <v>-16.492653006014194</v>
      </c>
      <c r="AA60" s="3">
        <f t="shared" si="15"/>
        <v>-114.07530335116846</v>
      </c>
      <c r="AB60" s="3">
        <f t="shared" si="16"/>
        <v>-84.228605610283779</v>
      </c>
      <c r="AC60" s="3">
        <f t="shared" si="17"/>
        <v>42.784419803038986</v>
      </c>
    </row>
    <row r="61" spans="1:29">
      <c r="A61" s="17">
        <v>-1.8</v>
      </c>
      <c r="B61" s="19">
        <v>1392.9269055427048</v>
      </c>
      <c r="C61" s="16">
        <v>1604.7493437286103</v>
      </c>
      <c r="D61" s="20">
        <v>661.09438858249268</v>
      </c>
      <c r="E61" s="3">
        <f t="shared" si="7"/>
        <v>-50.67117533074309</v>
      </c>
      <c r="F61" s="3">
        <f t="shared" si="8"/>
        <v>1.8944813828160028</v>
      </c>
      <c r="G61" s="3">
        <f t="shared" si="11"/>
        <v>-36.521985866658738</v>
      </c>
      <c r="I61" s="27"/>
      <c r="J61" s="27"/>
      <c r="K61" s="27"/>
      <c r="L61" s="23">
        <v>-2.0149716420139385</v>
      </c>
      <c r="M61" s="19">
        <v>1125.6897074975059</v>
      </c>
      <c r="N61" s="16">
        <v>1579.3749339316</v>
      </c>
      <c r="O61" s="20">
        <v>397.01018568136351</v>
      </c>
      <c r="P61" s="18">
        <v>-58.159081467320227</v>
      </c>
      <c r="Q61" s="16">
        <v>300</v>
      </c>
      <c r="R61" s="16">
        <f t="shared" si="0"/>
        <v>-36.454620280033772</v>
      </c>
      <c r="S61" s="27"/>
      <c r="T61" s="27"/>
      <c r="U61" s="27"/>
      <c r="X61" s="3">
        <f t="shared" si="12"/>
        <v>-174.11479437319915</v>
      </c>
      <c r="Y61" s="3">
        <f t="shared" si="13"/>
        <v>-146.63920142128023</v>
      </c>
      <c r="Z61" s="3">
        <f t="shared" si="14"/>
        <v>-15.591614527709256</v>
      </c>
      <c r="AA61" s="3">
        <f t="shared" si="15"/>
        <v>-115.95571290587893</v>
      </c>
      <c r="AB61" s="3">
        <f t="shared" si="16"/>
        <v>-88.480119953960013</v>
      </c>
      <c r="AC61" s="3">
        <f t="shared" si="17"/>
        <v>42.567466939610973</v>
      </c>
    </row>
    <row r="62" spans="1:29">
      <c r="A62" s="17">
        <v>-1.7666666666666666</v>
      </c>
      <c r="B62" s="19">
        <v>1442.5425243171048</v>
      </c>
      <c r="C62" s="16">
        <v>1609.2111875192036</v>
      </c>
      <c r="D62" s="20">
        <v>700.78733390377602</v>
      </c>
      <c r="E62" s="3">
        <f t="shared" si="7"/>
        <v>-51.339874670839691</v>
      </c>
      <c r="F62" s="3">
        <f t="shared" si="8"/>
        <v>1.9108722684132895</v>
      </c>
      <c r="G62" s="3">
        <f t="shared" si="11"/>
        <v>-20.060980202897987</v>
      </c>
      <c r="I62" s="27"/>
      <c r="J62" s="27"/>
      <c r="K62" s="27"/>
      <c r="L62" s="23">
        <v>-1.9902687152218836</v>
      </c>
      <c r="M62" s="19">
        <v>1148.656374218881</v>
      </c>
      <c r="N62" s="16">
        <v>1581.5448752256571</v>
      </c>
      <c r="O62" s="22">
        <v>428.09932121085876</v>
      </c>
      <c r="P62" s="18">
        <v>-58.941721725375629</v>
      </c>
      <c r="Q62" s="16">
        <v>300</v>
      </c>
      <c r="R62" s="16">
        <f t="shared" si="0"/>
        <v>-40.787538139963473</v>
      </c>
      <c r="S62" s="27"/>
      <c r="T62" s="27"/>
      <c r="U62" s="27"/>
      <c r="X62" s="3">
        <f t="shared" si="12"/>
        <v>-175.0873710169445</v>
      </c>
      <c r="Y62" s="3">
        <f t="shared" si="13"/>
        <v>-150.42307164563192</v>
      </c>
      <c r="Z62" s="3">
        <f t="shared" si="14"/>
        <v>-14.125941585861417</v>
      </c>
      <c r="AA62" s="3">
        <f t="shared" si="15"/>
        <v>-116.14564929156887</v>
      </c>
      <c r="AB62" s="3">
        <f t="shared" si="16"/>
        <v>-91.481349920256292</v>
      </c>
      <c r="AC62" s="3">
        <f t="shared" si="17"/>
        <v>44.81578013951421</v>
      </c>
    </row>
    <row r="63" spans="1:29">
      <c r="A63" s="17">
        <v>-1.7333333333333334</v>
      </c>
      <c r="B63" s="19">
        <v>1492.2759466131965</v>
      </c>
      <c r="C63" s="16">
        <v>1613.4826799534576</v>
      </c>
      <c r="D63" s="20">
        <v>740.42841524468895</v>
      </c>
      <c r="E63" s="3">
        <f t="shared" si="7"/>
        <v>-51.442657970580463</v>
      </c>
      <c r="F63" s="3">
        <f t="shared" si="8"/>
        <v>1.9122674613392254</v>
      </c>
      <c r="G63" s="3">
        <f t="shared" si="11"/>
        <v>-3.0834989922231526</v>
      </c>
      <c r="I63" s="27"/>
      <c r="J63" s="27"/>
      <c r="K63" s="27"/>
      <c r="L63" s="23">
        <v>-1.9413893122352035</v>
      </c>
      <c r="M63" s="19">
        <v>1201.3405842396278</v>
      </c>
      <c r="N63" s="16">
        <v>1586.5809597917978</v>
      </c>
      <c r="O63" s="22">
        <v>489.16141104042617</v>
      </c>
      <c r="P63" s="18">
        <v>-37.14040481064481</v>
      </c>
      <c r="Q63" s="16">
        <v>300</v>
      </c>
      <c r="R63" s="16">
        <f t="shared" si="0"/>
        <v>-44.244281468770858</v>
      </c>
      <c r="S63" s="27"/>
      <c r="T63" s="27"/>
      <c r="U63" s="27"/>
      <c r="X63" s="3">
        <f t="shared" si="12"/>
        <v>-177.16631846128419</v>
      </c>
      <c r="Y63" s="3">
        <f t="shared" si="13"/>
        <v>-157.924756901455</v>
      </c>
      <c r="Z63" s="3">
        <f t="shared" si="14"/>
        <v>-9.6863289069660414</v>
      </c>
      <c r="AA63" s="3">
        <f t="shared" si="15"/>
        <v>-140.02591365063938</v>
      </c>
      <c r="AB63" s="3">
        <f t="shared" si="16"/>
        <v>-120.78435209081019</v>
      </c>
      <c r="AC63" s="3">
        <f t="shared" si="17"/>
        <v>27.45407590367877</v>
      </c>
    </row>
    <row r="64" spans="1:29">
      <c r="A64" s="17">
        <v>-1.7</v>
      </c>
      <c r="B64" s="19">
        <v>1541.2980527738664</v>
      </c>
      <c r="C64" s="16">
        <v>1617.4219902258214</v>
      </c>
      <c r="D64" s="20">
        <v>780.20493945740782</v>
      </c>
      <c r="E64" s="3">
        <f t="shared" si="7"/>
        <v>-50.944134035395237</v>
      </c>
      <c r="F64" s="3">
        <f t="shared" si="8"/>
        <v>1.8975698255045665</v>
      </c>
      <c r="G64" s="3">
        <f t="shared" si="11"/>
        <v>14.955718055556726</v>
      </c>
      <c r="I64" s="27"/>
      <c r="J64" s="27"/>
      <c r="K64" s="27"/>
      <c r="L64" s="23">
        <v>-1.9190806426009135</v>
      </c>
      <c r="M64" s="19">
        <v>1228.2316054960975</v>
      </c>
      <c r="N64" s="16">
        <v>1589.1658023604723</v>
      </c>
      <c r="O64" s="22">
        <v>516.77132920102304</v>
      </c>
      <c r="P64" s="18">
        <v>-44.684296737716593</v>
      </c>
      <c r="Q64" s="16">
        <v>300</v>
      </c>
      <c r="R64" s="16">
        <f t="shared" si="0"/>
        <v>-45.91264933910162</v>
      </c>
      <c r="S64" s="27"/>
      <c r="T64" s="27"/>
      <c r="U64" s="27"/>
      <c r="X64" s="3">
        <f t="shared" si="12"/>
        <v>-178.16603782310645</v>
      </c>
      <c r="Y64" s="3">
        <f t="shared" si="13"/>
        <v>-161.30663192214197</v>
      </c>
      <c r="Z64" s="3">
        <f t="shared" si="14"/>
        <v>-6.8142134619201915</v>
      </c>
      <c r="AA64" s="3">
        <f t="shared" si="15"/>
        <v>-133.48174108538984</v>
      </c>
      <c r="AB64" s="3">
        <f t="shared" si="16"/>
        <v>-116.62233518442538</v>
      </c>
      <c r="AC64" s="3">
        <f t="shared" si="17"/>
        <v>37.870083275796404</v>
      </c>
    </row>
    <row r="65" spans="1:29">
      <c r="A65" s="17">
        <v>-1.6666666666666667</v>
      </c>
      <c r="B65" s="19">
        <v>1588.8316160742606</v>
      </c>
      <c r="C65" s="16">
        <v>1620.8872753747846</v>
      </c>
      <c r="D65" s="20">
        <v>820.38504396248027</v>
      </c>
      <c r="E65" s="3">
        <f t="shared" si="7"/>
        <v>-49.792174923702731</v>
      </c>
      <c r="F65" s="3">
        <f t="shared" si="8"/>
        <v>1.8701068887395993</v>
      </c>
      <c r="G65" s="3">
        <f t="shared" si="11"/>
        <v>34.55877335077529</v>
      </c>
      <c r="I65" s="27"/>
      <c r="J65" s="27"/>
      <c r="K65" s="27"/>
      <c r="L65" s="23">
        <v>-1.900036753387583</v>
      </c>
      <c r="M65" s="19">
        <v>1252.4137000706978</v>
      </c>
      <c r="N65" s="16">
        <v>1591.4902908395306</v>
      </c>
      <c r="O65" s="22">
        <v>540.1950590324559</v>
      </c>
      <c r="P65" s="18">
        <v>-37.38338531721363</v>
      </c>
      <c r="Q65" s="16">
        <v>300</v>
      </c>
      <c r="R65" s="16">
        <f t="shared" si="0"/>
        <v>-48.456427603463219</v>
      </c>
      <c r="S65" s="27"/>
      <c r="T65" s="27"/>
      <c r="U65" s="27"/>
      <c r="X65" s="3">
        <f t="shared" si="12"/>
        <v>-179.03643805102891</v>
      </c>
      <c r="Y65" s="3">
        <f t="shared" si="13"/>
        <v>-164.14806747975987</v>
      </c>
      <c r="Z65" s="3">
        <f t="shared" si="14"/>
        <v>-3.8510946518618772</v>
      </c>
      <c r="AA65" s="3">
        <f t="shared" si="15"/>
        <v>-141.65305273381529</v>
      </c>
      <c r="AB65" s="3">
        <f t="shared" si="16"/>
        <v>-126.76468216254625</v>
      </c>
      <c r="AC65" s="3">
        <f t="shared" si="17"/>
        <v>33.532290665351752</v>
      </c>
    </row>
    <row r="66" spans="1:29">
      <c r="A66" s="17">
        <v>-1.6333333333333333</v>
      </c>
      <c r="B66" s="19">
        <v>1634.120529444318</v>
      </c>
      <c r="C66" s="16">
        <v>1623.7348573441498</v>
      </c>
      <c r="D66" s="20">
        <v>861.27777183543731</v>
      </c>
      <c r="E66" s="3"/>
      <c r="F66" s="3"/>
      <c r="G66" s="3"/>
      <c r="I66" s="27"/>
      <c r="J66" s="27"/>
      <c r="K66" s="27"/>
      <c r="L66" s="23">
        <v>-1.8384008941682133</v>
      </c>
      <c r="M66" s="19">
        <v>1336.9191452219802</v>
      </c>
      <c r="N66" s="16">
        <v>1599.5437063664108</v>
      </c>
      <c r="O66" s="22">
        <v>615.0738059512878</v>
      </c>
      <c r="P66" s="18">
        <v>-29.513213104353802</v>
      </c>
      <c r="Q66" s="16">
        <v>300</v>
      </c>
      <c r="R66" s="16">
        <f t="shared" si="0"/>
        <v>-50.252961925162268</v>
      </c>
      <c r="S66" s="27"/>
      <c r="T66" s="27"/>
      <c r="U66" s="27"/>
      <c r="X66" s="3">
        <f t="shared" si="12"/>
        <v>178.09918952040749</v>
      </c>
      <c r="Y66" s="3">
        <f t="shared" si="13"/>
        <v>-172.87951084147173</v>
      </c>
      <c r="Z66" s="3">
        <f t="shared" si="14"/>
        <v>9.6450013512505173</v>
      </c>
      <c r="AA66" s="3">
        <f t="shared" si="15"/>
        <v>207.6124026247613</v>
      </c>
      <c r="AB66" s="3">
        <f t="shared" si="16"/>
        <v>-143.36629773711792</v>
      </c>
      <c r="AC66" s="3">
        <f t="shared" si="17"/>
        <v>39.158214455604323</v>
      </c>
    </row>
    <row r="67" spans="1:29">
      <c r="A67" s="17">
        <v>-1.6</v>
      </c>
      <c r="B67" s="19">
        <v>1676.4073527907976</v>
      </c>
      <c r="C67" s="16">
        <v>1625.8200999747962</v>
      </c>
      <c r="D67" s="20">
        <v>903.18905049147997</v>
      </c>
      <c r="E67" s="3"/>
      <c r="F67" s="3"/>
      <c r="G67" s="3"/>
      <c r="I67" s="27"/>
      <c r="J67" s="27"/>
      <c r="K67" s="27"/>
      <c r="L67" s="23">
        <v>-1.8223374886256098</v>
      </c>
      <c r="M67" s="19">
        <v>1360.127175068068</v>
      </c>
      <c r="N67" s="16">
        <v>1601.7183131677571</v>
      </c>
      <c r="O67" s="22">
        <v>634.37369109087376</v>
      </c>
      <c r="P67" s="18">
        <v>-39.913904708566044</v>
      </c>
      <c r="Q67" s="16">
        <v>300</v>
      </c>
      <c r="R67" s="16">
        <f t="shared" ref="R67:R72" si="18">-ATAN((M68-M67)/(O68-O67))*180/PI()</f>
        <v>-50.797033131193025</v>
      </c>
      <c r="S67" s="27"/>
      <c r="T67" s="27"/>
      <c r="U67" s="27"/>
      <c r="X67" s="3">
        <f t="shared" si="12"/>
        <v>177.3548452331851</v>
      </c>
      <c r="Y67" s="3">
        <f t="shared" si="13"/>
        <v>-175.00017569410707</v>
      </c>
      <c r="Z67" s="3">
        <f t="shared" si="14"/>
        <v>14.244594751387927</v>
      </c>
      <c r="AA67" s="3">
        <f t="shared" si="15"/>
        <v>217.26874994175114</v>
      </c>
      <c r="AB67" s="3">
        <f t="shared" si="16"/>
        <v>-135.08627098554103</v>
      </c>
      <c r="AC67" s="3">
        <f t="shared" si="17"/>
        <v>54.158499459953973</v>
      </c>
    </row>
    <row r="68" spans="1:29">
      <c r="A68" s="17">
        <v>-1.5666666666666667</v>
      </c>
      <c r="B68" s="19">
        <v>1715.031485716409</v>
      </c>
      <c r="C68" s="16">
        <v>1627.0055238716477</v>
      </c>
      <c r="D68" s="20">
        <v>946.48658901423823</v>
      </c>
      <c r="E68" s="3"/>
      <c r="F68" s="3"/>
      <c r="G68" s="3"/>
      <c r="I68" s="27"/>
      <c r="J68" s="27"/>
      <c r="K68" s="27"/>
      <c r="L68" s="23">
        <v>-1.8028398977892577</v>
      </c>
      <c r="M68" s="19">
        <v>1388.7296795247021</v>
      </c>
      <c r="N68" s="16">
        <v>1604.3646381625135</v>
      </c>
      <c r="O68" s="22">
        <v>657.70379086425237</v>
      </c>
      <c r="P68" s="18">
        <v>-36.05948311185859</v>
      </c>
      <c r="Q68" s="16">
        <v>300</v>
      </c>
      <c r="R68" s="16">
        <f t="shared" si="18"/>
        <v>-51.353718546734875</v>
      </c>
      <c r="S68" s="27"/>
      <c r="T68" s="27"/>
      <c r="U68" s="27"/>
      <c r="X68" s="3">
        <f t="shared" si="12"/>
        <v>176.46025464280987</v>
      </c>
      <c r="Y68" s="3">
        <f t="shared" si="13"/>
        <v>-177.4699969351874</v>
      </c>
      <c r="Z68" s="3">
        <f t="shared" si="14"/>
        <v>20.404424408216205</v>
      </c>
      <c r="AA68" s="3">
        <f t="shared" si="15"/>
        <v>212.51973775466845</v>
      </c>
      <c r="AB68" s="3">
        <f t="shared" si="16"/>
        <v>-141.41051382332881</v>
      </c>
      <c r="AC68" s="3">
        <f t="shared" si="17"/>
        <v>56.463907520074798</v>
      </c>
    </row>
    <row r="69" spans="1:29">
      <c r="A69" s="17">
        <v>-1.5333333333333334</v>
      </c>
      <c r="B69" s="19">
        <v>1749.399583914249</v>
      </c>
      <c r="C69" s="16">
        <v>1627.1600779495741</v>
      </c>
      <c r="D69" s="20">
        <v>991.5545232174627</v>
      </c>
      <c r="E69" s="3"/>
      <c r="F69" s="3"/>
      <c r="G69" s="3"/>
      <c r="I69" s="27"/>
      <c r="J69" s="27"/>
      <c r="K69" s="27"/>
      <c r="L69" s="23">
        <v>-1.7221085398731417</v>
      </c>
      <c r="M69" s="19">
        <v>1508.8980524535627</v>
      </c>
      <c r="N69" s="16">
        <v>1614.8529687953628</v>
      </c>
      <c r="O69" s="22">
        <v>753.7919708379959</v>
      </c>
      <c r="P69" s="18">
        <v>-50.413335727599843</v>
      </c>
      <c r="Q69" s="16">
        <v>300</v>
      </c>
      <c r="R69" s="16">
        <f t="shared" si="18"/>
        <v>-50.808435847403189</v>
      </c>
      <c r="S69" s="27"/>
      <c r="T69" s="27"/>
      <c r="U69" s="27"/>
      <c r="X69" s="3">
        <f t="shared" si="12"/>
        <v>172.96099840536056</v>
      </c>
      <c r="Y69" s="3">
        <f t="shared" si="13"/>
        <v>173.68883158552984</v>
      </c>
      <c r="Z69" s="3">
        <f t="shared" si="14"/>
        <v>49.397305920392789</v>
      </c>
      <c r="AA69" s="3">
        <f t="shared" si="15"/>
        <v>223.3743341329604</v>
      </c>
      <c r="AB69" s="3">
        <f t="shared" si="16"/>
        <v>224.10216731312968</v>
      </c>
      <c r="AC69" s="3">
        <f t="shared" si="17"/>
        <v>99.810641647992639</v>
      </c>
    </row>
    <row r="70" spans="1:29">
      <c r="A70" s="17">
        <v>-1.5</v>
      </c>
      <c r="B70" s="19">
        <v>1778.97504888053</v>
      </c>
      <c r="C70" s="16">
        <v>1626.1633714706586</v>
      </c>
      <c r="D70" s="20">
        <v>1038.7386852920517</v>
      </c>
      <c r="E70" s="3"/>
      <c r="F70" s="3"/>
      <c r="G70" s="3"/>
      <c r="I70" s="27"/>
      <c r="J70" s="27"/>
      <c r="K70" s="27"/>
      <c r="L70" s="23">
        <v>-1.6997243099072026</v>
      </c>
      <c r="M70" s="19">
        <v>1541.6984140267659</v>
      </c>
      <c r="N70" s="16">
        <v>1617.4527966497396</v>
      </c>
      <c r="O70" s="22">
        <v>780.5352523165293</v>
      </c>
      <c r="P70" s="18">
        <v>-40.697773921153839</v>
      </c>
      <c r="Q70" s="16">
        <v>300</v>
      </c>
      <c r="R70" s="16">
        <f t="shared" si="18"/>
        <v>-48.75917856324223</v>
      </c>
      <c r="S70" s="27"/>
      <c r="T70" s="27"/>
      <c r="U70" s="27"/>
      <c r="X70" s="3">
        <f t="shared" si="12"/>
        <v>172.07750480857129</v>
      </c>
      <c r="Y70" s="3">
        <f t="shared" si="13"/>
        <v>171.66376845586771</v>
      </c>
      <c r="Z70" s="3">
        <f t="shared" si="14"/>
        <v>57.074625398388712</v>
      </c>
      <c r="AA70" s="3">
        <f t="shared" si="15"/>
        <v>212.77527872972513</v>
      </c>
      <c r="AB70" s="3">
        <f t="shared" si="16"/>
        <v>212.36154237702155</v>
      </c>
      <c r="AC70" s="3">
        <f t="shared" si="17"/>
        <v>97.772399319542558</v>
      </c>
    </row>
    <row r="71" spans="1:29">
      <c r="A71" s="17">
        <v>-1.4666666666666666</v>
      </c>
      <c r="B71" s="19">
        <v>1803.3546473410763</v>
      </c>
      <c r="C71" s="16">
        <v>1623.9092731292121</v>
      </c>
      <c r="D71" s="20">
        <v>1088.4134372505323</v>
      </c>
      <c r="E71" s="3"/>
      <c r="F71" s="3"/>
      <c r="G71" s="3"/>
      <c r="I71" s="27"/>
      <c r="J71" s="27"/>
      <c r="K71" s="27"/>
      <c r="L71" s="23">
        <v>-1.6302088076824846</v>
      </c>
      <c r="M71" s="19">
        <v>1638.2181900258056</v>
      </c>
      <c r="N71" s="16">
        <v>1623.9646254862359</v>
      </c>
      <c r="O71" s="22">
        <v>865.1534741182586</v>
      </c>
      <c r="P71" s="18">
        <v>-32.282772372813824</v>
      </c>
      <c r="Q71" s="16">
        <v>300</v>
      </c>
      <c r="R71" s="16">
        <f t="shared" si="18"/>
        <v>-44.68048255036021</v>
      </c>
      <c r="S71" s="27"/>
      <c r="T71" s="27"/>
      <c r="U71" s="27"/>
      <c r="X71" s="3">
        <f t="shared" si="12"/>
        <v>169.66925951002352</v>
      </c>
      <c r="Y71" s="3">
        <f t="shared" si="13"/>
        <v>166.58827712868469</v>
      </c>
      <c r="Z71" s="3">
        <f t="shared" si="14"/>
        <v>76.67465459858694</v>
      </c>
      <c r="AA71" s="3">
        <f t="shared" si="15"/>
        <v>201.95203188283733</v>
      </c>
      <c r="AB71" s="3">
        <f t="shared" si="16"/>
        <v>198.87104950149853</v>
      </c>
      <c r="AC71" s="3">
        <f t="shared" si="17"/>
        <v>108.95742697140076</v>
      </c>
    </row>
    <row r="72" spans="1:29">
      <c r="A72" s="17">
        <v>-1.4333333333333333</v>
      </c>
      <c r="B72" s="19">
        <v>1822.243799356846</v>
      </c>
      <c r="C72" s="16">
        <v>1620.3074546032899</v>
      </c>
      <c r="D72" s="20">
        <v>1140.9286450145505</v>
      </c>
      <c r="E72" s="3"/>
      <c r="F72" s="3"/>
      <c r="G72" s="3"/>
      <c r="I72" s="27"/>
      <c r="J72" s="27"/>
      <c r="K72" s="27"/>
      <c r="L72" s="23">
        <v>-1.5912195999186773</v>
      </c>
      <c r="M72" s="19">
        <v>1686.9638158631255</v>
      </c>
      <c r="N72" s="16">
        <v>1626.2251936341409</v>
      </c>
      <c r="O72" s="22">
        <v>914.44582730649745</v>
      </c>
      <c r="P72" s="18">
        <v>-9.0226585824224195</v>
      </c>
      <c r="Q72" s="16">
        <v>300</v>
      </c>
      <c r="R72" s="16">
        <f t="shared" si="18"/>
        <v>-61.539381861840255</v>
      </c>
      <c r="S72" s="27"/>
      <c r="T72" s="27"/>
      <c r="U72" s="27"/>
      <c r="X72" s="3">
        <f t="shared" si="12"/>
        <v>168.57867537109948</v>
      </c>
      <c r="Y72" s="3">
        <f t="shared" si="13"/>
        <v>164.52762403441363</v>
      </c>
      <c r="Z72" s="3">
        <f t="shared" si="14"/>
        <v>85.007062541660687</v>
      </c>
      <c r="AA72" s="3">
        <f t="shared" si="15"/>
        <v>177.6013339535219</v>
      </c>
      <c r="AB72" s="3">
        <f t="shared" si="16"/>
        <v>173.55028261683606</v>
      </c>
      <c r="AC72" s="3">
        <f t="shared" si="17"/>
        <v>94.02972112408311</v>
      </c>
    </row>
    <row r="73" spans="1:29">
      <c r="A73" s="17">
        <v>-1.4</v>
      </c>
      <c r="B73" s="19">
        <v>1835.4579533846302</v>
      </c>
      <c r="C73" s="16">
        <v>1615.2918035056596</v>
      </c>
      <c r="D73" s="20">
        <v>1196.5416548823173</v>
      </c>
      <c r="E73" s="3"/>
      <c r="F73" s="3"/>
      <c r="G73" s="3"/>
      <c r="I73" s="27"/>
      <c r="J73" s="27"/>
      <c r="K73" s="27"/>
      <c r="L73" s="3"/>
      <c r="M73" s="3"/>
      <c r="N73" s="3"/>
      <c r="O73" s="3"/>
      <c r="P73" s="3"/>
      <c r="Q73" s="3"/>
      <c r="R73" s="3"/>
      <c r="S73" s="27"/>
      <c r="T73" s="27"/>
      <c r="U73" s="27"/>
      <c r="X73" s="3">
        <f t="shared" ref="X73:X80" si="19">-ATAN2(K$4-AI2, I$4-AG2)/PI()*180</f>
        <v>167.26704564329589</v>
      </c>
      <c r="Y73" s="3">
        <f t="shared" ref="Y73:Y80" si="20">-ATAN2(K$7-AI2, I$7-AG2)/PI()*180</f>
        <v>162.32174497083528</v>
      </c>
      <c r="Z73" s="3">
        <f t="shared" ref="Z73:Z80" si="21">-ATAN2(K$10-AI2, I$10-AG2)/PI()*180</f>
        <v>95.846499577759815</v>
      </c>
      <c r="AA73" s="3">
        <f t="shared" ref="AA73:AA80" si="22">X73-AJ2</f>
        <v>247.20088648587733</v>
      </c>
      <c r="AB73" s="3">
        <f t="shared" ref="AB73:AB80" si="23">Y73-AJ2</f>
        <v>242.25558581341676</v>
      </c>
      <c r="AC73" s="3">
        <f t="shared" ref="AC73:AC80" si="24">Z73-AJ2</f>
        <v>175.78034042034128</v>
      </c>
    </row>
    <row r="74" spans="1:29">
      <c r="A74" s="17">
        <v>-1.3666666666666667</v>
      </c>
      <c r="B74" s="19">
        <v>1842.9658024903324</v>
      </c>
      <c r="C74" s="16">
        <v>1608.8175620427023</v>
      </c>
      <c r="D74" s="20">
        <v>1255.4928326084053</v>
      </c>
      <c r="E74" s="3"/>
      <c r="F74" s="3"/>
      <c r="G74" s="3"/>
      <c r="I74" s="27"/>
      <c r="J74" s="27"/>
      <c r="K74" s="27"/>
      <c r="L74" s="3"/>
      <c r="M74" s="3"/>
      <c r="N74" s="3"/>
      <c r="O74" s="3"/>
      <c r="P74" s="3"/>
      <c r="Q74" s="3"/>
      <c r="R74" s="3"/>
      <c r="S74" s="27"/>
      <c r="T74" s="27"/>
      <c r="U74" s="27"/>
      <c r="X74" s="3">
        <f t="shared" si="19"/>
        <v>166.94366573342987</v>
      </c>
      <c r="Y74" s="3">
        <f t="shared" si="20"/>
        <v>161.8537830196592</v>
      </c>
      <c r="Z74" s="3">
        <f t="shared" si="21"/>
        <v>99.191361289420897</v>
      </c>
      <c r="AA74" s="3">
        <f t="shared" si="22"/>
        <v>200.98677805076548</v>
      </c>
      <c r="AB74" s="3">
        <f t="shared" si="23"/>
        <v>195.89689533699482</v>
      </c>
      <c r="AC74" s="3">
        <f t="shared" si="24"/>
        <v>133.2344736067565</v>
      </c>
    </row>
    <row r="75" spans="1:29">
      <c r="A75" s="17">
        <v>-1.3333333333333333</v>
      </c>
      <c r="B75" s="19">
        <v>1844.8710273289344</v>
      </c>
      <c r="C75" s="16">
        <v>1600.8663159577732</v>
      </c>
      <c r="D75" s="20">
        <v>1317.9427202904617</v>
      </c>
      <c r="E75" s="3"/>
      <c r="F75" s="3"/>
      <c r="G75" s="3"/>
      <c r="I75" s="27"/>
      <c r="J75" s="27"/>
      <c r="K75" s="27"/>
      <c r="L75" s="3"/>
      <c r="M75" s="3"/>
      <c r="N75" s="3"/>
      <c r="O75" s="3"/>
      <c r="P75" s="3"/>
      <c r="Q75" s="3"/>
      <c r="R75" s="3"/>
      <c r="S75" s="27"/>
      <c r="T75" s="27"/>
      <c r="U75" s="27"/>
      <c r="X75" s="3">
        <f t="shared" si="19"/>
        <v>166.71647155267866</v>
      </c>
      <c r="Y75" s="3">
        <f t="shared" si="20"/>
        <v>161.56272242850974</v>
      </c>
      <c r="Z75" s="3">
        <f t="shared" si="21"/>
        <v>102.06432124293703</v>
      </c>
      <c r="AA75" s="3">
        <f t="shared" si="22"/>
        <v>198.77972769569953</v>
      </c>
      <c r="AB75" s="3">
        <f t="shared" si="23"/>
        <v>193.62597857153062</v>
      </c>
      <c r="AC75" s="3">
        <f t="shared" si="24"/>
        <v>134.12757738595789</v>
      </c>
    </row>
    <row r="76" spans="1:29">
      <c r="A76" s="17">
        <v>-1.3</v>
      </c>
      <c r="B76" s="19">
        <v>1841.4213311131718</v>
      </c>
      <c r="C76" s="16">
        <v>1591.4589406015311</v>
      </c>
      <c r="D76" s="20">
        <v>1383.8903287488067</v>
      </c>
      <c r="E76" s="3"/>
      <c r="F76" s="3"/>
      <c r="G76" s="3"/>
      <c r="I76" s="27"/>
      <c r="J76" s="27"/>
      <c r="K76" s="27"/>
      <c r="L76" s="3"/>
      <c r="M76" s="3"/>
      <c r="N76" s="3"/>
      <c r="O76" s="3"/>
      <c r="P76" s="3"/>
      <c r="Q76" s="3"/>
      <c r="R76" s="3"/>
      <c r="S76" s="27"/>
      <c r="T76" s="27"/>
      <c r="U76" s="27"/>
      <c r="X76" s="3">
        <f t="shared" si="19"/>
        <v>166.38756606961152</v>
      </c>
      <c r="Y76" s="3">
        <f t="shared" si="20"/>
        <v>161.3568696461829</v>
      </c>
      <c r="Z76" s="3">
        <f t="shared" si="21"/>
        <v>110.15569841953422</v>
      </c>
      <c r="AA76" s="3">
        <f t="shared" si="22"/>
        <v>203.1456411140033</v>
      </c>
      <c r="AB76" s="3">
        <f t="shared" si="23"/>
        <v>198.11494469057465</v>
      </c>
      <c r="AC76" s="3">
        <f t="shared" si="24"/>
        <v>146.91377346392596</v>
      </c>
    </row>
    <row r="77" spans="1:29">
      <c r="A77" s="17">
        <v>-1.2666666666666666</v>
      </c>
      <c r="B77" s="19">
        <v>1833.0109843615273</v>
      </c>
      <c r="C77" s="16">
        <v>1580.6452545620052</v>
      </c>
      <c r="D77" s="20">
        <v>1453.2637944075245</v>
      </c>
      <c r="E77" s="3"/>
      <c r="F77" s="3"/>
      <c r="G77" s="3"/>
      <c r="I77" s="27"/>
      <c r="J77" s="27"/>
      <c r="K77" s="27"/>
      <c r="L77" s="3"/>
      <c r="M77" s="3"/>
      <c r="N77" s="3"/>
      <c r="O77" s="3"/>
      <c r="P77" s="3"/>
      <c r="Q77" s="3"/>
      <c r="R77" s="3"/>
      <c r="S77" s="27"/>
      <c r="T77" s="27"/>
      <c r="U77" s="27"/>
      <c r="X77" s="3">
        <f t="shared" si="19"/>
        <v>166.40167481958954</v>
      </c>
      <c r="Y77" s="3">
        <f t="shared" si="20"/>
        <v>161.56079550642383</v>
      </c>
      <c r="Z77" s="3">
        <f t="shared" si="21"/>
        <v>113.85107466921343</v>
      </c>
      <c r="AA77" s="3">
        <f t="shared" si="22"/>
        <v>196.46882460813211</v>
      </c>
      <c r="AB77" s="3">
        <f t="shared" si="23"/>
        <v>191.62794529496639</v>
      </c>
      <c r="AC77" s="3">
        <f t="shared" si="24"/>
        <v>143.918224457756</v>
      </c>
    </row>
    <row r="78" spans="1:29">
      <c r="A78" s="17">
        <v>-1.2333333333333334</v>
      </c>
      <c r="B78" s="19">
        <v>1820.1672080226629</v>
      </c>
      <c r="C78" s="16">
        <v>1568.5134169320033</v>
      </c>
      <c r="D78" s="20">
        <v>1525.8466965215621</v>
      </c>
      <c r="E78" s="3"/>
      <c r="F78" s="3"/>
      <c r="G78" s="3"/>
      <c r="I78" s="27"/>
      <c r="J78" s="27"/>
      <c r="K78" s="27"/>
      <c r="L78" s="3"/>
      <c r="M78" s="3"/>
      <c r="N78" s="3"/>
      <c r="O78" s="3"/>
      <c r="P78" s="3"/>
      <c r="Q78" s="3"/>
      <c r="R78" s="3"/>
      <c r="S78" s="27"/>
      <c r="T78" s="27"/>
      <c r="U78" s="27"/>
      <c r="X78" s="3">
        <f t="shared" si="19"/>
        <v>166.4705988830207</v>
      </c>
      <c r="Y78" s="3">
        <f t="shared" si="20"/>
        <v>161.80244970197731</v>
      </c>
      <c r="Z78" s="3">
        <f t="shared" si="21"/>
        <v>116.42914693091339</v>
      </c>
      <c r="AA78" s="3">
        <f t="shared" si="22"/>
        <v>189.9622702732855</v>
      </c>
      <c r="AB78" s="3">
        <f t="shared" si="23"/>
        <v>185.29412109224211</v>
      </c>
      <c r="AC78" s="3">
        <f t="shared" si="24"/>
        <v>139.92081832117819</v>
      </c>
    </row>
    <row r="79" spans="1:29">
      <c r="A79" s="17">
        <v>-1.2</v>
      </c>
      <c r="B79" s="19">
        <v>1803.5579815571143</v>
      </c>
      <c r="C79" s="16">
        <v>1555.2070300197956</v>
      </c>
      <c r="D79" s="20">
        <v>1601.1861654430927</v>
      </c>
      <c r="E79" s="3"/>
      <c r="F79" s="3"/>
      <c r="G79" s="3"/>
      <c r="I79" s="27"/>
      <c r="J79" s="27"/>
      <c r="K79" s="27"/>
      <c r="L79" s="3"/>
      <c r="M79" s="3"/>
      <c r="N79" s="3"/>
      <c r="O79" s="3"/>
      <c r="P79" s="3"/>
      <c r="Q79" s="3"/>
      <c r="R79" s="3"/>
      <c r="S79" s="27"/>
      <c r="T79" s="27"/>
      <c r="U79" s="27"/>
      <c r="X79" s="3">
        <f t="shared" si="19"/>
        <v>166.93789306096394</v>
      </c>
      <c r="Y79" s="3">
        <f t="shared" si="20"/>
        <v>162.93786859057732</v>
      </c>
      <c r="Z79" s="3">
        <f t="shared" si="21"/>
        <v>124.16851540161794</v>
      </c>
      <c r="AA79" s="3">
        <f t="shared" si="22"/>
        <v>189.30217199007964</v>
      </c>
      <c r="AB79" s="3">
        <f t="shared" si="23"/>
        <v>185.30214751969302</v>
      </c>
      <c r="AC79" s="3">
        <f t="shared" si="24"/>
        <v>146.53279433073362</v>
      </c>
    </row>
    <row r="80" spans="1:29">
      <c r="A80" s="17">
        <v>-1.1666666666666667</v>
      </c>
      <c r="B80" s="19">
        <v>1783.9524076202476</v>
      </c>
      <c r="C80" s="16">
        <v>1540.9077474555063</v>
      </c>
      <c r="D80" s="20">
        <v>1678.7021737339664</v>
      </c>
      <c r="E80" s="3"/>
      <c r="F80" s="3"/>
      <c r="G80" s="3"/>
      <c r="I80" s="27"/>
      <c r="J80" s="27"/>
      <c r="K80" s="27"/>
      <c r="L80" s="3"/>
      <c r="M80" s="3"/>
      <c r="N80" s="3"/>
      <c r="O80" s="3"/>
      <c r="P80" s="3"/>
      <c r="Q80" s="3"/>
      <c r="R80" s="3"/>
      <c r="S80" s="27"/>
      <c r="T80" s="27"/>
      <c r="U80" s="27"/>
      <c r="X80" s="3">
        <f t="shared" si="19"/>
        <v>167.25385073155337</v>
      </c>
      <c r="Y80" s="3">
        <f t="shared" si="20"/>
        <v>163.60175866604106</v>
      </c>
      <c r="Z80" s="3">
        <f t="shared" si="21"/>
        <v>127.60050632630242</v>
      </c>
      <c r="AA80" s="3">
        <f t="shared" si="22"/>
        <v>179.98568199242627</v>
      </c>
      <c r="AB80" s="3">
        <f t="shared" si="23"/>
        <v>176.33358992691396</v>
      </c>
      <c r="AC80" s="3">
        <f t="shared" si="24"/>
        <v>140.33233758717532</v>
      </c>
    </row>
    <row r="81" spans="1:21">
      <c r="A81" s="17">
        <v>-1.1333333333333333</v>
      </c>
      <c r="B81" s="19">
        <v>1762.205461548434</v>
      </c>
      <c r="C81" s="16">
        <v>1525.8496037616299</v>
      </c>
      <c r="D81" s="20">
        <v>1757.6045469135879</v>
      </c>
      <c r="E81" s="3"/>
      <c r="F81" s="3"/>
      <c r="G81" s="3"/>
      <c r="I81" s="27"/>
      <c r="J81" s="27"/>
      <c r="K81" s="27"/>
      <c r="L81" s="23"/>
      <c r="M81" s="19"/>
      <c r="N81" s="16"/>
      <c r="O81" s="22"/>
      <c r="P81" s="18"/>
      <c r="Q81" s="16"/>
      <c r="R81" s="16"/>
      <c r="S81" s="27"/>
      <c r="T81" s="27"/>
      <c r="U81" s="27"/>
    </row>
    <row r="82" spans="1:21">
      <c r="A82" s="17">
        <v>-1.1000000000000001</v>
      </c>
      <c r="B82" s="19">
        <v>1739.2514309295323</v>
      </c>
      <c r="C82" s="16">
        <v>1510.3388825724123</v>
      </c>
      <c r="D82" s="20">
        <v>1836.8001038642687</v>
      </c>
      <c r="E82" s="3"/>
      <c r="F82" s="3"/>
      <c r="G82" s="3"/>
      <c r="I82" s="27"/>
      <c r="J82" s="27"/>
      <c r="K82" s="27"/>
      <c r="L82" s="23"/>
      <c r="M82" s="19"/>
      <c r="N82" s="16"/>
      <c r="O82" s="22"/>
      <c r="P82" s="18"/>
      <c r="Q82" s="16"/>
      <c r="R82" s="16"/>
      <c r="S82" s="27"/>
      <c r="T82" s="27"/>
      <c r="U82" s="27"/>
    </row>
    <row r="83" spans="1:21">
      <c r="A83" s="17">
        <v>-1.0666666666666667</v>
      </c>
      <c r="B83" s="19">
        <v>1716.0260651852809</v>
      </c>
      <c r="C83" s="16">
        <v>1494.7321840264683</v>
      </c>
      <c r="D83" s="20">
        <v>1915.0182665878817</v>
      </c>
      <c r="E83" s="3"/>
      <c r="F83" s="3"/>
      <c r="G83" s="3"/>
      <c r="I83" s="27"/>
      <c r="J83" s="27"/>
      <c r="K83" s="27"/>
      <c r="L83" s="23"/>
      <c r="M83" s="19"/>
      <c r="N83" s="16"/>
      <c r="O83" s="22"/>
      <c r="P83" s="18"/>
      <c r="Q83" s="16"/>
      <c r="R83" s="16"/>
      <c r="S83" s="27"/>
      <c r="T83" s="27"/>
      <c r="U83" s="27"/>
    </row>
    <row r="84" spans="1:21">
      <c r="A84" s="17">
        <v>-1.0333333333333334</v>
      </c>
      <c r="B84" s="19">
        <v>1693.4384293164587</v>
      </c>
      <c r="C84" s="16">
        <v>1479.4555200458253</v>
      </c>
      <c r="D84" s="20">
        <v>1990.7245945757327</v>
      </c>
      <c r="E84" s="3"/>
      <c r="F84" s="3"/>
      <c r="G84" s="3"/>
      <c r="I84" s="27"/>
      <c r="J84" s="27"/>
      <c r="K84" s="27"/>
      <c r="L84" s="23"/>
      <c r="M84" s="19"/>
      <c r="N84" s="16"/>
      <c r="O84" s="20"/>
      <c r="P84" s="18"/>
      <c r="Q84" s="16"/>
      <c r="R84" s="16"/>
      <c r="S84" s="27"/>
      <c r="T84" s="27"/>
      <c r="U84" s="27"/>
    </row>
    <row r="85" spans="1:21">
      <c r="A85" s="17">
        <v>-1</v>
      </c>
      <c r="B85" s="19">
        <v>1672.334325714776</v>
      </c>
      <c r="C85" s="16">
        <v>1465.0242106413064</v>
      </c>
      <c r="D85" s="20">
        <v>2062.0435729302831</v>
      </c>
      <c r="E85" s="3"/>
      <c r="F85" s="3"/>
      <c r="G85" s="3"/>
      <c r="I85" s="27"/>
      <c r="J85" s="27"/>
      <c r="K85" s="27"/>
      <c r="L85" s="23"/>
      <c r="M85" s="19"/>
      <c r="N85" s="16"/>
      <c r="O85" s="20"/>
      <c r="P85" s="18"/>
      <c r="Q85" s="16"/>
      <c r="R85" s="16"/>
      <c r="S85" s="27"/>
      <c r="T85" s="27"/>
      <c r="U85" s="27"/>
    </row>
    <row r="86" spans="1:21">
      <c r="A86" s="17">
        <v>-0.96666666666666667</v>
      </c>
      <c r="B86" s="19">
        <v>1653.3855157534035</v>
      </c>
      <c r="C86" s="16">
        <v>1452.0205750876908</v>
      </c>
      <c r="D86" s="20">
        <v>2126.8949858934038</v>
      </c>
      <c r="E86" s="3"/>
      <c r="F86" s="3"/>
      <c r="G86" s="3"/>
      <c r="I86" s="27"/>
      <c r="J86" s="27"/>
      <c r="K86" s="27"/>
      <c r="L86" s="23"/>
      <c r="M86" s="19"/>
      <c r="N86" s="16"/>
      <c r="O86" s="20"/>
      <c r="P86" s="18"/>
      <c r="Q86" s="16"/>
      <c r="R86" s="16"/>
      <c r="S86" s="27"/>
      <c r="T86" s="27"/>
      <c r="U86" s="27"/>
    </row>
    <row r="87" spans="1:21">
      <c r="A87" s="17">
        <v>-0.93333333333333335</v>
      </c>
      <c r="B87" s="19">
        <v>1637.0421054683516</v>
      </c>
      <c r="C87" s="16">
        <v>1441.1229495083817</v>
      </c>
      <c r="D87" s="20">
        <v>2182.8840363530157</v>
      </c>
      <c r="E87" s="3"/>
      <c r="F87" s="3"/>
      <c r="G87" s="3"/>
      <c r="I87" s="27"/>
      <c r="J87" s="27"/>
      <c r="K87" s="27"/>
      <c r="L87" s="23"/>
      <c r="M87" s="19"/>
      <c r="N87" s="16"/>
      <c r="O87" s="20"/>
      <c r="P87" s="18"/>
      <c r="Q87" s="16"/>
      <c r="R87" s="16"/>
      <c r="S87" s="27"/>
      <c r="T87" s="27"/>
      <c r="U87" s="27"/>
    </row>
    <row r="88" spans="1:21">
      <c r="A88" s="17">
        <v>-0.9</v>
      </c>
      <c r="B88" s="19">
        <v>1623.4287416420971</v>
      </c>
      <c r="C88" s="16">
        <v>1433.1059447068742</v>
      </c>
      <c r="D88" s="20">
        <v>2227.3425273921071</v>
      </c>
      <c r="E88" s="3"/>
      <c r="F88" s="3"/>
      <c r="G88" s="3"/>
      <c r="I88" s="27"/>
      <c r="J88" s="27"/>
      <c r="K88" s="27"/>
      <c r="L88" s="23"/>
      <c r="M88" s="19"/>
      <c r="N88" s="16"/>
      <c r="O88" s="20"/>
      <c r="P88" s="18"/>
      <c r="Q88" s="16"/>
      <c r="R88" s="16"/>
      <c r="S88" s="27"/>
      <c r="T88" s="27"/>
      <c r="U88" s="27"/>
    </row>
    <row r="89" spans="1:21">
      <c r="A89" s="17">
        <v>-0.8666666666666667</v>
      </c>
      <c r="B89" s="19">
        <v>1612.2365650532402</v>
      </c>
      <c r="C89" s="16">
        <v>1428.8480446705107</v>
      </c>
      <c r="D89" s="20">
        <v>2257.3447043859233</v>
      </c>
      <c r="E89" s="3"/>
      <c r="F89" s="3"/>
      <c r="G89" s="3"/>
      <c r="I89" s="27"/>
      <c r="J89" s="27"/>
      <c r="K89" s="27"/>
      <c r="L89" s="23"/>
      <c r="M89" s="19"/>
      <c r="N89" s="16"/>
      <c r="O89" s="20"/>
      <c r="P89" s="18"/>
      <c r="Q89" s="16"/>
      <c r="R89" s="16"/>
      <c r="S89" s="27"/>
      <c r="T89" s="27"/>
      <c r="U89" s="27"/>
    </row>
    <row r="90" spans="1:21">
      <c r="A90" s="17">
        <v>-0.83333333333333337</v>
      </c>
      <c r="B90" s="19">
        <v>1602.602709407849</v>
      </c>
      <c r="C90" s="16">
        <v>1429.3420847900638</v>
      </c>
      <c r="D90" s="20">
        <v>2269.7207528353661</v>
      </c>
      <c r="E90" s="3"/>
      <c r="F90" s="3"/>
      <c r="G90" s="3"/>
      <c r="I90" s="27"/>
      <c r="J90" s="27"/>
      <c r="K90" s="27"/>
      <c r="L90" s="23"/>
      <c r="M90" s="19"/>
      <c r="N90" s="16"/>
      <c r="O90" s="20"/>
      <c r="P90" s="18"/>
      <c r="Q90" s="16"/>
      <c r="R90" s="16"/>
      <c r="S90" s="27"/>
      <c r="T90" s="27"/>
      <c r="U90" s="27"/>
    </row>
    <row r="91" spans="1:21">
      <c r="A91" s="17">
        <v>-0.8</v>
      </c>
      <c r="B91" s="19">
        <v>1592.9721857980196</v>
      </c>
      <c r="C91" s="16">
        <v>1435.7045042851728</v>
      </c>
      <c r="D91" s="20">
        <v>2261.087501104962</v>
      </c>
      <c r="E91" s="3"/>
      <c r="F91" s="3"/>
      <c r="G91" s="3"/>
      <c r="I91" s="27"/>
      <c r="J91" s="27"/>
      <c r="K91" s="27"/>
      <c r="L91" s="23"/>
      <c r="M91" s="19"/>
      <c r="N91" s="16"/>
      <c r="O91" s="20"/>
      <c r="P91" s="18"/>
      <c r="Q91" s="16"/>
      <c r="R91" s="16"/>
      <c r="S91" s="27"/>
      <c r="T91" s="27"/>
      <c r="U91" s="27"/>
    </row>
    <row r="92" spans="1:21">
      <c r="A92" s="17"/>
      <c r="B92" s="16"/>
      <c r="C92" s="16"/>
      <c r="D92" s="16"/>
      <c r="E92" s="3"/>
      <c r="F92" s="3"/>
      <c r="G92" s="3"/>
      <c r="I92" s="27"/>
      <c r="J92" s="27"/>
      <c r="K92" s="27"/>
      <c r="L92" s="23"/>
      <c r="M92" s="19"/>
      <c r="N92" s="16"/>
      <c r="O92" s="20"/>
      <c r="P92" s="18"/>
      <c r="Q92" s="16"/>
      <c r="R92" s="16"/>
      <c r="S92" s="27"/>
      <c r="T92" s="27"/>
      <c r="U92" s="27"/>
    </row>
    <row r="93" spans="1:21">
      <c r="A93" s="17"/>
      <c r="B93" s="16"/>
      <c r="C93" s="16"/>
      <c r="D93" s="16"/>
      <c r="E93" s="3"/>
      <c r="F93" s="3"/>
      <c r="G93" s="3"/>
      <c r="I93" s="27"/>
      <c r="J93" s="27"/>
      <c r="K93" s="27"/>
      <c r="L93" s="23"/>
      <c r="M93" s="19"/>
      <c r="N93" s="16"/>
      <c r="O93" s="20"/>
      <c r="P93" s="18"/>
      <c r="Q93" s="16"/>
      <c r="R93" s="16"/>
      <c r="S93" s="27"/>
      <c r="T93" s="27"/>
      <c r="U93" s="27"/>
    </row>
    <row r="94" spans="1:21">
      <c r="A94" s="17"/>
      <c r="B94" s="16"/>
      <c r="C94" s="16"/>
      <c r="D94" s="16"/>
      <c r="E94" s="3"/>
      <c r="F94" s="3"/>
      <c r="G94" s="3"/>
      <c r="I94" s="27"/>
      <c r="J94" s="27"/>
      <c r="K94" s="27"/>
      <c r="L94" s="23"/>
      <c r="M94" s="19"/>
      <c r="N94" s="16"/>
      <c r="O94" s="20"/>
      <c r="P94" s="18"/>
      <c r="Q94" s="16"/>
      <c r="R94" s="16"/>
      <c r="S94" s="27"/>
      <c r="T94" s="27"/>
      <c r="U94" s="27"/>
    </row>
    <row r="95" spans="1:21">
      <c r="A95" s="17"/>
      <c r="B95" s="16"/>
      <c r="C95" s="16"/>
      <c r="D95" s="16"/>
      <c r="E95" s="3"/>
      <c r="F95" s="3"/>
      <c r="G95" s="3"/>
      <c r="I95" s="27"/>
      <c r="J95" s="27"/>
      <c r="K95" s="27"/>
      <c r="L95" s="23"/>
      <c r="M95" s="19"/>
      <c r="N95" s="16"/>
      <c r="O95" s="20"/>
      <c r="P95" s="18"/>
      <c r="Q95" s="16"/>
      <c r="R95" s="16"/>
      <c r="S95" s="27"/>
      <c r="T95" s="27"/>
      <c r="U95" s="27"/>
    </row>
    <row r="96" spans="1:21">
      <c r="A96" s="17"/>
      <c r="B96" s="16"/>
      <c r="C96" s="16"/>
      <c r="D96" s="16"/>
      <c r="E96" s="3"/>
      <c r="F96" s="3"/>
      <c r="G96" s="3"/>
      <c r="I96" s="27"/>
      <c r="J96" s="27"/>
      <c r="K96" s="27"/>
      <c r="L96" s="23"/>
      <c r="M96" s="19"/>
      <c r="N96" s="16"/>
      <c r="O96" s="20"/>
      <c r="P96" s="18"/>
      <c r="Q96" s="16"/>
      <c r="R96" s="16"/>
      <c r="S96" s="27"/>
      <c r="T96" s="27"/>
      <c r="U96" s="27"/>
    </row>
    <row r="97" spans="1:21">
      <c r="A97" s="17"/>
      <c r="B97" s="3"/>
      <c r="C97" s="3"/>
      <c r="D97" s="3"/>
      <c r="E97" s="3"/>
      <c r="F97" s="3"/>
      <c r="G97" s="3"/>
      <c r="I97" s="27"/>
      <c r="J97" s="27"/>
      <c r="K97" s="27"/>
      <c r="L97" s="23"/>
      <c r="M97" s="19"/>
      <c r="N97" s="16"/>
      <c r="O97" s="20"/>
      <c r="P97" s="18"/>
      <c r="Q97" s="16"/>
      <c r="R97" s="16"/>
      <c r="S97" s="27"/>
      <c r="T97" s="27"/>
      <c r="U97" s="27"/>
    </row>
    <row r="98" spans="1:21">
      <c r="A98" s="17"/>
      <c r="B98" s="3"/>
      <c r="C98" s="3"/>
      <c r="D98" s="3"/>
      <c r="E98" s="3"/>
      <c r="F98" s="3"/>
      <c r="G98" s="3"/>
      <c r="I98" s="27"/>
      <c r="J98" s="27"/>
      <c r="K98" s="27"/>
      <c r="L98" s="23"/>
      <c r="M98" s="19"/>
      <c r="N98" s="16"/>
      <c r="O98" s="20"/>
      <c r="P98" s="18"/>
      <c r="Q98" s="16"/>
      <c r="R98" s="16"/>
      <c r="S98" s="27"/>
      <c r="T98" s="27"/>
      <c r="U98" s="27"/>
    </row>
    <row r="99" spans="1:21">
      <c r="A99" s="17"/>
      <c r="B99" s="3"/>
      <c r="C99" s="3"/>
      <c r="D99" s="3"/>
      <c r="E99" s="3"/>
      <c r="F99" s="3"/>
      <c r="G99" s="3"/>
      <c r="I99" s="27"/>
      <c r="J99" s="27"/>
      <c r="K99" s="27"/>
      <c r="L99" s="23"/>
      <c r="M99" s="19"/>
      <c r="N99" s="16"/>
      <c r="O99" s="20"/>
      <c r="P99" s="18"/>
      <c r="Q99" s="16"/>
      <c r="R99" s="16"/>
      <c r="S99" s="27"/>
      <c r="T99" s="27"/>
      <c r="U99" s="27"/>
    </row>
    <row r="100" spans="1:21">
      <c r="A100" s="17"/>
      <c r="B100" s="3"/>
      <c r="C100" s="3"/>
      <c r="D100" s="3"/>
      <c r="E100" s="3"/>
      <c r="F100" s="3"/>
      <c r="G100" s="3"/>
      <c r="I100" s="27"/>
      <c r="J100" s="27"/>
      <c r="K100" s="27"/>
      <c r="L100" s="23"/>
      <c r="M100" s="19"/>
      <c r="N100" s="16"/>
      <c r="O100" s="20"/>
      <c r="P100" s="18"/>
      <c r="Q100" s="16"/>
      <c r="R100" s="16"/>
      <c r="S100" s="27"/>
      <c r="T100" s="27"/>
      <c r="U100" s="27"/>
    </row>
    <row r="101" spans="1:21">
      <c r="A101" s="17"/>
      <c r="B101" s="3"/>
      <c r="C101" s="3"/>
      <c r="D101" s="3"/>
      <c r="E101" s="3"/>
      <c r="F101" s="3"/>
      <c r="G101" s="3"/>
      <c r="I101" s="27"/>
      <c r="J101" s="27"/>
      <c r="K101" s="27"/>
      <c r="L101" s="23"/>
      <c r="M101" s="19"/>
      <c r="N101" s="16"/>
      <c r="O101" s="20"/>
      <c r="P101" s="18"/>
      <c r="Q101" s="16"/>
      <c r="R101" s="16"/>
      <c r="S101" s="27"/>
      <c r="T101" s="27"/>
      <c r="U101" s="27"/>
    </row>
    <row r="102" spans="1:21">
      <c r="A102" s="17"/>
      <c r="B102" s="3"/>
      <c r="C102" s="3"/>
      <c r="D102" s="3"/>
      <c r="E102" s="3"/>
      <c r="F102" s="3"/>
      <c r="G102" s="3"/>
      <c r="I102" s="27"/>
      <c r="J102" s="27"/>
      <c r="K102" s="27"/>
      <c r="L102" s="23"/>
      <c r="M102" s="19"/>
      <c r="N102" s="16"/>
      <c r="O102" s="20"/>
      <c r="P102" s="18"/>
      <c r="Q102" s="16"/>
      <c r="R102" s="16"/>
      <c r="S102" s="27"/>
      <c r="T102" s="27"/>
      <c r="U102" s="27"/>
    </row>
    <row r="103" spans="1:21">
      <c r="A103" s="17"/>
      <c r="B103" s="3"/>
      <c r="C103" s="3"/>
      <c r="D103" s="3"/>
      <c r="E103" s="3"/>
      <c r="F103" s="3"/>
      <c r="G103" s="3"/>
      <c r="I103" s="27"/>
      <c r="J103" s="27"/>
      <c r="K103" s="27"/>
      <c r="L103" s="23"/>
      <c r="M103" s="19"/>
      <c r="N103" s="16"/>
      <c r="O103" s="20"/>
      <c r="P103" s="18"/>
      <c r="Q103" s="16"/>
      <c r="R103" s="16"/>
      <c r="S103" s="27"/>
      <c r="T103" s="27"/>
      <c r="U103" s="27"/>
    </row>
    <row r="104" spans="1:21">
      <c r="A104" s="17"/>
      <c r="B104" s="3"/>
      <c r="C104" s="3"/>
      <c r="D104" s="3"/>
      <c r="E104" s="3"/>
      <c r="F104" s="3"/>
      <c r="G104" s="3"/>
      <c r="I104" s="27"/>
      <c r="J104" s="27"/>
      <c r="K104" s="27"/>
      <c r="L104" s="23"/>
      <c r="M104" s="19"/>
      <c r="N104" s="16"/>
      <c r="O104" s="20"/>
      <c r="P104" s="18"/>
      <c r="Q104" s="16"/>
      <c r="R104" s="16"/>
      <c r="S104" s="27"/>
      <c r="T104" s="27"/>
      <c r="U104" s="27"/>
    </row>
    <row r="105" spans="1:21">
      <c r="A105" s="17"/>
      <c r="B105" s="3"/>
      <c r="C105" s="3"/>
      <c r="D105" s="3"/>
      <c r="E105" s="3"/>
      <c r="F105" s="3"/>
      <c r="G105" s="3"/>
      <c r="I105" s="27"/>
      <c r="J105" s="27"/>
      <c r="K105" s="27"/>
      <c r="L105" s="23"/>
      <c r="M105" s="19"/>
      <c r="N105" s="16"/>
      <c r="O105" s="20"/>
      <c r="P105" s="18"/>
      <c r="Q105" s="16"/>
      <c r="R105" s="16"/>
      <c r="S105" s="27"/>
      <c r="T105" s="27"/>
      <c r="U105" s="27"/>
    </row>
    <row r="106" spans="1:21">
      <c r="A106" s="17"/>
      <c r="B106" s="3"/>
      <c r="C106" s="3"/>
      <c r="D106" s="3"/>
      <c r="E106" s="3"/>
      <c r="F106" s="3"/>
      <c r="G106" s="3"/>
      <c r="I106" s="27"/>
      <c r="J106" s="27"/>
      <c r="K106" s="27"/>
      <c r="L106" s="23"/>
      <c r="M106" s="19"/>
      <c r="N106" s="16"/>
      <c r="O106" s="20"/>
      <c r="P106" s="18"/>
      <c r="Q106" s="16"/>
      <c r="R106" s="16"/>
      <c r="S106" s="27"/>
      <c r="T106" s="27"/>
      <c r="U106" s="27"/>
    </row>
    <row r="107" spans="1:21">
      <c r="A107" s="17"/>
      <c r="B107" s="3"/>
      <c r="C107" s="3"/>
      <c r="D107" s="3"/>
      <c r="E107" s="3"/>
      <c r="F107" s="3"/>
      <c r="G107" s="3"/>
      <c r="I107" s="27"/>
      <c r="J107" s="27"/>
      <c r="K107" s="27"/>
      <c r="L107" s="23"/>
      <c r="M107" s="19"/>
      <c r="N107" s="16"/>
      <c r="O107" s="20"/>
      <c r="P107" s="18"/>
      <c r="Q107" s="16"/>
      <c r="R107" s="16"/>
      <c r="S107" s="27"/>
      <c r="T107" s="27"/>
      <c r="U107" s="27"/>
    </row>
    <row r="108" spans="1:21">
      <c r="A108" s="17"/>
      <c r="B108" s="3"/>
      <c r="C108" s="3"/>
      <c r="D108" s="3"/>
      <c r="E108" s="3"/>
      <c r="F108" s="3"/>
      <c r="G108" s="3"/>
      <c r="I108" s="27"/>
      <c r="J108" s="27"/>
      <c r="K108" s="27"/>
      <c r="L108" s="23"/>
      <c r="M108" s="19"/>
      <c r="N108" s="16"/>
      <c r="O108" s="20"/>
      <c r="P108" s="18"/>
      <c r="Q108" s="16"/>
      <c r="R108" s="16"/>
      <c r="S108" s="27"/>
      <c r="T108" s="27"/>
      <c r="U108" s="27"/>
    </row>
    <row r="109" spans="1:21">
      <c r="A109" s="17"/>
      <c r="B109" s="3"/>
      <c r="C109" s="3"/>
      <c r="D109" s="3"/>
      <c r="E109" s="3"/>
      <c r="F109" s="3"/>
      <c r="G109" s="3"/>
      <c r="I109" s="27"/>
      <c r="J109" s="27"/>
      <c r="K109" s="27"/>
      <c r="L109" s="23"/>
      <c r="M109" s="19"/>
      <c r="N109" s="16"/>
      <c r="O109" s="20"/>
      <c r="P109" s="18"/>
      <c r="Q109" s="16"/>
      <c r="R109" s="16"/>
      <c r="S109" s="27"/>
      <c r="T109" s="27"/>
      <c r="U109" s="27"/>
    </row>
    <row r="110" spans="1:21">
      <c r="A110" s="17"/>
      <c r="B110" s="3"/>
      <c r="C110" s="3"/>
      <c r="D110" s="3"/>
      <c r="E110" s="3"/>
      <c r="F110" s="3"/>
      <c r="G110" s="3"/>
      <c r="I110" s="27"/>
      <c r="J110" s="27"/>
      <c r="K110" s="27"/>
      <c r="L110" s="23"/>
      <c r="M110" s="19"/>
      <c r="N110" s="16"/>
      <c r="O110" s="20"/>
      <c r="P110" s="18"/>
      <c r="Q110" s="16"/>
      <c r="R110" s="16"/>
      <c r="S110" s="27"/>
      <c r="T110" s="27"/>
      <c r="U110" s="27"/>
    </row>
    <row r="111" spans="1:21">
      <c r="A111" s="17"/>
      <c r="B111" s="3"/>
      <c r="C111" s="3"/>
      <c r="D111" s="3"/>
      <c r="E111" s="3"/>
      <c r="F111" s="3"/>
      <c r="G111" s="3"/>
      <c r="I111" s="27"/>
      <c r="J111" s="27"/>
      <c r="K111" s="27"/>
      <c r="L111" s="23"/>
      <c r="M111" s="19"/>
      <c r="N111" s="16"/>
      <c r="O111" s="20"/>
      <c r="P111" s="18"/>
      <c r="Q111" s="16"/>
      <c r="R111" s="16"/>
      <c r="S111" s="27"/>
      <c r="T111" s="27"/>
      <c r="U111" s="27"/>
    </row>
    <row r="112" spans="1:21">
      <c r="A112" s="17"/>
      <c r="B112" s="3"/>
      <c r="C112" s="3"/>
      <c r="D112" s="3"/>
      <c r="E112" s="3"/>
      <c r="F112" s="3"/>
      <c r="G112" s="3"/>
      <c r="I112" s="27"/>
      <c r="J112" s="27"/>
      <c r="K112" s="27"/>
      <c r="L112" s="25"/>
      <c r="M112" s="26"/>
      <c r="N112" s="22"/>
      <c r="O112" s="20"/>
      <c r="P112" s="18"/>
      <c r="Q112" s="16"/>
      <c r="R112" s="16"/>
      <c r="S112" s="27"/>
      <c r="T112" s="27"/>
      <c r="U112" s="27"/>
    </row>
    <row r="113" spans="1:21">
      <c r="A113" s="17"/>
      <c r="B113" s="3"/>
      <c r="C113" s="3"/>
      <c r="D113" s="3"/>
      <c r="E113" s="3"/>
      <c r="F113" s="3"/>
      <c r="G113" s="3"/>
      <c r="I113" s="27"/>
      <c r="J113" s="27"/>
      <c r="K113" s="27"/>
      <c r="L113" s="25"/>
      <c r="M113" s="26"/>
      <c r="N113" s="22"/>
      <c r="O113" s="20"/>
      <c r="P113" s="18"/>
      <c r="Q113" s="16"/>
      <c r="R113" s="16"/>
      <c r="S113" s="27"/>
      <c r="T113" s="27"/>
      <c r="U113" s="27"/>
    </row>
    <row r="114" spans="1:21">
      <c r="A114" s="17"/>
      <c r="B114" s="3"/>
      <c r="C114" s="3"/>
      <c r="D114" s="3"/>
      <c r="E114" s="3"/>
      <c r="F114" s="3"/>
      <c r="G114" s="3"/>
      <c r="I114" s="27"/>
      <c r="J114" s="27"/>
      <c r="K114" s="27"/>
      <c r="L114" s="25"/>
      <c r="M114" s="26"/>
      <c r="N114" s="22"/>
      <c r="O114" s="20"/>
      <c r="P114" s="18"/>
      <c r="Q114" s="16"/>
      <c r="R114" s="16"/>
      <c r="S114" s="27"/>
      <c r="T114" s="27"/>
      <c r="U114" s="27"/>
    </row>
    <row r="115" spans="1:21">
      <c r="A115" s="17"/>
      <c r="B115" s="3"/>
      <c r="C115" s="3"/>
      <c r="D115" s="3"/>
      <c r="E115" s="3"/>
      <c r="F115" s="3"/>
      <c r="G115" s="3"/>
      <c r="I115" s="27"/>
      <c r="J115" s="27"/>
      <c r="K115" s="27"/>
      <c r="L115" s="25"/>
      <c r="M115" s="26"/>
      <c r="N115" s="22"/>
      <c r="O115" s="20"/>
      <c r="P115" s="18"/>
      <c r="Q115" s="16"/>
      <c r="R115" s="16"/>
      <c r="S115" s="27"/>
      <c r="T115" s="27"/>
      <c r="U115" s="27"/>
    </row>
    <row r="116" spans="1:21">
      <c r="A116" s="17"/>
      <c r="B116" s="3"/>
      <c r="C116" s="3"/>
      <c r="D116" s="3"/>
      <c r="E116" s="3"/>
      <c r="F116" s="3"/>
      <c r="G116" s="3"/>
      <c r="I116" s="27"/>
      <c r="J116" s="27"/>
      <c r="K116" s="27"/>
      <c r="L116" s="25"/>
      <c r="M116" s="26"/>
      <c r="N116" s="22"/>
      <c r="O116" s="20"/>
      <c r="P116" s="18"/>
      <c r="Q116" s="16"/>
      <c r="R116" s="16"/>
      <c r="S116" s="27"/>
      <c r="T116" s="27"/>
      <c r="U116" s="27"/>
    </row>
    <row r="117" spans="1:21">
      <c r="A117" s="17"/>
      <c r="B117" s="3"/>
      <c r="C117" s="3"/>
      <c r="D117" s="3"/>
      <c r="E117" s="3"/>
      <c r="F117" s="3"/>
      <c r="G117" s="3"/>
      <c r="I117" s="27"/>
      <c r="J117" s="27"/>
      <c r="K117" s="27"/>
      <c r="L117" s="25"/>
      <c r="M117" s="26"/>
      <c r="N117" s="22"/>
      <c r="O117" s="20"/>
      <c r="P117" s="18"/>
      <c r="Q117" s="16"/>
      <c r="R117" s="16"/>
      <c r="S117" s="27"/>
      <c r="T117" s="27"/>
      <c r="U117" s="27"/>
    </row>
    <row r="118" spans="1:21">
      <c r="A118" s="17"/>
      <c r="B118" s="3"/>
      <c r="C118" s="3"/>
      <c r="D118" s="3"/>
      <c r="E118" s="3"/>
      <c r="F118" s="3"/>
      <c r="G118" s="3"/>
      <c r="I118" s="27"/>
      <c r="J118" s="27"/>
      <c r="K118" s="27"/>
      <c r="L118" s="25"/>
      <c r="M118" s="26"/>
      <c r="N118" s="22"/>
      <c r="O118" s="20"/>
      <c r="P118" s="18"/>
      <c r="Q118" s="16"/>
      <c r="R118" s="16"/>
      <c r="S118" s="27"/>
      <c r="T118" s="27"/>
      <c r="U118" s="27"/>
    </row>
    <row r="119" spans="1:21">
      <c r="A119" s="17"/>
      <c r="B119" s="3"/>
      <c r="C119" s="3"/>
      <c r="D119" s="3"/>
      <c r="E119" s="3"/>
      <c r="F119" s="3"/>
      <c r="G119" s="3"/>
      <c r="I119" s="27"/>
      <c r="J119" s="27"/>
      <c r="K119" s="27"/>
      <c r="L119" s="25"/>
      <c r="M119" s="26"/>
      <c r="N119" s="22"/>
      <c r="O119" s="20"/>
      <c r="P119" s="18"/>
      <c r="Q119" s="16"/>
      <c r="R119" s="16"/>
      <c r="S119" s="27"/>
      <c r="T119" s="27"/>
      <c r="U119" s="27"/>
    </row>
    <row r="120" spans="1:21">
      <c r="A120" s="17"/>
      <c r="B120" s="3"/>
      <c r="C120" s="3"/>
      <c r="D120" s="3"/>
      <c r="E120" s="3"/>
      <c r="F120" s="3"/>
      <c r="G120" s="3"/>
      <c r="I120" s="27"/>
      <c r="J120" s="27"/>
      <c r="K120" s="27"/>
      <c r="L120" s="25"/>
      <c r="M120" s="26"/>
      <c r="N120" s="22"/>
      <c r="O120" s="20"/>
      <c r="P120" s="18"/>
      <c r="Q120" s="16"/>
      <c r="R120" s="16"/>
      <c r="S120" s="27"/>
      <c r="T120" s="27"/>
      <c r="U120" s="27"/>
    </row>
    <row r="121" spans="1:21">
      <c r="A121" s="17"/>
      <c r="B121" s="3"/>
      <c r="C121" s="3"/>
      <c r="D121" s="3"/>
      <c r="E121" s="3"/>
      <c r="F121" s="3"/>
      <c r="G121" s="3"/>
      <c r="I121" s="27"/>
      <c r="J121" s="27"/>
      <c r="K121" s="27"/>
      <c r="L121" s="25"/>
      <c r="M121" s="26"/>
      <c r="N121" s="22"/>
      <c r="O121" s="20"/>
      <c r="P121" s="18"/>
      <c r="Q121" s="16"/>
      <c r="R121" s="16"/>
      <c r="S121" s="27"/>
      <c r="T121" s="27"/>
      <c r="U121" s="27"/>
    </row>
    <row r="122" spans="1:21">
      <c r="A122" s="17"/>
      <c r="B122" s="3"/>
      <c r="C122" s="3"/>
      <c r="D122" s="3"/>
      <c r="E122" s="3"/>
      <c r="F122" s="3"/>
      <c r="G122" s="3"/>
      <c r="I122" s="27"/>
      <c r="J122" s="27"/>
      <c r="K122" s="27"/>
      <c r="L122" s="25"/>
      <c r="M122" s="26"/>
      <c r="N122" s="22"/>
      <c r="O122" s="20"/>
      <c r="P122" s="18"/>
      <c r="Q122" s="16"/>
      <c r="R122" s="16"/>
      <c r="S122" s="27"/>
      <c r="T122" s="27"/>
      <c r="U122" s="27"/>
    </row>
    <row r="123" spans="1:21">
      <c r="A123" s="17"/>
      <c r="B123" s="3"/>
      <c r="C123" s="3"/>
      <c r="D123" s="3"/>
      <c r="E123" s="3"/>
      <c r="F123" s="3"/>
      <c r="G123" s="3"/>
      <c r="I123" s="27"/>
      <c r="J123" s="27"/>
      <c r="K123" s="27"/>
      <c r="L123" s="25"/>
      <c r="M123" s="26"/>
      <c r="N123" s="22"/>
      <c r="O123" s="20"/>
      <c r="P123" s="18"/>
      <c r="Q123" s="16"/>
      <c r="R123" s="16"/>
      <c r="S123" s="27"/>
      <c r="T123" s="27"/>
      <c r="U123" s="27"/>
    </row>
    <row r="124" spans="1:21">
      <c r="A124" s="17"/>
      <c r="B124" s="3"/>
      <c r="C124" s="3"/>
      <c r="D124" s="3"/>
      <c r="E124" s="3"/>
      <c r="F124" s="3"/>
      <c r="G124" s="3"/>
      <c r="I124" s="27"/>
      <c r="J124" s="27"/>
      <c r="K124" s="27"/>
      <c r="L124" s="25"/>
      <c r="M124" s="26"/>
      <c r="N124" s="22"/>
      <c r="O124" s="20"/>
      <c r="P124" s="18"/>
      <c r="Q124" s="16"/>
      <c r="R124" s="16"/>
      <c r="S124" s="27"/>
      <c r="T124" s="27"/>
      <c r="U124" s="27"/>
    </row>
    <row r="125" spans="1:21">
      <c r="A125" s="17"/>
      <c r="B125" s="3"/>
      <c r="C125" s="3"/>
      <c r="D125" s="3"/>
      <c r="E125" s="3"/>
      <c r="F125" s="3"/>
      <c r="G125" s="3"/>
      <c r="I125" s="27"/>
      <c r="J125" s="27"/>
      <c r="K125" s="27"/>
      <c r="L125" s="25"/>
      <c r="M125" s="26"/>
      <c r="N125" s="22"/>
      <c r="O125" s="20"/>
      <c r="P125" s="18"/>
      <c r="Q125" s="16"/>
      <c r="R125" s="16"/>
      <c r="S125" s="27"/>
      <c r="T125" s="27"/>
      <c r="U125" s="27"/>
    </row>
    <row r="126" spans="1:21">
      <c r="A126" s="17"/>
      <c r="B126" s="3"/>
      <c r="C126" s="3"/>
      <c r="D126" s="3"/>
      <c r="E126" s="3"/>
      <c r="F126" s="3"/>
      <c r="G126" s="3"/>
      <c r="I126" s="27"/>
      <c r="J126" s="27"/>
      <c r="K126" s="27"/>
      <c r="L126" s="25"/>
      <c r="M126" s="26"/>
      <c r="N126" s="22"/>
      <c r="O126" s="20"/>
      <c r="P126" s="18"/>
      <c r="Q126" s="16"/>
      <c r="R126" s="16"/>
      <c r="S126" s="27"/>
      <c r="T126" s="27"/>
      <c r="U126" s="27"/>
    </row>
    <row r="127" spans="1:21">
      <c r="A127" s="17"/>
      <c r="B127" s="3"/>
      <c r="C127" s="3"/>
      <c r="D127" s="3"/>
      <c r="E127" s="3"/>
      <c r="F127" s="3"/>
      <c r="G127" s="3"/>
      <c r="I127" s="27"/>
      <c r="J127" s="27"/>
      <c r="K127" s="27"/>
      <c r="L127" s="25"/>
      <c r="M127" s="26"/>
      <c r="N127" s="22"/>
      <c r="O127" s="20"/>
      <c r="P127" s="18"/>
      <c r="Q127" s="16"/>
      <c r="R127" s="16"/>
      <c r="S127" s="27"/>
      <c r="T127" s="27"/>
      <c r="U127" s="27"/>
    </row>
    <row r="128" spans="1:21">
      <c r="A128" s="17"/>
      <c r="B128" s="3"/>
      <c r="C128" s="3"/>
      <c r="D128" s="3"/>
      <c r="E128" s="3"/>
      <c r="F128" s="3"/>
      <c r="G128" s="3"/>
      <c r="I128" s="27"/>
      <c r="J128" s="27"/>
      <c r="K128" s="27"/>
      <c r="L128" s="25"/>
      <c r="M128" s="26"/>
      <c r="N128" s="22"/>
      <c r="O128" s="20"/>
      <c r="P128" s="18"/>
      <c r="Q128" s="16"/>
      <c r="R128" s="16"/>
      <c r="S128" s="27"/>
      <c r="T128" s="27"/>
      <c r="U128" s="27"/>
    </row>
    <row r="129" spans="1:21">
      <c r="A129" s="17"/>
      <c r="B129" s="3"/>
      <c r="C129" s="3"/>
      <c r="D129" s="3"/>
      <c r="E129" s="3"/>
      <c r="F129" s="3"/>
      <c r="G129" s="3"/>
      <c r="I129" s="27"/>
      <c r="J129" s="27"/>
      <c r="K129" s="27"/>
      <c r="L129" s="25"/>
      <c r="M129" s="26"/>
      <c r="N129" s="22"/>
      <c r="O129" s="20"/>
      <c r="P129" s="18"/>
      <c r="Q129" s="16"/>
      <c r="R129" s="16"/>
      <c r="S129" s="27"/>
      <c r="T129" s="27"/>
      <c r="U129" s="27"/>
    </row>
    <row r="130" spans="1:21">
      <c r="A130" s="17"/>
      <c r="B130" s="3"/>
      <c r="C130" s="3"/>
      <c r="D130" s="3"/>
      <c r="E130" s="3"/>
      <c r="F130" s="3"/>
      <c r="G130" s="3"/>
      <c r="I130" s="27"/>
      <c r="J130" s="27"/>
      <c r="K130" s="27"/>
      <c r="L130" s="25"/>
      <c r="M130" s="26"/>
      <c r="N130" s="22"/>
      <c r="O130" s="20"/>
      <c r="P130" s="18"/>
      <c r="Q130" s="16"/>
      <c r="R130" s="16"/>
      <c r="S130" s="27"/>
      <c r="T130" s="27"/>
      <c r="U130" s="27"/>
    </row>
    <row r="131" spans="1:21">
      <c r="A131" s="17"/>
      <c r="B131" s="3"/>
      <c r="C131" s="3"/>
      <c r="D131" s="3"/>
      <c r="E131" s="3"/>
      <c r="F131" s="3"/>
      <c r="G131" s="3"/>
      <c r="I131" s="27"/>
      <c r="J131" s="27"/>
      <c r="K131" s="27"/>
      <c r="L131" s="25"/>
      <c r="M131" s="26"/>
      <c r="N131" s="22"/>
      <c r="O131" s="20"/>
      <c r="P131" s="18"/>
      <c r="Q131" s="16"/>
      <c r="R131" s="16"/>
      <c r="S131" s="27"/>
      <c r="T131" s="27"/>
      <c r="U131" s="27"/>
    </row>
    <row r="132" spans="1:21">
      <c r="A132" s="17"/>
      <c r="B132" s="3"/>
      <c r="C132" s="3"/>
      <c r="D132" s="3"/>
      <c r="E132" s="3"/>
      <c r="F132" s="3"/>
      <c r="G132" s="3"/>
      <c r="I132" s="27"/>
      <c r="J132" s="27"/>
      <c r="K132" s="27"/>
      <c r="L132" s="25"/>
      <c r="M132" s="26"/>
      <c r="N132" s="22"/>
      <c r="O132" s="20"/>
      <c r="P132" s="18"/>
      <c r="Q132" s="16"/>
      <c r="R132" s="16"/>
      <c r="S132" s="27"/>
      <c r="T132" s="27"/>
      <c r="U132" s="27"/>
    </row>
    <row r="133" spans="1:21">
      <c r="A133" s="17"/>
      <c r="B133" s="3"/>
      <c r="C133" s="3"/>
      <c r="D133" s="3"/>
      <c r="E133" s="3"/>
      <c r="F133" s="3"/>
      <c r="G133" s="3"/>
      <c r="I133" s="27"/>
      <c r="J133" s="27"/>
      <c r="K133" s="27"/>
      <c r="L133" s="16"/>
      <c r="M133" s="16"/>
      <c r="N133" s="16"/>
      <c r="O133" s="20"/>
      <c r="P133" s="18"/>
      <c r="Q133" s="16"/>
      <c r="R133" s="16"/>
      <c r="S133" s="27"/>
      <c r="T133" s="27"/>
      <c r="U133" s="27"/>
    </row>
    <row r="134" spans="1:21">
      <c r="A134" s="17"/>
      <c r="B134" s="3"/>
      <c r="C134" s="3"/>
      <c r="D134" s="3"/>
      <c r="E134" s="3"/>
      <c r="F134" s="3"/>
      <c r="G134" s="3"/>
      <c r="I134" s="27"/>
      <c r="J134" s="27"/>
      <c r="K134" s="27"/>
      <c r="L134" s="16"/>
      <c r="M134" s="16"/>
      <c r="N134" s="16"/>
      <c r="O134" s="20"/>
      <c r="P134" s="18"/>
      <c r="Q134" s="16"/>
      <c r="R134" s="16"/>
      <c r="S134" s="27"/>
      <c r="T134" s="27"/>
      <c r="U134" s="27"/>
    </row>
    <row r="135" spans="1:21">
      <c r="A135" s="17"/>
      <c r="B135" s="3"/>
      <c r="C135" s="3"/>
      <c r="D135" s="3"/>
      <c r="E135" s="3"/>
      <c r="F135" s="3"/>
      <c r="G135" s="3"/>
      <c r="I135" s="27"/>
      <c r="J135" s="27"/>
      <c r="K135" s="27"/>
      <c r="L135" s="16"/>
      <c r="M135" s="16"/>
      <c r="N135" s="16"/>
      <c r="O135" s="20"/>
      <c r="P135" s="18"/>
      <c r="Q135" s="16"/>
      <c r="R135" s="16"/>
      <c r="S135" s="27"/>
      <c r="T135" s="27"/>
      <c r="U135" s="27"/>
    </row>
    <row r="136" spans="1:21">
      <c r="A136" s="17"/>
      <c r="B136" s="3"/>
      <c r="C136" s="3"/>
      <c r="D136" s="3"/>
      <c r="E136" s="3"/>
      <c r="F136" s="3"/>
      <c r="G136" s="3"/>
      <c r="I136" s="27"/>
      <c r="J136" s="27"/>
      <c r="K136" s="27"/>
      <c r="L136" s="16"/>
      <c r="M136" s="16"/>
      <c r="N136" s="16"/>
      <c r="O136" s="20"/>
      <c r="P136" s="18"/>
      <c r="Q136" s="16"/>
      <c r="R136" s="16"/>
      <c r="S136" s="27"/>
      <c r="T136" s="27"/>
      <c r="U136" s="27"/>
    </row>
    <row r="137" spans="1:21">
      <c r="A137" s="17"/>
      <c r="B137" s="3"/>
      <c r="C137" s="3"/>
      <c r="D137" s="3"/>
      <c r="E137" s="3"/>
      <c r="F137" s="3"/>
      <c r="G137" s="3"/>
      <c r="I137" s="27"/>
      <c r="J137" s="27"/>
      <c r="K137" s="27"/>
      <c r="L137" s="16"/>
      <c r="M137" s="16"/>
      <c r="N137" s="16"/>
      <c r="O137" s="20"/>
      <c r="P137" s="18"/>
      <c r="Q137" s="16"/>
      <c r="R137" s="16"/>
      <c r="S137" s="27"/>
      <c r="T137" s="27"/>
      <c r="U137" s="27"/>
    </row>
    <row r="138" spans="1:21">
      <c r="A138" s="17"/>
      <c r="B138" s="3"/>
      <c r="C138" s="3"/>
      <c r="D138" s="3"/>
      <c r="E138" s="3"/>
      <c r="F138" s="3"/>
      <c r="G138" s="3"/>
      <c r="I138" s="27"/>
      <c r="J138" s="27"/>
      <c r="K138" s="27"/>
      <c r="L138" s="16"/>
      <c r="M138" s="16"/>
      <c r="N138" s="16"/>
      <c r="O138" s="20"/>
      <c r="P138" s="18"/>
      <c r="Q138" s="16"/>
      <c r="R138" s="16"/>
      <c r="S138" s="27"/>
      <c r="T138" s="27"/>
      <c r="U138" s="27"/>
    </row>
    <row r="139" spans="1:21">
      <c r="A139" s="17"/>
      <c r="B139" s="3"/>
      <c r="C139" s="3"/>
      <c r="D139" s="3"/>
      <c r="E139" s="3"/>
      <c r="F139" s="3"/>
      <c r="G139" s="3"/>
      <c r="I139" s="27"/>
      <c r="J139" s="27"/>
      <c r="K139" s="27"/>
      <c r="L139" s="16"/>
      <c r="M139" s="16"/>
      <c r="N139" s="16"/>
      <c r="O139" s="20"/>
      <c r="P139" s="18"/>
      <c r="Q139" s="16"/>
      <c r="R139" s="16"/>
      <c r="S139" s="27"/>
      <c r="T139" s="27"/>
      <c r="U139" s="27"/>
    </row>
    <row r="140" spans="1:21">
      <c r="A140" s="17"/>
      <c r="B140" s="3"/>
      <c r="C140" s="3"/>
      <c r="D140" s="3"/>
      <c r="E140" s="3"/>
      <c r="F140" s="3"/>
      <c r="G140" s="3"/>
      <c r="I140" s="27"/>
      <c r="J140" s="27"/>
      <c r="K140" s="27"/>
      <c r="L140" s="16"/>
      <c r="M140" s="16"/>
      <c r="N140" s="16"/>
      <c r="O140" s="20"/>
      <c r="P140" s="18"/>
      <c r="Q140" s="16"/>
      <c r="R140" s="16"/>
      <c r="S140" s="27"/>
      <c r="T140" s="27"/>
      <c r="U140" s="27"/>
    </row>
    <row r="141" spans="1:21">
      <c r="A141" s="17"/>
      <c r="B141" s="3"/>
      <c r="C141" s="3"/>
      <c r="D141" s="3"/>
      <c r="E141" s="3"/>
      <c r="F141" s="3"/>
      <c r="G141" s="3"/>
      <c r="I141" s="27"/>
      <c r="J141" s="27"/>
      <c r="K141" s="27"/>
      <c r="L141" s="16"/>
      <c r="M141" s="16"/>
      <c r="N141" s="16"/>
      <c r="O141" s="20"/>
      <c r="P141" s="18"/>
      <c r="Q141" s="16"/>
      <c r="R141" s="16"/>
      <c r="S141" s="27"/>
      <c r="T141" s="27"/>
      <c r="U141" s="27"/>
    </row>
    <row r="142" spans="1:21">
      <c r="A142" s="17"/>
      <c r="B142" s="3"/>
      <c r="C142" s="3"/>
      <c r="D142" s="3"/>
      <c r="E142" s="3"/>
      <c r="F142" s="3"/>
      <c r="G142" s="3"/>
      <c r="I142" s="27"/>
      <c r="J142" s="27"/>
      <c r="K142" s="27"/>
      <c r="L142" s="16"/>
      <c r="M142" s="16"/>
      <c r="N142" s="16"/>
      <c r="O142" s="20"/>
      <c r="P142" s="18"/>
      <c r="Q142" s="16"/>
      <c r="R142" s="16"/>
      <c r="S142" s="27"/>
      <c r="T142" s="27"/>
      <c r="U142" s="27"/>
    </row>
    <row r="143" spans="1:21">
      <c r="A143" s="17"/>
      <c r="B143" s="3"/>
      <c r="C143" s="3"/>
      <c r="D143" s="3"/>
      <c r="E143" s="3"/>
      <c r="F143" s="3"/>
      <c r="G143" s="3"/>
      <c r="I143" s="27"/>
      <c r="J143" s="27"/>
      <c r="K143" s="27"/>
      <c r="L143" s="16"/>
      <c r="M143" s="16"/>
      <c r="N143" s="16"/>
      <c r="O143" s="20"/>
      <c r="P143" s="18"/>
      <c r="Q143" s="16"/>
      <c r="R143" s="16"/>
      <c r="S143" s="27"/>
      <c r="T143" s="27"/>
      <c r="U143" s="27"/>
    </row>
    <row r="144" spans="1:21">
      <c r="A144" s="17"/>
      <c r="B144" s="3"/>
      <c r="C144" s="3"/>
      <c r="D144" s="3"/>
      <c r="E144" s="3"/>
      <c r="F144" s="3"/>
      <c r="G144" s="3"/>
      <c r="I144" s="27"/>
      <c r="J144" s="27"/>
      <c r="K144" s="27"/>
      <c r="L144" s="16"/>
      <c r="M144" s="16"/>
      <c r="N144" s="16"/>
      <c r="O144" s="22"/>
      <c r="P144" s="18"/>
      <c r="Q144" s="16"/>
      <c r="R144" s="16"/>
      <c r="S144" s="27"/>
      <c r="T144" s="27"/>
      <c r="U144" s="27"/>
    </row>
    <row r="145" spans="1:21">
      <c r="A145" s="17"/>
      <c r="B145" s="3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22"/>
      <c r="P145" s="18"/>
      <c r="Q145" s="16"/>
      <c r="R145" s="16"/>
      <c r="S145" s="27"/>
      <c r="T145" s="27"/>
      <c r="U145" s="27"/>
    </row>
    <row r="146" spans="1:21">
      <c r="A146" s="17"/>
      <c r="B146" s="3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22"/>
      <c r="P146" s="18"/>
      <c r="Q146" s="16"/>
      <c r="R146" s="16"/>
      <c r="S146" s="27"/>
      <c r="T146" s="27"/>
      <c r="U146" s="27"/>
    </row>
    <row r="147" spans="1:21">
      <c r="A147" s="17"/>
      <c r="B147" s="3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22"/>
      <c r="P147" s="18"/>
      <c r="Q147" s="16"/>
      <c r="R147" s="16"/>
      <c r="S147" s="27"/>
      <c r="T147" s="27"/>
      <c r="U147" s="27"/>
    </row>
    <row r="148" spans="1:21">
      <c r="A148" s="17"/>
      <c r="B148" s="3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22"/>
      <c r="P148" s="18"/>
      <c r="Q148" s="16"/>
      <c r="R148" s="16"/>
      <c r="S148" s="27"/>
      <c r="T148" s="27"/>
      <c r="U148" s="27"/>
    </row>
    <row r="149" spans="1:21">
      <c r="A149" s="17"/>
      <c r="B149" s="3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22"/>
      <c r="P149" s="18"/>
      <c r="Q149" s="16"/>
      <c r="R149" s="16"/>
      <c r="S149" s="27"/>
      <c r="T149" s="27"/>
      <c r="U149" s="27"/>
    </row>
    <row r="150" spans="1:21">
      <c r="A150" s="17"/>
      <c r="B150" s="3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22"/>
      <c r="P150" s="18"/>
      <c r="Q150" s="16"/>
      <c r="R150" s="16"/>
      <c r="S150" s="27"/>
      <c r="T150" s="27"/>
      <c r="U150" s="27"/>
    </row>
    <row r="151" spans="1:21">
      <c r="A151" s="17"/>
      <c r="B151" s="3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22"/>
      <c r="P151" s="18"/>
      <c r="Q151" s="16"/>
      <c r="R151" s="16"/>
      <c r="S151" s="27"/>
      <c r="T151" s="27"/>
      <c r="U151" s="27"/>
    </row>
    <row r="152" spans="1:21">
      <c r="A152" s="17"/>
      <c r="B152" s="3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22"/>
      <c r="P152" s="18"/>
      <c r="Q152" s="16"/>
      <c r="R152" s="16"/>
      <c r="S152" s="27"/>
      <c r="T152" s="27"/>
      <c r="U152" s="27"/>
    </row>
    <row r="153" spans="1:21">
      <c r="A153" s="17"/>
      <c r="B153" s="3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22"/>
      <c r="P153" s="18"/>
      <c r="Q153" s="16"/>
      <c r="R153" s="16"/>
      <c r="S153" s="27"/>
      <c r="T153" s="27"/>
      <c r="U153" s="27"/>
    </row>
    <row r="154" spans="1:21">
      <c r="A154" s="17"/>
      <c r="B154" s="3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22"/>
      <c r="P154" s="18"/>
      <c r="Q154" s="16"/>
      <c r="R154" s="16"/>
      <c r="S154" s="27"/>
      <c r="T154" s="27"/>
      <c r="U154" s="27"/>
    </row>
    <row r="155" spans="1:21">
      <c r="A155" s="17"/>
      <c r="B155" s="3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22"/>
      <c r="P155" s="18"/>
      <c r="Q155" s="16"/>
      <c r="R155" s="16"/>
      <c r="S155" s="27"/>
      <c r="T155" s="27"/>
      <c r="U155" s="27"/>
    </row>
    <row r="156" spans="1:21">
      <c r="A156" s="17"/>
      <c r="B156" s="3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22"/>
      <c r="P156" s="18"/>
      <c r="Q156" s="16"/>
      <c r="R156" s="16"/>
      <c r="S156" s="27"/>
      <c r="T156" s="27"/>
      <c r="U156" s="27"/>
    </row>
    <row r="157" spans="1:21">
      <c r="A157" s="17"/>
      <c r="B157" s="3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22"/>
      <c r="P157" s="18"/>
      <c r="Q157" s="16"/>
      <c r="R157" s="16"/>
      <c r="S157" s="27"/>
      <c r="T157" s="27"/>
      <c r="U157" s="27"/>
    </row>
    <row r="158" spans="1:21">
      <c r="A158" s="17"/>
      <c r="B158" s="3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22"/>
      <c r="P158" s="18"/>
      <c r="Q158" s="16"/>
      <c r="R158" s="16"/>
      <c r="S158" s="27"/>
      <c r="T158" s="27"/>
      <c r="U158" s="27"/>
    </row>
    <row r="159" spans="1:21">
      <c r="A159" s="17"/>
      <c r="B159" s="3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22"/>
      <c r="P159" s="18"/>
      <c r="Q159" s="16"/>
      <c r="R159" s="16"/>
      <c r="S159" s="27"/>
      <c r="T159" s="27"/>
      <c r="U159" s="27"/>
    </row>
    <row r="160" spans="1:21">
      <c r="A160" s="17"/>
      <c r="B160" s="3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22"/>
      <c r="P160" s="18"/>
      <c r="Q160" s="16"/>
      <c r="R160" s="16"/>
      <c r="S160" s="27"/>
      <c r="T160" s="27"/>
      <c r="U160" s="27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22"/>
      <c r="P161" s="18"/>
      <c r="Q161" s="16"/>
      <c r="R161" s="16"/>
      <c r="S161" s="27"/>
      <c r="T161" s="27"/>
      <c r="U161" s="27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22"/>
      <c r="P162" s="18"/>
      <c r="Q162" s="16"/>
      <c r="R162" s="16"/>
      <c r="S162" s="27"/>
      <c r="T162" s="27"/>
      <c r="U162" s="27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16"/>
      <c r="P163" s="16"/>
      <c r="Q163" s="16"/>
      <c r="R163" s="16"/>
      <c r="S163" s="27"/>
      <c r="T163" s="27"/>
      <c r="U163" s="27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16"/>
      <c r="P164" s="16"/>
      <c r="Q164" s="16"/>
      <c r="R164" s="16"/>
      <c r="S164" s="27"/>
      <c r="T164" s="27"/>
      <c r="U164" s="27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16"/>
      <c r="P165" s="16"/>
      <c r="Q165" s="16"/>
      <c r="R165" s="16"/>
      <c r="S165" s="27"/>
      <c r="T165" s="27"/>
      <c r="U165" s="27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16"/>
      <c r="P166" s="16"/>
      <c r="Q166" s="16"/>
      <c r="R166" s="16"/>
      <c r="S166" s="27"/>
      <c r="T166" s="27"/>
      <c r="U166" s="27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16"/>
      <c r="P167" s="16"/>
      <c r="Q167" s="16"/>
      <c r="R167" s="16"/>
      <c r="S167" s="27"/>
      <c r="T167" s="27"/>
      <c r="U167" s="27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16"/>
      <c r="P168" s="16"/>
      <c r="Q168" s="16"/>
      <c r="R168" s="16"/>
      <c r="S168" s="27"/>
      <c r="T168" s="27"/>
      <c r="U168" s="27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16"/>
      <c r="P169" s="16"/>
      <c r="Q169" s="16"/>
      <c r="R169" s="16"/>
      <c r="S169" s="27"/>
      <c r="T169" s="27"/>
      <c r="U169" s="27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16"/>
      <c r="P170" s="16"/>
      <c r="Q170" s="16"/>
      <c r="R170" s="16"/>
      <c r="S170" s="27"/>
      <c r="T170" s="27"/>
      <c r="U170" s="27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16"/>
      <c r="P171" s="16"/>
      <c r="Q171" s="16"/>
      <c r="R171" s="16"/>
      <c r="S171" s="27"/>
      <c r="T171" s="27"/>
      <c r="U171" s="27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16"/>
      <c r="P172" s="16"/>
      <c r="Q172" s="16"/>
      <c r="R172" s="16"/>
      <c r="S172" s="27"/>
      <c r="T172" s="27"/>
      <c r="U172" s="27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16"/>
      <c r="P173" s="16"/>
      <c r="Q173" s="16"/>
      <c r="R173" s="16"/>
      <c r="S173" s="27"/>
      <c r="T173" s="27"/>
      <c r="U173" s="27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16"/>
      <c r="P174" s="16"/>
      <c r="Q174" s="16"/>
      <c r="R174" s="16"/>
      <c r="S174" s="27"/>
      <c r="T174" s="27"/>
      <c r="U174" s="27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16"/>
      <c r="P175" s="16"/>
      <c r="Q175" s="16"/>
      <c r="R175" s="16"/>
      <c r="S175" s="27"/>
      <c r="T175" s="27"/>
      <c r="U175" s="27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16"/>
      <c r="P176" s="16"/>
      <c r="Q176" s="16"/>
      <c r="R176" s="16"/>
      <c r="S176" s="27"/>
      <c r="T176" s="27"/>
      <c r="U176" s="27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C944"/>
  <sheetViews>
    <sheetView workbookViewId="0">
      <selection activeCell="O2" sqref="O2:O48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6" width="9" style="3"/>
  </cols>
  <sheetData>
    <row r="1" spans="1:2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6" t="s">
        <v>3</v>
      </c>
      <c r="P1" s="17" t="s">
        <v>11</v>
      </c>
      <c r="Q1" s="16" t="s">
        <v>12</v>
      </c>
      <c r="R1" s="16" t="s">
        <v>4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17">
        <v>-3</v>
      </c>
      <c r="B2" s="19">
        <v>1120.7679992923513</v>
      </c>
      <c r="C2" s="16">
        <v>1159.4424884421751</v>
      </c>
      <c r="D2" s="20">
        <v>-1885.1839094348252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23">
        <v>-2.9192660321164587</v>
      </c>
      <c r="M2" s="19">
        <v>1149.12885220116</v>
      </c>
      <c r="N2" s="16">
        <v>1134.4803431928158</v>
      </c>
      <c r="O2" s="20">
        <v>-1799.8561061732471</v>
      </c>
      <c r="P2" s="16">
        <v>-18.85704911829977</v>
      </c>
      <c r="Q2" s="16">
        <v>200</v>
      </c>
      <c r="R2" s="16">
        <f>-ATAN((M3-M2)/(O3-O2))*180/PI()</f>
        <v>-14.052853191764463</v>
      </c>
      <c r="S2" s="17">
        <v>830</v>
      </c>
      <c r="T2" s="17"/>
      <c r="U2" s="17">
        <v>-1000</v>
      </c>
      <c r="X2" s="3">
        <f>-ATAN2(K$4-O2, I$4-M2)/PI()*180</f>
        <v>-10.591824050683137</v>
      </c>
      <c r="Y2" s="3">
        <f>-ATAN2(K$7-O2, I$7-M2)/PI()*180</f>
        <v>-8.7993320126301704</v>
      </c>
      <c r="Z2" s="3">
        <f>-ATAN2(K$10-O2, I$10-M2)/PI()*180</f>
        <v>-2.7247647003602338</v>
      </c>
      <c r="AA2" s="3">
        <f>X2-P2</f>
        <v>8.2652250676166332</v>
      </c>
      <c r="AB2" s="3">
        <f>Y2-P2</f>
        <v>10.0577171056696</v>
      </c>
      <c r="AC2" s="3">
        <f>Z2-P2</f>
        <v>16.132284417939537</v>
      </c>
    </row>
    <row r="3" spans="1:29">
      <c r="A3" s="17">
        <v>-2.9666666666666668</v>
      </c>
      <c r="B3" s="19">
        <v>1139.3726113848388</v>
      </c>
      <c r="C3" s="16">
        <v>1163.9868814619258</v>
      </c>
      <c r="D3" s="20">
        <v>-1833.9632826521993</v>
      </c>
      <c r="E3" s="3">
        <f>-ATAN2((D3-D2),(B3-B2))*180/PI()</f>
        <v>-19.962286932880367</v>
      </c>
      <c r="F3" s="3">
        <f>SQRT((B3-B2)^2+(C3-C2)^2+(D3-D2)^2)/(A3-A2)/1000</f>
        <v>1.6405188619249311</v>
      </c>
      <c r="G3" s="3"/>
      <c r="H3" s="3">
        <f>MAX(F3:F44)</f>
        <v>2.6381702215378713</v>
      </c>
      <c r="I3" s="17">
        <v>1060</v>
      </c>
      <c r="J3" s="17"/>
      <c r="K3" s="17">
        <v>-1100</v>
      </c>
      <c r="L3" s="23">
        <v>-2.8939735040282644</v>
      </c>
      <c r="M3" s="19">
        <v>1151.8423774011899</v>
      </c>
      <c r="N3" s="16">
        <v>1110.1541358875111</v>
      </c>
      <c r="O3" s="20">
        <v>-1789.0153626911342</v>
      </c>
      <c r="P3" s="16">
        <v>-24.152204535756681</v>
      </c>
      <c r="Q3" s="16">
        <v>200</v>
      </c>
      <c r="R3" s="16">
        <f t="shared" ref="R3:R48" si="0">-ATAN((M4-M3)/(O4-O3))*180/PI()</f>
        <v>-21.34163464426074</v>
      </c>
      <c r="S3" s="17">
        <v>1060</v>
      </c>
      <c r="T3" s="17"/>
      <c r="U3" s="17">
        <v>-1000</v>
      </c>
      <c r="V3" s="3">
        <f>P3-P2</f>
        <v>-5.2951554174569111</v>
      </c>
      <c r="W3" s="3">
        <f>ABS(V3)</f>
        <v>5.2951554174569111</v>
      </c>
      <c r="X3" s="3">
        <f t="shared" ref="X3:X48" si="1">-ATAN2(K$4-O3, I$4-M3)/PI()*180</f>
        <v>-10.53666944107286</v>
      </c>
      <c r="Y3" s="3">
        <f t="shared" ref="Y3:Y48" si="2">-ATAN2(K$7-O3, I$7-M3)/PI()*180</f>
        <v>-8.7660131214432724</v>
      </c>
      <c r="Z3" s="3">
        <f t="shared" ref="Z3:Z48" si="3">-ATAN2(K$10-O3, I$10-M3)/PI()*180</f>
        <v>-2.6788967611551389</v>
      </c>
      <c r="AA3" s="3">
        <f t="shared" ref="AA3:AA48" si="4">X3-P3</f>
        <v>13.615535094683821</v>
      </c>
      <c r="AB3" s="3">
        <f t="shared" ref="AB3:AB48" si="5">Y3-P3</f>
        <v>15.386191414313409</v>
      </c>
      <c r="AC3" s="3">
        <f t="shared" ref="AC3:AC48" si="6">Z3-P3</f>
        <v>21.473307774601544</v>
      </c>
    </row>
    <row r="4" spans="1:29">
      <c r="A4" s="17">
        <v>-2.9333333333333331</v>
      </c>
      <c r="B4" s="19">
        <v>1147.3000767952763</v>
      </c>
      <c r="C4" s="16">
        <v>1146.1286115096882</v>
      </c>
      <c r="D4" s="20">
        <v>-1807.2162481248379</v>
      </c>
      <c r="E4" s="3">
        <f t="shared" ref="E4:E65" si="7">-ATAN2((D4-D3),(B4-B3))*180/PI()</f>
        <v>-16.509123197997599</v>
      </c>
      <c r="F4" s="3">
        <f t="shared" ref="F4:F65" si="8">SQRT((B4-B3)^2+(C4-C3)^2+(D4-D3)^2)/(A4-A3)/1000</f>
        <v>0.99370505310965584</v>
      </c>
      <c r="G4" s="3">
        <f>(E4-E3)/(A4-A3)</f>
        <v>103.59491204648202</v>
      </c>
      <c r="I4" s="17">
        <v>1280</v>
      </c>
      <c r="J4" s="17"/>
      <c r="K4" s="17">
        <v>-1100</v>
      </c>
      <c r="L4" s="23">
        <v>-2.8234962855474306</v>
      </c>
      <c r="M4" s="19">
        <v>1166.3321671455633</v>
      </c>
      <c r="N4" s="16">
        <v>1039.5099412454292</v>
      </c>
      <c r="O4" s="20">
        <v>-1751.9306211844087</v>
      </c>
      <c r="P4" s="16">
        <v>-22.178074274534122</v>
      </c>
      <c r="Q4" s="16">
        <v>200</v>
      </c>
      <c r="R4" s="16">
        <f t="shared" si="0"/>
        <v>-25.287002110426577</v>
      </c>
      <c r="S4" s="17">
        <v>1280</v>
      </c>
      <c r="T4" s="17"/>
      <c r="U4" s="17">
        <v>-1000</v>
      </c>
      <c r="V4" s="3">
        <f t="shared" ref="V4:V24" si="9">P4-P3</f>
        <v>1.9741302612225589</v>
      </c>
      <c r="W4" s="3">
        <f t="shared" ref="W4:W48" si="10">ABS(V4)</f>
        <v>1.9741302612225589</v>
      </c>
      <c r="X4" s="3">
        <f t="shared" si="1"/>
        <v>-9.890423982652198</v>
      </c>
      <c r="Y4" s="3">
        <f t="shared" si="2"/>
        <v>-8.4773627245814041</v>
      </c>
      <c r="Z4" s="3">
        <f t="shared" si="3"/>
        <v>-2.4089623318114217</v>
      </c>
      <c r="AA4" s="3">
        <f t="shared" si="4"/>
        <v>12.287650291881924</v>
      </c>
      <c r="AB4" s="3">
        <f t="shared" si="5"/>
        <v>13.700711549952718</v>
      </c>
      <c r="AC4" s="3">
        <f t="shared" si="6"/>
        <v>19.769111942722702</v>
      </c>
    </row>
    <row r="5" spans="1:29">
      <c r="A5" s="17">
        <v>-2.9</v>
      </c>
      <c r="B5" s="19">
        <v>1151.1899850256741</v>
      </c>
      <c r="C5" s="16">
        <v>1116.2184938034043</v>
      </c>
      <c r="D5" s="20">
        <v>-1791.4707490578294</v>
      </c>
      <c r="E5" s="3">
        <f t="shared" si="7"/>
        <v>-13.876993954341188</v>
      </c>
      <c r="F5" s="3">
        <f t="shared" si="8"/>
        <v>1.0207352944336083</v>
      </c>
      <c r="G5" s="3">
        <f t="shared" ref="G5:G65" si="11">(E5-E4)/(A5-A4)</f>
        <v>78.96387730969262</v>
      </c>
      <c r="H5" s="3" t="s">
        <v>23</v>
      </c>
      <c r="I5" s="17">
        <v>1860</v>
      </c>
      <c r="J5" s="17"/>
      <c r="K5" s="17">
        <v>-50</v>
      </c>
      <c r="L5" s="23">
        <v>-2.7948742278534935</v>
      </c>
      <c r="M5" s="19">
        <v>1177.9437466990203</v>
      </c>
      <c r="N5" s="16">
        <v>1016.0794778256677</v>
      </c>
      <c r="O5" s="20">
        <v>-1727.3517047166824</v>
      </c>
      <c r="P5" s="16">
        <v>-20.199739584590255</v>
      </c>
      <c r="Q5" s="16">
        <v>200</v>
      </c>
      <c r="R5" s="16">
        <f t="shared" si="0"/>
        <v>-25.786643262354179</v>
      </c>
      <c r="S5" s="17">
        <v>1860</v>
      </c>
      <c r="T5" s="17"/>
      <c r="U5" s="17">
        <v>0</v>
      </c>
      <c r="V5" s="3">
        <f t="shared" si="9"/>
        <v>1.9783346899438676</v>
      </c>
      <c r="W5" s="3">
        <f t="shared" si="10"/>
        <v>1.9783346899438676</v>
      </c>
      <c r="X5" s="3">
        <f t="shared" si="1"/>
        <v>-9.2398162430717168</v>
      </c>
      <c r="Y5" s="3">
        <f t="shared" si="2"/>
        <v>-8.2115840959522046</v>
      </c>
      <c r="Z5" s="3">
        <f t="shared" si="3"/>
        <v>-2.1829642097471273</v>
      </c>
      <c r="AA5" s="3">
        <f t="shared" si="4"/>
        <v>10.959923341518538</v>
      </c>
      <c r="AB5" s="3">
        <f t="shared" si="5"/>
        <v>11.98815548863805</v>
      </c>
      <c r="AC5" s="3">
        <f t="shared" si="6"/>
        <v>18.016775374843128</v>
      </c>
    </row>
    <row r="6" spans="1:29">
      <c r="A6" s="17">
        <v>-2.8666666666666667</v>
      </c>
      <c r="B6" s="19">
        <v>1155.5587726356462</v>
      </c>
      <c r="C6" s="16">
        <v>1081.8936706669629</v>
      </c>
      <c r="D6" s="20">
        <v>-1777.3707272820175</v>
      </c>
      <c r="E6" s="3">
        <f t="shared" si="7"/>
        <v>-17.215208901140926</v>
      </c>
      <c r="F6" s="3">
        <f t="shared" si="8"/>
        <v>1.1209287945033206</v>
      </c>
      <c r="G6" s="3">
        <f t="shared" si="11"/>
        <v>-100.14644840399249</v>
      </c>
      <c r="H6" s="3">
        <f>MAX(B2:B54)</f>
        <v>1674.0084685138213</v>
      </c>
      <c r="I6" s="17">
        <v>1640</v>
      </c>
      <c r="J6" s="17"/>
      <c r="K6" s="17">
        <v>-50</v>
      </c>
      <c r="L6" s="23">
        <v>-2.7352048848636663</v>
      </c>
      <c r="M6" s="19">
        <v>1214.0431370518636</v>
      </c>
      <c r="N6" s="16">
        <v>984.88801195053384</v>
      </c>
      <c r="O6" s="20">
        <v>-1652.6320816259831</v>
      </c>
      <c r="P6" s="16">
        <v>-21.591002891259116</v>
      </c>
      <c r="Q6" s="16">
        <v>200</v>
      </c>
      <c r="R6" s="16">
        <f t="shared" si="0"/>
        <v>-25.393282669080669</v>
      </c>
      <c r="S6" s="17">
        <v>1640</v>
      </c>
      <c r="T6" s="17"/>
      <c r="U6" s="17">
        <v>0</v>
      </c>
      <c r="V6" s="3">
        <f t="shared" si="9"/>
        <v>-1.3912633066688613</v>
      </c>
      <c r="W6" s="3">
        <f t="shared" si="10"/>
        <v>1.3912633066688613</v>
      </c>
      <c r="X6" s="3">
        <f t="shared" si="1"/>
        <v>-6.8060799116398476</v>
      </c>
      <c r="Y6" s="3">
        <f t="shared" si="2"/>
        <v>-7.3230362101700317</v>
      </c>
      <c r="Z6" s="3">
        <f t="shared" si="3"/>
        <v>-1.451700069933155</v>
      </c>
      <c r="AA6" s="3">
        <f t="shared" si="4"/>
        <v>14.784922979619267</v>
      </c>
      <c r="AB6" s="3">
        <f t="shared" si="5"/>
        <v>14.267966681089085</v>
      </c>
      <c r="AC6" s="3">
        <f>Z6-P6</f>
        <v>20.139302821325963</v>
      </c>
    </row>
    <row r="7" spans="1:29">
      <c r="A7" s="17">
        <v>-2.8333333333333335</v>
      </c>
      <c r="B7" s="19">
        <v>1163.208456862485</v>
      </c>
      <c r="C7" s="16">
        <v>1048.5726473554969</v>
      </c>
      <c r="D7" s="20">
        <v>-1758.824717912823</v>
      </c>
      <c r="E7" s="3">
        <f t="shared" si="7"/>
        <v>-22.41470953956075</v>
      </c>
      <c r="F7" s="3">
        <f t="shared" si="8"/>
        <v>1.1668275168739728</v>
      </c>
      <c r="G7" s="3">
        <f t="shared" si="11"/>
        <v>-155.98501915259527</v>
      </c>
      <c r="H7" s="3" t="s">
        <v>24</v>
      </c>
      <c r="I7" s="17">
        <v>1420</v>
      </c>
      <c r="J7" s="17"/>
      <c r="K7" s="17">
        <v>-50</v>
      </c>
      <c r="L7" s="23">
        <v>-2.7128214227820773</v>
      </c>
      <c r="M7" s="19">
        <v>1231.1516743511893</v>
      </c>
      <c r="N7" s="16">
        <v>979.96126736421138</v>
      </c>
      <c r="O7" s="20">
        <v>-1616.5906811263412</v>
      </c>
      <c r="P7" s="16">
        <v>-20.918200021835784</v>
      </c>
      <c r="Q7" s="16">
        <v>200</v>
      </c>
      <c r="R7" s="16">
        <f t="shared" si="0"/>
        <v>-24.348216445659077</v>
      </c>
      <c r="S7" s="17">
        <v>1420</v>
      </c>
      <c r="T7" s="17"/>
      <c r="U7" s="17">
        <v>0</v>
      </c>
      <c r="V7" s="3">
        <f t="shared" si="9"/>
        <v>0.67280286942333234</v>
      </c>
      <c r="W7" s="3">
        <f t="shared" si="10"/>
        <v>0.67280286942333234</v>
      </c>
      <c r="X7" s="3">
        <f t="shared" si="1"/>
        <v>-5.4017730362030605</v>
      </c>
      <c r="Y7" s="3">
        <f t="shared" si="2"/>
        <v>-6.8736860040954104</v>
      </c>
      <c r="Z7" s="3">
        <f t="shared" si="3"/>
        <v>-1.0903433304862873</v>
      </c>
      <c r="AA7" s="3">
        <f t="shared" si="4"/>
        <v>15.516426985632723</v>
      </c>
      <c r="AB7" s="3">
        <f t="shared" si="5"/>
        <v>14.044514017740372</v>
      </c>
      <c r="AC7" s="3">
        <f t="shared" si="6"/>
        <v>19.827856691349496</v>
      </c>
    </row>
    <row r="8" spans="1:29">
      <c r="A8" s="17">
        <v>-2.8</v>
      </c>
      <c r="B8" s="19">
        <v>1175.5833827024326</v>
      </c>
      <c r="C8" s="16">
        <v>1019.915988644585</v>
      </c>
      <c r="D8" s="20">
        <v>-1732.2734356876463</v>
      </c>
      <c r="E8" s="3">
        <f t="shared" si="7"/>
        <v>-24.989115126996818</v>
      </c>
      <c r="F8" s="3">
        <f t="shared" si="8"/>
        <v>1.2293828204578707</v>
      </c>
      <c r="G8" s="3">
        <f t="shared" si="11"/>
        <v>-77.232167623081295</v>
      </c>
      <c r="H8" s="3">
        <f>MIN(B5:B62)</f>
        <v>1151.1899850256741</v>
      </c>
      <c r="I8" s="17">
        <v>830</v>
      </c>
      <c r="J8" s="17"/>
      <c r="K8" s="17">
        <v>950</v>
      </c>
      <c r="L8" s="23">
        <v>-2.6545214120936143</v>
      </c>
      <c r="M8" s="19">
        <v>1281.4528438858688</v>
      </c>
      <c r="N8" s="16">
        <v>983.92062002280727</v>
      </c>
      <c r="O8" s="20">
        <v>-1505.4354405310005</v>
      </c>
      <c r="P8" s="16">
        <v>-16.006271977825641</v>
      </c>
      <c r="Q8" s="16">
        <v>200</v>
      </c>
      <c r="R8" s="16">
        <f t="shared" si="0"/>
        <v>-22.841702884532953</v>
      </c>
      <c r="S8" s="17">
        <v>830</v>
      </c>
      <c r="T8" s="17"/>
      <c r="U8" s="17">
        <v>1000</v>
      </c>
      <c r="V8" s="3">
        <f t="shared" si="9"/>
        <v>4.9119280440101427</v>
      </c>
      <c r="W8" s="3">
        <f t="shared" si="10"/>
        <v>4.9119280440101427</v>
      </c>
      <c r="X8" s="3">
        <f t="shared" si="1"/>
        <v>0.20531374007714326</v>
      </c>
      <c r="Y8" s="3">
        <f t="shared" si="2"/>
        <v>-5.4377671954303173</v>
      </c>
      <c r="Z8" s="3">
        <f t="shared" si="3"/>
        <v>3.3901039246871538E-2</v>
      </c>
      <c r="AA8" s="3">
        <f t="shared" si="4"/>
        <v>16.211585717902786</v>
      </c>
      <c r="AB8" s="3">
        <f t="shared" si="5"/>
        <v>10.568504782395323</v>
      </c>
      <c r="AC8" s="3">
        <f t="shared" si="6"/>
        <v>16.040173017072512</v>
      </c>
    </row>
    <row r="9" spans="1:29">
      <c r="A9" s="17">
        <v>-2.7666666666666666</v>
      </c>
      <c r="B9" s="19">
        <v>1193.0987715285737</v>
      </c>
      <c r="C9" s="16">
        <v>998.13207480078563</v>
      </c>
      <c r="D9" s="20">
        <v>-1696.0317572690547</v>
      </c>
      <c r="E9" s="3">
        <f t="shared" si="7"/>
        <v>-25.794203575449664</v>
      </c>
      <c r="F9" s="3">
        <f t="shared" si="8"/>
        <v>1.3730652943008381</v>
      </c>
      <c r="G9" s="3">
        <f t="shared" si="11"/>
        <v>-24.152653453585465</v>
      </c>
      <c r="H9" s="3" t="s">
        <v>25</v>
      </c>
      <c r="I9" s="17">
        <v>1060</v>
      </c>
      <c r="J9" s="17"/>
      <c r="K9" s="17">
        <v>950</v>
      </c>
      <c r="L9" s="23">
        <v>-2.626412229238444</v>
      </c>
      <c r="M9" s="19">
        <v>1307.0059986731503</v>
      </c>
      <c r="N9" s="16">
        <v>993.60472594108433</v>
      </c>
      <c r="O9" s="20">
        <v>-1444.7705272547901</v>
      </c>
      <c r="P9" s="16">
        <v>-17.492406393110652</v>
      </c>
      <c r="Q9" s="16">
        <v>200</v>
      </c>
      <c r="R9" s="16">
        <f t="shared" si="0"/>
        <v>-20.478882683705404</v>
      </c>
      <c r="S9" s="17">
        <v>1060</v>
      </c>
      <c r="T9" s="17"/>
      <c r="U9" s="17">
        <v>1000</v>
      </c>
      <c r="V9" s="3">
        <f t="shared" si="9"/>
        <v>-1.4861344152850116</v>
      </c>
      <c r="W9" s="3">
        <f t="shared" si="10"/>
        <v>1.4861344152850116</v>
      </c>
      <c r="X9" s="3">
        <f t="shared" si="1"/>
        <v>4.4788536167051296</v>
      </c>
      <c r="Y9" s="3">
        <f t="shared" si="2"/>
        <v>-4.6315659470134518</v>
      </c>
      <c r="Z9" s="3">
        <f t="shared" si="3"/>
        <v>0.64610121946376498</v>
      </c>
      <c r="AA9" s="3">
        <f t="shared" si="4"/>
        <v>21.971260009815783</v>
      </c>
      <c r="AB9" s="3">
        <f t="shared" si="5"/>
        <v>12.8608404460972</v>
      </c>
      <c r="AC9" s="3">
        <f t="shared" si="6"/>
        <v>18.138507612574418</v>
      </c>
    </row>
    <row r="10" spans="1:29">
      <c r="A10" s="17">
        <v>-2.7333333333333334</v>
      </c>
      <c r="B10" s="19">
        <v>1215.4117813780904</v>
      </c>
      <c r="C10" s="16">
        <v>984.33196695987135</v>
      </c>
      <c r="D10" s="20">
        <v>-1649.7726778816432</v>
      </c>
      <c r="E10" s="3">
        <f t="shared" si="7"/>
        <v>-25.750280050240502</v>
      </c>
      <c r="F10" s="3">
        <f t="shared" si="8"/>
        <v>1.5954291678613359</v>
      </c>
      <c r="G10" s="3">
        <f t="shared" si="11"/>
        <v>1.3177057562748875</v>
      </c>
      <c r="H10" s="3">
        <f>H6-H8</f>
        <v>522.81848348814719</v>
      </c>
      <c r="I10" s="17">
        <v>1280</v>
      </c>
      <c r="J10" s="17"/>
      <c r="K10" s="17">
        <v>950</v>
      </c>
      <c r="L10" s="23">
        <v>-2.5610708750387472</v>
      </c>
      <c r="M10" s="19">
        <v>1363.7203692409676</v>
      </c>
      <c r="N10" s="16">
        <v>1031.2607148517855</v>
      </c>
      <c r="O10" s="20">
        <v>-1292.9104496007785</v>
      </c>
      <c r="P10" s="16">
        <v>-6.6999534292890894</v>
      </c>
      <c r="Q10" s="16">
        <v>200</v>
      </c>
      <c r="R10" s="16">
        <f t="shared" si="0"/>
        <v>-17.437718785805256</v>
      </c>
      <c r="S10" s="17">
        <v>1280</v>
      </c>
      <c r="T10" s="17"/>
      <c r="U10" s="17">
        <v>1000</v>
      </c>
      <c r="V10" s="3">
        <f t="shared" si="9"/>
        <v>10.792452963821564</v>
      </c>
      <c r="W10" s="3">
        <f t="shared" si="10"/>
        <v>10.792452963821564</v>
      </c>
      <c r="X10" s="3">
        <f t="shared" si="1"/>
        <v>23.460152230417272</v>
      </c>
      <c r="Y10" s="3">
        <f t="shared" si="2"/>
        <v>-2.5926117258150856</v>
      </c>
      <c r="Z10" s="3">
        <f t="shared" si="3"/>
        <v>2.1376680041972906</v>
      </c>
      <c r="AA10" s="3">
        <f t="shared" si="4"/>
        <v>30.16010565970636</v>
      </c>
      <c r="AB10" s="3">
        <f t="shared" si="5"/>
        <v>4.1073417034740043</v>
      </c>
      <c r="AC10" s="3">
        <f t="shared" si="6"/>
        <v>8.8376214334863796</v>
      </c>
    </row>
    <row r="11" spans="1:29">
      <c r="A11" s="17">
        <v>-2.7</v>
      </c>
      <c r="B11" s="19">
        <v>1241.6256032900419</v>
      </c>
      <c r="C11" s="16">
        <v>978.80234715621918</v>
      </c>
      <c r="D11" s="20">
        <v>-1594.1553945615888</v>
      </c>
      <c r="E11" s="3">
        <f t="shared" si="7"/>
        <v>-25.23567883373995</v>
      </c>
      <c r="F11" s="3">
        <f t="shared" si="8"/>
        <v>1.8520045956954083</v>
      </c>
      <c r="G11" s="3">
        <f t="shared" si="11"/>
        <v>15.438036495016602</v>
      </c>
      <c r="I11" s="27"/>
      <c r="J11" s="27"/>
      <c r="K11" s="27"/>
      <c r="L11" s="23">
        <v>-2.5312964088443684</v>
      </c>
      <c r="M11" s="19">
        <v>1386.2727709475439</v>
      </c>
      <c r="N11" s="16">
        <v>1053.5917480308563</v>
      </c>
      <c r="O11" s="20">
        <v>-1221.1113227531314</v>
      </c>
      <c r="P11" s="16">
        <v>-3.1966187525655756</v>
      </c>
      <c r="Q11" s="16">
        <v>200</v>
      </c>
      <c r="R11" s="16">
        <f t="shared" si="0"/>
        <v>-13.378058273961985</v>
      </c>
      <c r="S11" s="27"/>
      <c r="T11" s="27"/>
      <c r="U11" s="27"/>
      <c r="V11" s="3">
        <f t="shared" si="9"/>
        <v>3.5033346767235138</v>
      </c>
      <c r="W11" s="3">
        <f t="shared" si="10"/>
        <v>3.5033346767235138</v>
      </c>
      <c r="X11" s="3">
        <f t="shared" si="1"/>
        <v>41.266306071841342</v>
      </c>
      <c r="Y11" s="3">
        <f t="shared" si="2"/>
        <v>-1.6496244673832621</v>
      </c>
      <c r="Z11" s="3">
        <f t="shared" si="3"/>
        <v>2.8023092043108586</v>
      </c>
      <c r="AA11" s="3">
        <f t="shared" si="4"/>
        <v>44.462924824406919</v>
      </c>
      <c r="AB11" s="3">
        <f t="shared" si="5"/>
        <v>1.5469942851823135</v>
      </c>
      <c r="AC11" s="3">
        <f t="shared" si="6"/>
        <v>5.9989279568764342</v>
      </c>
    </row>
    <row r="12" spans="1:29">
      <c r="A12" s="17">
        <v>-2.6666666666666665</v>
      </c>
      <c r="B12" s="19">
        <v>1270.5239216845948</v>
      </c>
      <c r="C12" s="16">
        <v>981.20779017964378</v>
      </c>
      <c r="D12" s="20">
        <v>-1530.3984699230641</v>
      </c>
      <c r="E12" s="3">
        <f t="shared" si="7"/>
        <v>-24.382777307159238</v>
      </c>
      <c r="F12" s="3">
        <f t="shared" si="8"/>
        <v>2.1012519985429834</v>
      </c>
      <c r="G12" s="3">
        <f t="shared" si="11"/>
        <v>25.587045797421126</v>
      </c>
      <c r="I12" s="27"/>
      <c r="J12" s="27"/>
      <c r="K12" s="27"/>
      <c r="L12" s="23">
        <v>-2.4651566373628135</v>
      </c>
      <c r="M12" s="19">
        <v>1424.2205396883073</v>
      </c>
      <c r="N12" s="16">
        <v>1109.5568279565778</v>
      </c>
      <c r="O12" s="20">
        <v>-1061.5522422110662</v>
      </c>
      <c r="P12" s="16">
        <v>11.78024343823845</v>
      </c>
      <c r="Q12" s="16">
        <v>200</v>
      </c>
      <c r="R12" s="16">
        <f t="shared" si="0"/>
        <v>-8.4409202844199083</v>
      </c>
      <c r="S12" s="27"/>
      <c r="T12" s="27"/>
      <c r="U12" s="27"/>
      <c r="V12" s="3">
        <f t="shared" si="9"/>
        <v>14.976862190804026</v>
      </c>
      <c r="W12" s="3">
        <f t="shared" si="10"/>
        <v>14.976862190804026</v>
      </c>
      <c r="X12" s="3">
        <f t="shared" si="1"/>
        <v>104.92731757915017</v>
      </c>
      <c r="Y12" s="3">
        <f t="shared" si="2"/>
        <v>0.23905607451776095</v>
      </c>
      <c r="Z12" s="3">
        <f t="shared" si="3"/>
        <v>4.1008694606631426</v>
      </c>
      <c r="AA12" s="3">
        <f t="shared" si="4"/>
        <v>93.147074140911712</v>
      </c>
      <c r="AB12" s="3">
        <f t="shared" si="5"/>
        <v>-11.54118736372069</v>
      </c>
      <c r="AC12" s="3">
        <f t="shared" si="6"/>
        <v>-7.6793739775753078</v>
      </c>
    </row>
    <row r="13" spans="1:29">
      <c r="A13" s="17">
        <v>-2.6333333333333333</v>
      </c>
      <c r="B13" s="19">
        <v>1300.714876924525</v>
      </c>
      <c r="C13" s="16">
        <v>990.80317084398121</v>
      </c>
      <c r="D13" s="20">
        <v>-1460.0394780877978</v>
      </c>
      <c r="E13" s="3">
        <f t="shared" si="7"/>
        <v>-23.224110519354813</v>
      </c>
      <c r="F13" s="3">
        <f t="shared" si="8"/>
        <v>2.3148558392308831</v>
      </c>
      <c r="G13" s="3">
        <f t="shared" si="11"/>
        <v>34.760003634132858</v>
      </c>
      <c r="I13" s="27"/>
      <c r="J13" s="27"/>
      <c r="K13" s="27"/>
      <c r="L13" s="23">
        <v>-2.4349779294356253</v>
      </c>
      <c r="M13" s="19">
        <v>1434.8133984409506</v>
      </c>
      <c r="N13" s="16">
        <v>1136.375123254722</v>
      </c>
      <c r="O13" s="20">
        <v>-990.17034783121198</v>
      </c>
      <c r="P13" s="16">
        <v>25.005991484843442</v>
      </c>
      <c r="Q13" s="16">
        <v>200</v>
      </c>
      <c r="R13" s="16">
        <f t="shared" si="0"/>
        <v>-2.2608540708397094</v>
      </c>
      <c r="S13" s="27"/>
      <c r="T13" s="27"/>
      <c r="U13" s="27"/>
      <c r="V13" s="3">
        <f t="shared" si="9"/>
        <v>13.225748046604991</v>
      </c>
      <c r="W13" s="3">
        <f t="shared" si="10"/>
        <v>13.225748046604991</v>
      </c>
      <c r="X13" s="3">
        <f t="shared" si="1"/>
        <v>125.35312722325135</v>
      </c>
      <c r="Y13" s="3">
        <f t="shared" si="2"/>
        <v>0.90268214533994529</v>
      </c>
      <c r="Z13" s="3">
        <f t="shared" si="3"/>
        <v>4.5621769303538873</v>
      </c>
      <c r="AA13" s="3">
        <f t="shared" si="4"/>
        <v>100.3471357384079</v>
      </c>
      <c r="AB13" s="3">
        <f t="shared" si="5"/>
        <v>-24.103309339503497</v>
      </c>
      <c r="AC13" s="3">
        <f t="shared" si="6"/>
        <v>-20.443814554489556</v>
      </c>
    </row>
    <row r="14" spans="1:29">
      <c r="A14" s="17">
        <v>-2.6</v>
      </c>
      <c r="B14" s="19">
        <v>1330.7306078677066</v>
      </c>
      <c r="C14" s="16">
        <v>1006.5700634936802</v>
      </c>
      <c r="D14" s="20">
        <v>-1384.800657171756</v>
      </c>
      <c r="E14" s="3">
        <f t="shared" si="7"/>
        <v>-21.749004782868948</v>
      </c>
      <c r="F14" s="3">
        <f t="shared" si="8"/>
        <v>2.4757579168095494</v>
      </c>
      <c r="G14" s="3">
        <f t="shared" si="11"/>
        <v>44.253172094576115</v>
      </c>
      <c r="I14" s="27"/>
      <c r="J14" s="27"/>
      <c r="K14" s="27"/>
      <c r="L14" s="23">
        <v>-2.3628890511811176</v>
      </c>
      <c r="M14" s="19">
        <v>1441.2944958418375</v>
      </c>
      <c r="N14" s="16">
        <v>1199.392861462431</v>
      </c>
      <c r="O14" s="20">
        <v>-826.00814811931923</v>
      </c>
      <c r="P14" s="16">
        <v>24.375777063224263</v>
      </c>
      <c r="Q14" s="16">
        <v>200</v>
      </c>
      <c r="R14" s="16">
        <f t="shared" si="0"/>
        <v>4.216648362386012</v>
      </c>
      <c r="S14" s="27"/>
      <c r="T14" s="27"/>
      <c r="U14" s="27"/>
      <c r="V14" s="3">
        <f t="shared" si="9"/>
        <v>-0.63021442161917918</v>
      </c>
      <c r="W14" s="3">
        <f t="shared" si="10"/>
        <v>0.63021442161917918</v>
      </c>
      <c r="X14" s="3">
        <f t="shared" si="1"/>
        <v>149.515378035726</v>
      </c>
      <c r="Y14" s="3">
        <f t="shared" si="2"/>
        <v>1.571863173738429</v>
      </c>
      <c r="Z14" s="3">
        <f t="shared" si="3"/>
        <v>5.1892841284858822</v>
      </c>
      <c r="AA14" s="3">
        <f t="shared" si="4"/>
        <v>125.13960097250174</v>
      </c>
      <c r="AB14" s="3">
        <f t="shared" si="5"/>
        <v>-22.803913889485834</v>
      </c>
      <c r="AC14" s="3">
        <f t="shared" si="6"/>
        <v>-19.186492934738382</v>
      </c>
    </row>
    <row r="15" spans="1:29">
      <c r="A15" s="17">
        <v>-2.5666666666666669</v>
      </c>
      <c r="B15" s="19">
        <v>1359.1853545502527</v>
      </c>
      <c r="C15" s="16">
        <v>1027.359944797121</v>
      </c>
      <c r="D15" s="20">
        <v>-1306.3067315071821</v>
      </c>
      <c r="E15" s="3">
        <f t="shared" si="7"/>
        <v>-19.926031385071461</v>
      </c>
      <c r="F15" s="3">
        <f t="shared" si="8"/>
        <v>2.5812534408022119</v>
      </c>
      <c r="G15" s="3">
        <f t="shared" si="11"/>
        <v>54.689201933924792</v>
      </c>
      <c r="I15" s="27"/>
      <c r="J15" s="27"/>
      <c r="K15" s="27"/>
      <c r="L15" s="23">
        <v>-2.3354897925664173</v>
      </c>
      <c r="M15" s="19">
        <v>1436.8843407139648</v>
      </c>
      <c r="N15" s="16">
        <v>1222.1161985256476</v>
      </c>
      <c r="O15" s="20">
        <v>-766.19122709427029</v>
      </c>
      <c r="P15" s="16">
        <v>29.254458632535368</v>
      </c>
      <c r="Q15" s="16">
        <v>200</v>
      </c>
      <c r="R15" s="16">
        <f t="shared" si="0"/>
        <v>7.5418458657975913</v>
      </c>
      <c r="S15" s="27"/>
      <c r="T15" s="27"/>
      <c r="U15" s="27"/>
      <c r="V15" s="3">
        <f t="shared" si="9"/>
        <v>4.8786815693111052</v>
      </c>
      <c r="W15" s="3">
        <f t="shared" si="10"/>
        <v>4.8786815693111052</v>
      </c>
      <c r="X15" s="3">
        <f t="shared" si="1"/>
        <v>154.82728843179609</v>
      </c>
      <c r="Y15" s="3">
        <f t="shared" si="2"/>
        <v>1.3505084425954219</v>
      </c>
      <c r="Z15" s="3">
        <f t="shared" si="3"/>
        <v>5.2231340663438965</v>
      </c>
      <c r="AA15" s="3">
        <f t="shared" si="4"/>
        <v>125.57282979926072</v>
      </c>
      <c r="AB15" s="3">
        <f t="shared" si="5"/>
        <v>-27.903950189939945</v>
      </c>
      <c r="AC15" s="3">
        <f t="shared" si="6"/>
        <v>-24.031324566191472</v>
      </c>
    </row>
    <row r="16" spans="1:29">
      <c r="A16" s="17">
        <v>-2.5333333333333332</v>
      </c>
      <c r="B16" s="19">
        <v>1384.8251746811438</v>
      </c>
      <c r="C16" s="16">
        <v>1051.9912629395258</v>
      </c>
      <c r="D16" s="20">
        <v>-1226.0344766201451</v>
      </c>
      <c r="E16" s="3">
        <f t="shared" si="7"/>
        <v>-17.714040248572857</v>
      </c>
      <c r="F16" s="3">
        <f t="shared" si="8"/>
        <v>2.6338115731736553</v>
      </c>
      <c r="G16" s="3">
        <f t="shared" si="11"/>
        <v>66.35973409495746</v>
      </c>
      <c r="I16" s="27"/>
      <c r="J16" s="27"/>
      <c r="K16" s="27"/>
      <c r="L16" s="23">
        <v>-2.3108319919895313</v>
      </c>
      <c r="M16" s="19">
        <v>1429.9104235974664</v>
      </c>
      <c r="N16" s="16">
        <v>1241.741469429573</v>
      </c>
      <c r="O16" s="20">
        <v>-713.51637700898573</v>
      </c>
      <c r="P16" s="16">
        <v>19.326353850133049</v>
      </c>
      <c r="Q16" s="16">
        <v>200</v>
      </c>
      <c r="R16" s="16">
        <f t="shared" si="0"/>
        <v>12.420169717817858</v>
      </c>
      <c r="S16" s="27"/>
      <c r="T16" s="27"/>
      <c r="U16" s="27"/>
      <c r="V16" s="3">
        <f t="shared" si="9"/>
        <v>-9.9281047824023183</v>
      </c>
      <c r="W16" s="3">
        <f t="shared" si="10"/>
        <v>9.9281047824023183</v>
      </c>
      <c r="X16" s="3">
        <f t="shared" si="1"/>
        <v>158.79957402473588</v>
      </c>
      <c r="Y16" s="3">
        <f t="shared" si="2"/>
        <v>0.85571847983384475</v>
      </c>
      <c r="Z16" s="3">
        <f t="shared" si="3"/>
        <v>5.1493909396306154</v>
      </c>
      <c r="AA16" s="3">
        <f t="shared" si="4"/>
        <v>139.47322017460283</v>
      </c>
      <c r="AB16" s="3">
        <f t="shared" si="5"/>
        <v>-18.470635370299206</v>
      </c>
      <c r="AC16" s="3">
        <f t="shared" si="6"/>
        <v>-14.176962910502434</v>
      </c>
    </row>
    <row r="17" spans="1:29">
      <c r="A17" s="17">
        <v>-2.5</v>
      </c>
      <c r="B17" s="19">
        <v>1406.5644442295888</v>
      </c>
      <c r="C17" s="16">
        <v>1079.2961535542272</v>
      </c>
      <c r="D17" s="20">
        <v>-1145.3182073319331</v>
      </c>
      <c r="E17" s="3">
        <f t="shared" si="7"/>
        <v>-15.07376063981512</v>
      </c>
      <c r="F17" s="3">
        <f t="shared" si="8"/>
        <v>2.6381702215378713</v>
      </c>
      <c r="G17" s="3">
        <f t="shared" si="11"/>
        <v>79.208388262732399</v>
      </c>
      <c r="I17" s="27"/>
      <c r="J17" s="27"/>
      <c r="K17" s="27"/>
      <c r="L17" s="23">
        <v>-2.2504279084420222</v>
      </c>
      <c r="M17" s="19">
        <v>1402.3555135602655</v>
      </c>
      <c r="N17" s="16">
        <v>1286.1491091842763</v>
      </c>
      <c r="O17" s="20">
        <v>-588.39948554104194</v>
      </c>
      <c r="P17" s="16">
        <v>23.880440121771379</v>
      </c>
      <c r="Q17" s="16">
        <v>200</v>
      </c>
      <c r="R17" s="16">
        <f t="shared" si="0"/>
        <v>16.740432250499779</v>
      </c>
      <c r="S17" s="27"/>
      <c r="T17" s="27"/>
      <c r="U17" s="27"/>
      <c r="V17" s="3">
        <f t="shared" si="9"/>
        <v>4.5540862716383295</v>
      </c>
      <c r="W17" s="3">
        <f t="shared" si="10"/>
        <v>4.5540862716383295</v>
      </c>
      <c r="X17" s="3">
        <f t="shared" si="1"/>
        <v>166.5496624393092</v>
      </c>
      <c r="Y17" s="3">
        <f t="shared" si="2"/>
        <v>-1.8770317196989064</v>
      </c>
      <c r="Z17" s="3">
        <f t="shared" si="3"/>
        <v>4.5474068508082892</v>
      </c>
      <c r="AA17" s="3">
        <f t="shared" si="4"/>
        <v>142.66922231753782</v>
      </c>
      <c r="AB17" s="3">
        <f t="shared" si="5"/>
        <v>-25.757471841470284</v>
      </c>
      <c r="AC17" s="3">
        <f t="shared" si="6"/>
        <v>-19.333033270963089</v>
      </c>
    </row>
    <row r="18" spans="1:29">
      <c r="A18" s="17">
        <v>-2.4666666666666668</v>
      </c>
      <c r="B18" s="19">
        <v>1423.5711795576499</v>
      </c>
      <c r="C18" s="16">
        <v>1108.2206864834297</v>
      </c>
      <c r="D18" s="20">
        <v>-1065.1649130694568</v>
      </c>
      <c r="E18" s="3">
        <f t="shared" si="7"/>
        <v>-11.979225261143254</v>
      </c>
      <c r="F18" s="3">
        <f t="shared" si="8"/>
        <v>2.6067925520717155</v>
      </c>
      <c r="G18" s="3">
        <f t="shared" si="11"/>
        <v>92.836061360156307</v>
      </c>
      <c r="I18" s="27"/>
      <c r="J18" s="27"/>
      <c r="K18" s="27"/>
      <c r="L18" s="23">
        <v>-2.2182861890011183</v>
      </c>
      <c r="M18" s="19">
        <v>1382.8404020157468</v>
      </c>
      <c r="N18" s="16">
        <v>1307.6411855053739</v>
      </c>
      <c r="O18" s="20">
        <v>-523.51861147140153</v>
      </c>
      <c r="P18" s="16">
        <v>15.603904683470072</v>
      </c>
      <c r="Q18" s="16">
        <v>200</v>
      </c>
      <c r="R18" s="16">
        <f t="shared" si="0"/>
        <v>19.424046813333515</v>
      </c>
      <c r="S18" s="27"/>
      <c r="T18" s="27"/>
      <c r="U18" s="27"/>
      <c r="V18" s="3">
        <f t="shared" si="9"/>
        <v>-8.2765354383013072</v>
      </c>
      <c r="W18" s="3">
        <f t="shared" si="10"/>
        <v>8.2765354383013072</v>
      </c>
      <c r="X18" s="3">
        <f t="shared" si="1"/>
        <v>169.88522074600235</v>
      </c>
      <c r="Y18" s="3">
        <f t="shared" si="2"/>
        <v>-4.4871174395026561</v>
      </c>
      <c r="Z18" s="3">
        <f t="shared" si="3"/>
        <v>3.9923362301115355</v>
      </c>
      <c r="AA18" s="3">
        <f t="shared" si="4"/>
        <v>154.28131606253228</v>
      </c>
      <c r="AB18" s="3">
        <f t="shared" si="5"/>
        <v>-20.091022122972728</v>
      </c>
      <c r="AC18" s="3">
        <f t="shared" si="6"/>
        <v>-11.611568453358537</v>
      </c>
    </row>
    <row r="19" spans="1:29">
      <c r="A19" s="17">
        <v>-2.4333333333333331</v>
      </c>
      <c r="B19" s="19">
        <v>1435.2600356023177</v>
      </c>
      <c r="C19" s="16">
        <v>1137.8429467247333</v>
      </c>
      <c r="D19" s="20">
        <v>-986.31258887425065</v>
      </c>
      <c r="E19" s="3">
        <f t="shared" si="7"/>
        <v>-8.4319675687209745</v>
      </c>
      <c r="F19" s="3">
        <f t="shared" si="8"/>
        <v>2.551199133658526</v>
      </c>
      <c r="G19" s="3">
        <f t="shared" si="11"/>
        <v>106.41773077266735</v>
      </c>
      <c r="I19" s="27"/>
      <c r="J19" s="27"/>
      <c r="K19" s="27"/>
      <c r="L19" s="23">
        <v>-2.1525223675591598</v>
      </c>
      <c r="M19" s="19">
        <v>1336.6543210806849</v>
      </c>
      <c r="N19" s="16">
        <v>1347.5393143141991</v>
      </c>
      <c r="O19" s="20">
        <v>-392.54160742880777</v>
      </c>
      <c r="P19" s="16">
        <v>30.575361130463634</v>
      </c>
      <c r="Q19" s="16">
        <v>200</v>
      </c>
      <c r="R19" s="16">
        <f t="shared" si="0"/>
        <v>20.40607869789406</v>
      </c>
      <c r="S19" s="27"/>
      <c r="T19" s="27"/>
      <c r="U19" s="27"/>
      <c r="V19" s="3">
        <f t="shared" si="9"/>
        <v>14.971456446993562</v>
      </c>
      <c r="W19" s="3">
        <f t="shared" si="10"/>
        <v>14.971456446993562</v>
      </c>
      <c r="X19" s="3">
        <f t="shared" si="1"/>
        <v>175.42143951815075</v>
      </c>
      <c r="Y19" s="3">
        <f t="shared" si="2"/>
        <v>-13.675215242499538</v>
      </c>
      <c r="Z19" s="3">
        <f t="shared" si="3"/>
        <v>2.416408318559859</v>
      </c>
      <c r="AA19" s="3">
        <f t="shared" si="4"/>
        <v>144.8460783876871</v>
      </c>
      <c r="AB19" s="3">
        <f t="shared" si="5"/>
        <v>-44.250576372963174</v>
      </c>
      <c r="AC19" s="3">
        <f t="shared" si="6"/>
        <v>-28.158952811903774</v>
      </c>
    </row>
    <row r="20" spans="1:29">
      <c r="A20" s="17">
        <v>-2.4</v>
      </c>
      <c r="B20" s="19">
        <v>1441.2964242541348</v>
      </c>
      <c r="C20" s="16">
        <v>1167.3673684392124</v>
      </c>
      <c r="D20" s="20">
        <v>-909.30579146789387</v>
      </c>
      <c r="E20" s="3">
        <f t="shared" si="7"/>
        <v>-4.4821212051934527</v>
      </c>
      <c r="F20" s="3">
        <f t="shared" si="8"/>
        <v>2.4807979928004067</v>
      </c>
      <c r="G20" s="3">
        <f t="shared" si="11"/>
        <v>118.49539090582607</v>
      </c>
      <c r="I20" s="27"/>
      <c r="J20" s="27"/>
      <c r="K20" s="27"/>
      <c r="L20" s="23">
        <v>-2.1229553587335208</v>
      </c>
      <c r="M20" s="19">
        <v>1314.7970540114475</v>
      </c>
      <c r="N20" s="16">
        <v>1364.03241549636</v>
      </c>
      <c r="O20" s="20">
        <v>-333.78826727741398</v>
      </c>
      <c r="P20" s="16">
        <v>-0.38964961753034305</v>
      </c>
      <c r="Q20" s="16">
        <v>200</v>
      </c>
      <c r="R20" s="16">
        <f t="shared" si="0"/>
        <v>19.211607837778342</v>
      </c>
      <c r="S20" s="27"/>
      <c r="T20" s="27"/>
      <c r="U20" s="27"/>
      <c r="V20" s="3">
        <f t="shared" si="9"/>
        <v>-30.965010747993976</v>
      </c>
      <c r="W20" s="3">
        <f t="shared" si="10"/>
        <v>30.965010747993976</v>
      </c>
      <c r="X20" s="3">
        <f t="shared" si="1"/>
        <v>177.39973263488432</v>
      </c>
      <c r="Y20" s="3">
        <f t="shared" si="2"/>
        <v>-20.340210996037428</v>
      </c>
      <c r="Z20" s="3">
        <f t="shared" si="3"/>
        <v>1.5526207479377341</v>
      </c>
      <c r="AA20" s="3">
        <f t="shared" si="4"/>
        <v>177.78938225241467</v>
      </c>
      <c r="AB20" s="3">
        <f t="shared" si="5"/>
        <v>-19.950561378507086</v>
      </c>
      <c r="AC20" s="3">
        <f t="shared" si="6"/>
        <v>1.9422703654680771</v>
      </c>
    </row>
    <row r="21" spans="1:29">
      <c r="A21" s="17">
        <v>-2.3666666666666667</v>
      </c>
      <c r="B21" s="19">
        <v>1441.6141859409981</v>
      </c>
      <c r="C21" s="16">
        <v>1196.1892423123354</v>
      </c>
      <c r="D21" s="20">
        <v>-834.37373835360631</v>
      </c>
      <c r="E21" s="3">
        <f t="shared" si="7"/>
        <v>-0.24297071354718253</v>
      </c>
      <c r="F21" s="3">
        <f t="shared" si="8"/>
        <v>2.4085374344139376</v>
      </c>
      <c r="G21" s="3">
        <f t="shared" si="11"/>
        <v>127.17451474938855</v>
      </c>
      <c r="I21" s="27"/>
      <c r="J21" s="27"/>
      <c r="K21" s="27"/>
      <c r="L21" s="23">
        <v>-2.0503513532518887</v>
      </c>
      <c r="M21" s="19">
        <v>1264.030350676665</v>
      </c>
      <c r="N21" s="16">
        <v>1402.1299135031295</v>
      </c>
      <c r="O21" s="20">
        <v>-188.10119512758683</v>
      </c>
      <c r="P21" s="16">
        <v>-7.972240718865427</v>
      </c>
      <c r="Q21" s="16">
        <v>200</v>
      </c>
      <c r="R21" s="16">
        <f t="shared" si="0"/>
        <v>16.553442791534184</v>
      </c>
      <c r="S21" s="27"/>
      <c r="T21" s="27"/>
      <c r="U21" s="27"/>
      <c r="V21" s="3">
        <f t="shared" si="9"/>
        <v>-7.5825911013350842</v>
      </c>
      <c r="W21" s="3">
        <f t="shared" si="10"/>
        <v>7.5825911013350842</v>
      </c>
      <c r="X21" s="3">
        <f t="shared" si="1"/>
        <v>-178.99670886777341</v>
      </c>
      <c r="Y21" s="3">
        <f t="shared" si="2"/>
        <v>-48.477154740725481</v>
      </c>
      <c r="Z21" s="3">
        <f t="shared" si="3"/>
        <v>-0.80391222307724119</v>
      </c>
      <c r="AA21" s="3">
        <f t="shared" si="4"/>
        <v>-171.02446814890797</v>
      </c>
      <c r="AB21" s="3">
        <f t="shared" si="5"/>
        <v>-40.504914021860053</v>
      </c>
      <c r="AC21" s="3">
        <f t="shared" si="6"/>
        <v>7.1683284957881854</v>
      </c>
    </row>
    <row r="22" spans="1:29">
      <c r="A22" s="17">
        <v>-2.3333333333333335</v>
      </c>
      <c r="B22" s="19">
        <v>1436.3841033795616</v>
      </c>
      <c r="C22" s="16">
        <v>1223.8678605515743</v>
      </c>
      <c r="D22" s="20">
        <v>-761.53490991331637</v>
      </c>
      <c r="E22" s="3">
        <f t="shared" si="7"/>
        <v>4.1069887887824139</v>
      </c>
      <c r="F22" s="3">
        <f t="shared" si="8"/>
        <v>2.342874119496885</v>
      </c>
      <c r="G22" s="3">
        <f t="shared" si="11"/>
        <v>130.49878506988836</v>
      </c>
      <c r="I22" s="27"/>
      <c r="J22" s="27"/>
      <c r="K22" s="27"/>
      <c r="L22" s="23">
        <v>-2.024477772859627</v>
      </c>
      <c r="M22" s="19">
        <v>1248.3688766138221</v>
      </c>
      <c r="N22" s="16">
        <v>1415.2406688852934</v>
      </c>
      <c r="O22" s="20">
        <v>-135.40947513550054</v>
      </c>
      <c r="P22" s="16">
        <v>-3.0855533107228572</v>
      </c>
      <c r="Q22" s="16">
        <v>200</v>
      </c>
      <c r="R22" s="16">
        <f t="shared" si="0"/>
        <v>12.272733673084979</v>
      </c>
      <c r="S22" s="27"/>
      <c r="T22" s="27"/>
      <c r="U22" s="27"/>
      <c r="V22" s="3">
        <f t="shared" si="9"/>
        <v>4.8866874081425697</v>
      </c>
      <c r="W22" s="3">
        <f t="shared" si="10"/>
        <v>4.8866874081425697</v>
      </c>
      <c r="X22" s="3">
        <f t="shared" si="1"/>
        <v>-178.12181374001332</v>
      </c>
      <c r="Y22" s="3">
        <f t="shared" si="2"/>
        <v>-63.543502836811378</v>
      </c>
      <c r="Z22" s="3">
        <f t="shared" si="3"/>
        <v>-1.6692475292017221</v>
      </c>
      <c r="AA22" s="3">
        <f t="shared" si="4"/>
        <v>-175.03626042929048</v>
      </c>
      <c r="AB22" s="3">
        <f t="shared" si="5"/>
        <v>-60.45794952608852</v>
      </c>
      <c r="AC22" s="3">
        <f t="shared" si="6"/>
        <v>1.4163057815211351</v>
      </c>
    </row>
    <row r="23" spans="1:29">
      <c r="A23" s="17">
        <v>-2.2999999999999998</v>
      </c>
      <c r="B23" s="19">
        <v>1426.0049584773951</v>
      </c>
      <c r="C23" s="16">
        <v>1250.0950369775528</v>
      </c>
      <c r="D23" s="20">
        <v>-690.69776227464899</v>
      </c>
      <c r="E23" s="3">
        <f t="shared" si="7"/>
        <v>8.3357331113194544</v>
      </c>
      <c r="F23" s="3">
        <f t="shared" si="8"/>
        <v>2.2873879482907209</v>
      </c>
      <c r="G23" s="3">
        <f t="shared" si="11"/>
        <v>126.86232967610998</v>
      </c>
      <c r="I23" s="27"/>
      <c r="J23" s="27"/>
      <c r="K23" s="27"/>
      <c r="L23" s="23">
        <v>-1.9534234090823983</v>
      </c>
      <c r="M23" s="19">
        <v>1216.3755988205303</v>
      </c>
      <c r="N23" s="16">
        <v>1451.01094734855</v>
      </c>
      <c r="O23" s="20">
        <v>11.661170220118947</v>
      </c>
      <c r="P23" s="16">
        <v>-28.297503654386347</v>
      </c>
      <c r="Q23" s="16">
        <v>200</v>
      </c>
      <c r="R23" s="16">
        <f t="shared" si="0"/>
        <v>7.2913232638952215</v>
      </c>
      <c r="S23" s="27"/>
      <c r="T23" s="27"/>
      <c r="U23" s="27"/>
      <c r="V23" s="3">
        <f t="shared" si="9"/>
        <v>-25.211950343663489</v>
      </c>
      <c r="W23" s="3">
        <f t="shared" si="10"/>
        <v>25.211950343663489</v>
      </c>
      <c r="X23" s="3">
        <f t="shared" si="1"/>
        <v>-176.72432827941117</v>
      </c>
      <c r="Y23" s="3">
        <f t="shared" si="2"/>
        <v>-106.84726645112578</v>
      </c>
      <c r="Z23" s="3">
        <f t="shared" si="3"/>
        <v>-3.8790234778532606</v>
      </c>
      <c r="AA23" s="3">
        <f t="shared" si="4"/>
        <v>-148.42682462502484</v>
      </c>
      <c r="AB23" s="3">
        <f t="shared" si="5"/>
        <v>-78.549762796739429</v>
      </c>
      <c r="AC23" s="3">
        <f t="shared" si="6"/>
        <v>24.418480176533087</v>
      </c>
    </row>
    <row r="24" spans="1:29">
      <c r="A24" s="17">
        <v>-2.2666666666666666</v>
      </c>
      <c r="B24" s="19">
        <v>1411.0664741097426</v>
      </c>
      <c r="C24" s="16">
        <v>1274.7312737596221</v>
      </c>
      <c r="D24" s="20">
        <v>-621.5713389380835</v>
      </c>
      <c r="E24" s="3">
        <f t="shared" si="7"/>
        <v>12.194316544022826</v>
      </c>
      <c r="F24" s="3">
        <f t="shared" si="8"/>
        <v>2.2467105717385589</v>
      </c>
      <c r="G24" s="3">
        <f t="shared" si="11"/>
        <v>115.75750298110155</v>
      </c>
      <c r="I24" s="27"/>
      <c r="J24" s="27"/>
      <c r="K24" s="27"/>
      <c r="L24" s="23">
        <v>-1.9316875807721587</v>
      </c>
      <c r="M24" s="19">
        <v>1210.5422636793883</v>
      </c>
      <c r="N24" s="16">
        <v>1462.0128990074445</v>
      </c>
      <c r="O24" s="20">
        <v>57.252253856160678</v>
      </c>
      <c r="P24" s="16">
        <v>-29.82134262781662</v>
      </c>
      <c r="Q24" s="16">
        <v>200</v>
      </c>
      <c r="R24" s="16">
        <f t="shared" si="0"/>
        <v>4.4517355028203145</v>
      </c>
      <c r="S24" s="27"/>
      <c r="T24" s="27"/>
      <c r="U24" s="27"/>
      <c r="V24" s="3">
        <f t="shared" si="9"/>
        <v>-1.5238389734302729</v>
      </c>
      <c r="W24" s="3">
        <f t="shared" si="10"/>
        <v>1.5238389734302729</v>
      </c>
      <c r="X24" s="3">
        <f t="shared" si="1"/>
        <v>-176.56525466851141</v>
      </c>
      <c r="Y24" s="3">
        <f t="shared" si="2"/>
        <v>-117.11459045797675</v>
      </c>
      <c r="Z24" s="3">
        <f t="shared" si="3"/>
        <v>-4.4487755723092715</v>
      </c>
      <c r="AA24" s="3">
        <f t="shared" si="4"/>
        <v>-146.74391204069479</v>
      </c>
      <c r="AB24" s="3">
        <f t="shared" si="5"/>
        <v>-87.293247830160126</v>
      </c>
      <c r="AC24" s="3">
        <f t="shared" si="6"/>
        <v>25.372567055507346</v>
      </c>
    </row>
    <row r="25" spans="1:29">
      <c r="A25" s="17">
        <v>-2.2333333333333334</v>
      </c>
      <c r="B25" s="19">
        <v>1392.3158668893157</v>
      </c>
      <c r="C25" s="16">
        <v>1297.7603069018223</v>
      </c>
      <c r="D25" s="20">
        <v>-553.77575787063688</v>
      </c>
      <c r="E25" s="3">
        <f t="shared" si="7"/>
        <v>15.460148469005295</v>
      </c>
      <c r="F25" s="3">
        <f t="shared" si="8"/>
        <v>2.2204382913706118</v>
      </c>
      <c r="G25" s="3">
        <f t="shared" si="11"/>
        <v>97.974957749474441</v>
      </c>
      <c r="I25" s="27"/>
      <c r="J25" s="27"/>
      <c r="K25" s="27"/>
      <c r="L25" s="23">
        <v>-1.9067511773129724</v>
      </c>
      <c r="M25" s="19">
        <v>1206.4516922255934</v>
      </c>
      <c r="N25" s="16">
        <v>1474.6984859756049</v>
      </c>
      <c r="O25" s="20">
        <v>109.79370940226363</v>
      </c>
      <c r="P25" s="24">
        <v>-26.230315098197284</v>
      </c>
      <c r="Q25" s="16">
        <v>200</v>
      </c>
      <c r="R25" s="16">
        <f t="shared" si="0"/>
        <v>-0.6902362432905006</v>
      </c>
      <c r="S25" s="27"/>
      <c r="T25" s="27"/>
      <c r="U25" s="27"/>
      <c r="V25" s="3">
        <f t="shared" ref="V25:V48" si="12">P25-P24</f>
        <v>3.5910275296193355</v>
      </c>
      <c r="W25" s="3">
        <f t="shared" si="10"/>
        <v>3.5910275296193355</v>
      </c>
      <c r="X25" s="3">
        <f t="shared" si="1"/>
        <v>-176.52103699305002</v>
      </c>
      <c r="Y25" s="3">
        <f t="shared" si="2"/>
        <v>-126.80673680877663</v>
      </c>
      <c r="Z25" s="3">
        <f t="shared" si="3"/>
        <v>-5.0026922384310089</v>
      </c>
      <c r="AA25" s="3">
        <f t="shared" si="4"/>
        <v>-150.29072189485274</v>
      </c>
      <c r="AB25" s="3">
        <f t="shared" si="5"/>
        <v>-100.57642171057935</v>
      </c>
      <c r="AC25" s="3">
        <f t="shared" si="6"/>
        <v>21.227622859766274</v>
      </c>
    </row>
    <row r="26" spans="1:29">
      <c r="A26" s="17">
        <v>-2.2000000000000002</v>
      </c>
      <c r="B26" s="19">
        <v>1370.6456474478182</v>
      </c>
      <c r="C26" s="16">
        <v>1319.2488451331155</v>
      </c>
      <c r="D26" s="20">
        <v>-486.94236904545687</v>
      </c>
      <c r="E26" s="3">
        <f t="shared" si="7"/>
        <v>17.964893277883764</v>
      </c>
      <c r="F26" s="3">
        <f t="shared" si="8"/>
        <v>2.2041442314504565</v>
      </c>
      <c r="G26" s="3">
        <f t="shared" si="11"/>
        <v>75.142344266354328</v>
      </c>
      <c r="I26" s="27"/>
      <c r="J26" s="27"/>
      <c r="K26" s="27"/>
      <c r="L26" s="23">
        <v>-1.8519927733056052</v>
      </c>
      <c r="M26" s="19">
        <v>1207.8459776767195</v>
      </c>
      <c r="N26" s="16">
        <v>1502.69741720405</v>
      </c>
      <c r="O26" s="20">
        <v>225.52626899472671</v>
      </c>
      <c r="P26" s="24">
        <v>-35.4827582528658</v>
      </c>
      <c r="Q26" s="16">
        <v>200</v>
      </c>
      <c r="R26" s="16">
        <f t="shared" si="0"/>
        <v>-6.2793675763206185</v>
      </c>
      <c r="S26" s="27"/>
      <c r="T26" s="27"/>
      <c r="U26" s="27"/>
      <c r="V26" s="3">
        <f t="shared" si="12"/>
        <v>-9.2524431546685157</v>
      </c>
      <c r="W26" s="3">
        <f t="shared" si="10"/>
        <v>9.2524431546685157</v>
      </c>
      <c r="X26" s="3">
        <f t="shared" si="1"/>
        <v>-176.88422248487237</v>
      </c>
      <c r="Y26" s="3">
        <f t="shared" si="2"/>
        <v>-142.40388613801889</v>
      </c>
      <c r="Z26" s="3">
        <f t="shared" si="3"/>
        <v>-5.6876219605488538</v>
      </c>
      <c r="AA26" s="3">
        <f t="shared" si="4"/>
        <v>-141.40146423200656</v>
      </c>
      <c r="AB26" s="3">
        <f t="shared" si="5"/>
        <v>-106.92112788515308</v>
      </c>
      <c r="AC26" s="3">
        <f t="shared" si="6"/>
        <v>29.795136292316947</v>
      </c>
    </row>
    <row r="27" spans="1:29">
      <c r="A27" s="17">
        <v>-2.1666666666666665</v>
      </c>
      <c r="B27" s="19">
        <v>1347.0225562386913</v>
      </c>
      <c r="C27" s="16">
        <v>1339.3644588201423</v>
      </c>
      <c r="D27" s="20">
        <v>-420.63027813797817</v>
      </c>
      <c r="E27" s="3">
        <f t="shared" si="7"/>
        <v>19.607988001220875</v>
      </c>
      <c r="F27" s="3">
        <f t="shared" si="8"/>
        <v>2.1963568875576298</v>
      </c>
      <c r="G27" s="3">
        <f t="shared" si="11"/>
        <v>49.292841700112838</v>
      </c>
      <c r="I27" s="27"/>
      <c r="J27" s="27"/>
      <c r="K27" s="27"/>
      <c r="L27" s="23">
        <v>-1.822471571636749</v>
      </c>
      <c r="M27" s="19">
        <v>1214.6917200355419</v>
      </c>
      <c r="N27" s="16">
        <v>1517.7226572802028</v>
      </c>
      <c r="O27" s="20">
        <v>287.7396189327701</v>
      </c>
      <c r="P27" s="24">
        <v>-30.442675686050379</v>
      </c>
      <c r="Q27" s="16">
        <v>200</v>
      </c>
      <c r="R27" s="16">
        <f t="shared" si="0"/>
        <v>-12.479729311219067</v>
      </c>
      <c r="S27" s="27"/>
      <c r="T27" s="27"/>
      <c r="U27" s="27"/>
      <c r="V27" s="3">
        <f t="shared" si="12"/>
        <v>5.0400825668154212</v>
      </c>
      <c r="W27" s="3">
        <f t="shared" si="10"/>
        <v>5.0400825668154212</v>
      </c>
      <c r="X27" s="3">
        <f t="shared" si="1"/>
        <v>-177.30559681334938</v>
      </c>
      <c r="Y27" s="3">
        <f t="shared" si="2"/>
        <v>-148.70503224306199</v>
      </c>
      <c r="Z27" s="3">
        <f t="shared" si="3"/>
        <v>-5.6319682476296293</v>
      </c>
      <c r="AA27" s="3">
        <f t="shared" si="4"/>
        <v>-146.86292112729899</v>
      </c>
      <c r="AB27" s="3">
        <f t="shared" si="5"/>
        <v>-118.26235655701161</v>
      </c>
      <c r="AC27" s="3">
        <f t="shared" si="6"/>
        <v>24.810707438420749</v>
      </c>
    </row>
    <row r="28" spans="1:29">
      <c r="A28" s="17">
        <v>-2.1333333333333333</v>
      </c>
      <c r="B28" s="19">
        <v>1322.4643393183214</v>
      </c>
      <c r="C28" s="16">
        <v>1358.3287675468018</v>
      </c>
      <c r="D28" s="20">
        <v>-354.42191044730134</v>
      </c>
      <c r="E28" s="3">
        <f t="shared" si="7"/>
        <v>20.35098372628681</v>
      </c>
      <c r="F28" s="3">
        <f t="shared" si="8"/>
        <v>2.1935517040741721</v>
      </c>
      <c r="G28" s="3">
        <f t="shared" si="11"/>
        <v>22.289871751978126</v>
      </c>
      <c r="I28" s="27"/>
      <c r="J28" s="27"/>
      <c r="K28" s="27"/>
      <c r="L28" s="23">
        <v>-1.7567803763090657</v>
      </c>
      <c r="M28" s="19">
        <v>1244.9153558843536</v>
      </c>
      <c r="N28" s="16">
        <v>1550.0572625047935</v>
      </c>
      <c r="O28" s="20">
        <v>424.29824937699595</v>
      </c>
      <c r="P28" s="24">
        <v>-26.925897951200902</v>
      </c>
      <c r="Q28" s="16">
        <v>200</v>
      </c>
      <c r="R28" s="16">
        <f t="shared" si="0"/>
        <v>-18.28098267611319</v>
      </c>
      <c r="S28" s="27"/>
      <c r="T28" s="27"/>
      <c r="U28" s="27"/>
      <c r="V28" s="3">
        <f t="shared" si="12"/>
        <v>3.5167777348494766</v>
      </c>
      <c r="W28" s="3">
        <f t="shared" si="10"/>
        <v>3.5167777348494766</v>
      </c>
      <c r="X28" s="3">
        <f t="shared" si="1"/>
        <v>-178.68146069185926</v>
      </c>
      <c r="Y28" s="3">
        <f t="shared" si="2"/>
        <v>-159.73864675301627</v>
      </c>
      <c r="Z28" s="3">
        <f t="shared" si="3"/>
        <v>-3.8181829656175137</v>
      </c>
      <c r="AA28" s="3">
        <f t="shared" si="4"/>
        <v>-151.75556274065835</v>
      </c>
      <c r="AB28" s="3">
        <f t="shared" si="5"/>
        <v>-132.81274880181536</v>
      </c>
      <c r="AC28" s="3">
        <f t="shared" si="6"/>
        <v>23.107714985583389</v>
      </c>
    </row>
    <row r="29" spans="1:29">
      <c r="A29" s="17">
        <v>-2.1</v>
      </c>
      <c r="B29" s="19">
        <v>1298.0275243712531</v>
      </c>
      <c r="C29" s="16">
        <v>1376.3782136644586</v>
      </c>
      <c r="D29" s="20">
        <v>-288.01015610271133</v>
      </c>
      <c r="E29" s="3">
        <f t="shared" si="7"/>
        <v>20.201555491518246</v>
      </c>
      <c r="F29" s="3">
        <f t="shared" si="8"/>
        <v>2.1909165640283743</v>
      </c>
      <c r="G29" s="3">
        <f t="shared" si="11"/>
        <v>-4.4828470430569372</v>
      </c>
      <c r="I29" s="27"/>
      <c r="J29" s="27"/>
      <c r="K29" s="27"/>
      <c r="L29" s="23">
        <v>-1.7275813913833733</v>
      </c>
      <c r="M29" s="19">
        <v>1264.5262439044163</v>
      </c>
      <c r="N29" s="16">
        <v>1563.4657342842402</v>
      </c>
      <c r="O29" s="20">
        <v>483.66218459690572</v>
      </c>
      <c r="P29" s="24">
        <v>-12.301380078272164</v>
      </c>
      <c r="Q29" s="16">
        <v>200</v>
      </c>
      <c r="R29" s="16">
        <f t="shared" si="0"/>
        <v>-23.134095959136801</v>
      </c>
      <c r="S29" s="27"/>
      <c r="T29" s="27"/>
      <c r="U29" s="27"/>
      <c r="V29" s="3">
        <f t="shared" si="12"/>
        <v>14.624517872928738</v>
      </c>
      <c r="W29" s="3">
        <f t="shared" si="10"/>
        <v>14.624517872928738</v>
      </c>
      <c r="X29" s="3">
        <f t="shared" si="1"/>
        <v>-179.44018824607645</v>
      </c>
      <c r="Y29" s="3">
        <f t="shared" si="2"/>
        <v>-163.7573810127561</v>
      </c>
      <c r="Z29" s="3">
        <f t="shared" si="3"/>
        <v>-1.9004586924344822</v>
      </c>
      <c r="AA29" s="3">
        <f t="shared" si="4"/>
        <v>-167.13880816780429</v>
      </c>
      <c r="AB29" s="3">
        <f t="shared" si="5"/>
        <v>-151.45600093448394</v>
      </c>
      <c r="AC29" s="3">
        <f t="shared" si="6"/>
        <v>10.400921385837682</v>
      </c>
    </row>
    <row r="30" spans="1:29">
      <c r="A30" s="17">
        <v>-2.0666666666666669</v>
      </c>
      <c r="B30" s="19">
        <v>1274.727330835085</v>
      </c>
      <c r="C30" s="16">
        <v>1393.7752028876566</v>
      </c>
      <c r="D30" s="20">
        <v>-221.10137135908008</v>
      </c>
      <c r="E30" s="3">
        <f t="shared" si="7"/>
        <v>19.200068352082205</v>
      </c>
      <c r="F30" s="3">
        <f t="shared" si="8"/>
        <v>2.188631023231673</v>
      </c>
      <c r="G30" s="3">
        <f t="shared" si="11"/>
        <v>-30.044614183081322</v>
      </c>
      <c r="I30" s="27"/>
      <c r="J30" s="27"/>
      <c r="K30" s="27"/>
      <c r="L30" s="23">
        <v>-1.6654035926122925</v>
      </c>
      <c r="M30" s="19">
        <v>1316.9199039558607</v>
      </c>
      <c r="N30" s="16">
        <v>1588.5209127839044</v>
      </c>
      <c r="O30" s="20">
        <v>606.2951300116838</v>
      </c>
      <c r="P30" s="24">
        <v>-36.131410326343115</v>
      </c>
      <c r="Q30" s="16">
        <v>200</v>
      </c>
      <c r="R30" s="16">
        <f t="shared" si="0"/>
        <v>-27.163956957326899</v>
      </c>
      <c r="S30" s="27"/>
      <c r="T30" s="27"/>
      <c r="U30" s="27"/>
      <c r="V30" s="3">
        <f t="shared" si="12"/>
        <v>-23.830030248070951</v>
      </c>
      <c r="W30" s="3">
        <f t="shared" si="10"/>
        <v>23.830030248070951</v>
      </c>
      <c r="X30" s="3">
        <f t="shared" si="1"/>
        <v>178.76045790087721</v>
      </c>
      <c r="Y30" s="3">
        <f t="shared" si="2"/>
        <v>-171.07383989190538</v>
      </c>
      <c r="Z30" s="3">
        <f t="shared" si="3"/>
        <v>6.1310581052645858</v>
      </c>
      <c r="AA30" s="3">
        <f t="shared" si="4"/>
        <v>214.89186822722033</v>
      </c>
      <c r="AB30" s="3">
        <f t="shared" si="5"/>
        <v>-134.94242956556226</v>
      </c>
      <c r="AC30" s="3">
        <f t="shared" si="6"/>
        <v>42.262468431607701</v>
      </c>
    </row>
    <row r="31" spans="1:29">
      <c r="A31" s="17">
        <v>-2.0333333333333332</v>
      </c>
      <c r="B31" s="19">
        <v>1253.5282007945207</v>
      </c>
      <c r="C31" s="16">
        <v>1410.7690968698007</v>
      </c>
      <c r="D31" s="20">
        <v>-153.48963900038507</v>
      </c>
      <c r="E31" s="3">
        <f t="shared" si="7"/>
        <v>17.408408562245668</v>
      </c>
      <c r="F31" s="3">
        <f t="shared" si="8"/>
        <v>2.1859981037793994</v>
      </c>
      <c r="G31" s="3">
        <f t="shared" si="11"/>
        <v>-53.749793695095576</v>
      </c>
      <c r="I31" s="27"/>
      <c r="J31" s="27"/>
      <c r="K31" s="27"/>
      <c r="L31" s="23">
        <v>-1.6380440983184323</v>
      </c>
      <c r="M31" s="19">
        <v>1343.6675023839125</v>
      </c>
      <c r="N31" s="16">
        <v>1597.480258381016</v>
      </c>
      <c r="O31" s="20">
        <v>658.42095780305681</v>
      </c>
      <c r="P31" s="24">
        <v>-59.122629216216971</v>
      </c>
      <c r="Q31" s="16">
        <v>200</v>
      </c>
      <c r="R31" s="16">
        <f t="shared" si="0"/>
        <v>-30.417363464852222</v>
      </c>
      <c r="S31" s="27"/>
      <c r="T31" s="27"/>
      <c r="U31" s="27"/>
      <c r="V31" s="3">
        <f t="shared" si="12"/>
        <v>-22.991218889873856</v>
      </c>
      <c r="W31" s="3">
        <f t="shared" si="10"/>
        <v>22.991218889873856</v>
      </c>
      <c r="X31" s="3">
        <f t="shared" si="1"/>
        <v>177.92638597776548</v>
      </c>
      <c r="Y31" s="3">
        <f t="shared" si="2"/>
        <v>-173.8500955854027</v>
      </c>
      <c r="Z31" s="3">
        <f t="shared" si="3"/>
        <v>12.317442281661677</v>
      </c>
      <c r="AA31" s="3">
        <f t="shared" si="4"/>
        <v>237.04901519398246</v>
      </c>
      <c r="AB31" s="3">
        <f t="shared" si="5"/>
        <v>-114.72746636918572</v>
      </c>
      <c r="AC31" s="3">
        <f t="shared" si="6"/>
        <v>71.440071497878648</v>
      </c>
    </row>
    <row r="32" spans="1:29">
      <c r="A32" s="17">
        <v>-2</v>
      </c>
      <c r="B32" s="19">
        <v>1235.3313525902922</v>
      </c>
      <c r="C32" s="16">
        <v>1427.5631527394871</v>
      </c>
      <c r="D32" s="20">
        <v>-85.126777739380486</v>
      </c>
      <c r="E32" s="3">
        <f t="shared" si="7"/>
        <v>14.905398352788414</v>
      </c>
      <c r="F32" s="3">
        <f t="shared" si="8"/>
        <v>2.1812798438581766</v>
      </c>
      <c r="G32" s="3">
        <f t="shared" si="11"/>
        <v>-75.090306283717908</v>
      </c>
      <c r="I32" s="27"/>
      <c r="J32" s="27"/>
      <c r="K32" s="27"/>
      <c r="L32" s="23">
        <v>-1.5598632925876785</v>
      </c>
      <c r="M32" s="19">
        <v>1427.4619869996386</v>
      </c>
      <c r="N32" s="16">
        <v>1613.3873068907196</v>
      </c>
      <c r="O32" s="20">
        <v>801.14608251176833</v>
      </c>
      <c r="P32" s="24">
        <v>-78.630193284728435</v>
      </c>
      <c r="Q32" s="16">
        <v>200</v>
      </c>
      <c r="R32" s="16">
        <f t="shared" si="0"/>
        <v>-32.147274804757522</v>
      </c>
      <c r="S32" s="27"/>
      <c r="T32" s="27"/>
      <c r="U32" s="27"/>
      <c r="V32" s="3">
        <f t="shared" si="12"/>
        <v>-19.507564068511464</v>
      </c>
      <c r="W32" s="3">
        <f t="shared" si="10"/>
        <v>19.507564068511464</v>
      </c>
      <c r="X32" s="3">
        <f t="shared" si="1"/>
        <v>175.5647455607558</v>
      </c>
      <c r="Y32" s="3">
        <f t="shared" si="2"/>
        <v>179.49770149031247</v>
      </c>
      <c r="Z32" s="3">
        <f t="shared" si="3"/>
        <v>44.730857660459314</v>
      </c>
      <c r="AA32" s="3">
        <f t="shared" si="4"/>
        <v>254.19493884548422</v>
      </c>
      <c r="AB32" s="3">
        <f t="shared" si="5"/>
        <v>258.12789477504089</v>
      </c>
      <c r="AC32" s="3">
        <f t="shared" si="6"/>
        <v>123.36105094518774</v>
      </c>
    </row>
    <row r="33" spans="1:29">
      <c r="A33" s="17">
        <v>-1.9666666666666666</v>
      </c>
      <c r="B33" s="19">
        <v>1220.9099138342644</v>
      </c>
      <c r="C33" s="16">
        <v>1444.3292141444399</v>
      </c>
      <c r="D33" s="20">
        <v>-16.002597121521831</v>
      </c>
      <c r="E33" s="3">
        <f t="shared" si="7"/>
        <v>11.784627069574277</v>
      </c>
      <c r="F33" s="3">
        <f t="shared" si="8"/>
        <v>2.1772707574454166</v>
      </c>
      <c r="G33" s="3">
        <f t="shared" si="11"/>
        <v>-93.623138496423792</v>
      </c>
      <c r="I33" s="27"/>
      <c r="J33" s="27"/>
      <c r="K33" s="27"/>
      <c r="L33" s="23">
        <v>-1.5495533543248927</v>
      </c>
      <c r="M33" s="19">
        <v>1438.9015015371851</v>
      </c>
      <c r="N33" s="16">
        <v>1614.2116745857129</v>
      </c>
      <c r="O33" s="20">
        <v>819.34884995508764</v>
      </c>
      <c r="P33" s="24">
        <v>-56.793158305638009</v>
      </c>
      <c r="Q33" s="16">
        <v>200</v>
      </c>
      <c r="R33" s="16">
        <f t="shared" si="0"/>
        <v>-32.357704259854728</v>
      </c>
      <c r="S33" s="27"/>
      <c r="T33" s="27"/>
      <c r="U33" s="27"/>
      <c r="V33" s="3">
        <f t="shared" si="12"/>
        <v>21.837034979090426</v>
      </c>
      <c r="W33" s="3">
        <f t="shared" si="10"/>
        <v>21.837034979090426</v>
      </c>
      <c r="X33" s="3">
        <f t="shared" si="1"/>
        <v>175.26731691279571</v>
      </c>
      <c r="Y33" s="3">
        <f t="shared" si="2"/>
        <v>178.75446356820015</v>
      </c>
      <c r="Z33" s="3">
        <f t="shared" si="3"/>
        <v>50.572455032042519</v>
      </c>
      <c r="AA33" s="3">
        <f t="shared" si="4"/>
        <v>232.06047521843371</v>
      </c>
      <c r="AB33" s="3">
        <f t="shared" si="5"/>
        <v>235.54762187383815</v>
      </c>
      <c r="AC33" s="3">
        <f t="shared" si="6"/>
        <v>107.36561333768053</v>
      </c>
    </row>
    <row r="34" spans="1:29">
      <c r="A34" s="17">
        <v>-1.9333333333333333</v>
      </c>
      <c r="B34" s="19">
        <v>1210.9109035668298</v>
      </c>
      <c r="C34" s="16">
        <v>1461.1797499603417</v>
      </c>
      <c r="D34" s="20">
        <v>53.799628002685495</v>
      </c>
      <c r="E34" s="3">
        <f t="shared" si="7"/>
        <v>8.1520325442362385</v>
      </c>
      <c r="F34" s="3">
        <f t="shared" si="8"/>
        <v>2.1750044267338011</v>
      </c>
      <c r="G34" s="3">
        <f t="shared" si="11"/>
        <v>-108.97783576014156</v>
      </c>
      <c r="I34" s="27"/>
      <c r="J34" s="27"/>
      <c r="K34" s="27"/>
      <c r="L34" s="23">
        <v>-1.5337327098316236</v>
      </c>
      <c r="M34" s="19">
        <v>1456.4538715907529</v>
      </c>
      <c r="N34" s="16">
        <v>1614.8237538849316</v>
      </c>
      <c r="O34" s="20">
        <v>847.05214160932519</v>
      </c>
      <c r="P34" s="24">
        <v>-62.094216248940484</v>
      </c>
      <c r="Q34" s="16">
        <v>200</v>
      </c>
      <c r="R34" s="16">
        <f t="shared" si="0"/>
        <v>-31.963498513252532</v>
      </c>
      <c r="S34" s="27"/>
      <c r="T34" s="27"/>
      <c r="U34" s="27"/>
      <c r="V34" s="3">
        <f t="shared" si="12"/>
        <v>-5.3010579433024745</v>
      </c>
      <c r="W34" s="3">
        <f t="shared" si="10"/>
        <v>5.3010579433024745</v>
      </c>
      <c r="X34" s="3">
        <f t="shared" si="1"/>
        <v>174.82164900400807</v>
      </c>
      <c r="Y34" s="3">
        <f t="shared" si="2"/>
        <v>177.67292858783375</v>
      </c>
      <c r="Z34" s="3">
        <f t="shared" si="3"/>
        <v>59.739581730851043</v>
      </c>
      <c r="AA34" s="3">
        <f t="shared" si="4"/>
        <v>236.91586525294855</v>
      </c>
      <c r="AB34" s="3">
        <f t="shared" si="5"/>
        <v>239.76714483677424</v>
      </c>
      <c r="AC34" s="3">
        <f t="shared" si="6"/>
        <v>121.83379797979153</v>
      </c>
    </row>
    <row r="35" spans="1:29">
      <c r="A35" s="17">
        <v>-1.9</v>
      </c>
      <c r="B35" s="19">
        <v>1205.8416031147717</v>
      </c>
      <c r="C35" s="16">
        <v>1478.1435529700539</v>
      </c>
      <c r="D35" s="20">
        <v>124.04941019817488</v>
      </c>
      <c r="E35" s="3">
        <f t="shared" si="7"/>
        <v>4.1273714473448431</v>
      </c>
      <c r="F35" s="3">
        <f t="shared" si="8"/>
        <v>2.1733960261133491</v>
      </c>
      <c r="G35" s="3">
        <f t="shared" si="11"/>
        <v>-120.73983290674148</v>
      </c>
      <c r="I35" s="27"/>
      <c r="J35" s="27"/>
      <c r="K35" s="27"/>
      <c r="L35" s="23">
        <v>-1.4589853592842912</v>
      </c>
      <c r="M35" s="19">
        <v>1536.5915967935625</v>
      </c>
      <c r="N35" s="16">
        <v>1606.0431463232526</v>
      </c>
      <c r="O35" s="20">
        <v>975.48130077065434</v>
      </c>
      <c r="P35" s="24">
        <v>-70.233620684672815</v>
      </c>
      <c r="Q35" s="16">
        <v>200</v>
      </c>
      <c r="R35" s="16">
        <f t="shared" si="0"/>
        <v>-29.758850831697647</v>
      </c>
      <c r="S35" s="27"/>
      <c r="T35" s="27"/>
      <c r="U35" s="27"/>
      <c r="V35" s="3">
        <f t="shared" si="12"/>
        <v>-8.139404435732331</v>
      </c>
      <c r="W35" s="3">
        <f t="shared" si="10"/>
        <v>8.139404435732331</v>
      </c>
      <c r="X35" s="3">
        <f t="shared" si="1"/>
        <v>172.95228849061547</v>
      </c>
      <c r="Y35" s="3">
        <f t="shared" si="2"/>
        <v>173.51363710601117</v>
      </c>
      <c r="Z35" s="3">
        <f t="shared" si="3"/>
        <v>95.671268548636576</v>
      </c>
      <c r="AA35" s="3">
        <f t="shared" si="4"/>
        <v>243.18590917528829</v>
      </c>
      <c r="AB35" s="3">
        <f t="shared" si="5"/>
        <v>243.74725779068399</v>
      </c>
      <c r="AC35" s="3">
        <f t="shared" si="6"/>
        <v>165.9048892333094</v>
      </c>
    </row>
    <row r="36" spans="1:29">
      <c r="A36" s="17">
        <v>-1.8666666666666667</v>
      </c>
      <c r="B36" s="19">
        <v>1206.0386003090316</v>
      </c>
      <c r="C36" s="16">
        <v>1495.1903766862815</v>
      </c>
      <c r="D36" s="20">
        <v>194.50973631092347</v>
      </c>
      <c r="E36" s="3">
        <f t="shared" si="7"/>
        <v>-0.16019055005902877</v>
      </c>
      <c r="F36" s="3">
        <f t="shared" si="8"/>
        <v>2.1748014866556087</v>
      </c>
      <c r="G36" s="3">
        <f t="shared" si="11"/>
        <v>-128.62685992211661</v>
      </c>
      <c r="I36" s="27"/>
      <c r="J36" s="27"/>
      <c r="K36" s="27"/>
      <c r="L36" s="23">
        <v>-1.4265844248270987</v>
      </c>
      <c r="M36" s="19">
        <v>1568.2685179651771</v>
      </c>
      <c r="N36" s="16">
        <v>1595.7795052662314</v>
      </c>
      <c r="O36" s="20">
        <v>1030.8845503412667</v>
      </c>
      <c r="P36" s="24">
        <v>0.90310627802854027</v>
      </c>
      <c r="Q36" s="16">
        <v>200</v>
      </c>
      <c r="R36" s="16">
        <f t="shared" si="0"/>
        <v>-25.454234343022787</v>
      </c>
      <c r="S36" s="27"/>
      <c r="T36" s="27"/>
      <c r="U36" s="27"/>
      <c r="V36" s="3">
        <f t="shared" si="12"/>
        <v>71.13672696270136</v>
      </c>
      <c r="W36" s="3">
        <f t="shared" si="10"/>
        <v>71.13672696270136</v>
      </c>
      <c r="X36" s="3">
        <f t="shared" si="1"/>
        <v>172.29573229360616</v>
      </c>
      <c r="Y36" s="3">
        <f t="shared" si="2"/>
        <v>172.18929460109624</v>
      </c>
      <c r="Z36" s="3">
        <f t="shared" si="3"/>
        <v>105.67345717188097</v>
      </c>
      <c r="AA36" s="3">
        <f t="shared" si="4"/>
        <v>171.39262601557763</v>
      </c>
      <c r="AB36" s="3">
        <f t="shared" si="5"/>
        <v>171.28618832306771</v>
      </c>
      <c r="AC36" s="3">
        <f t="shared" si="6"/>
        <v>104.77035089385242</v>
      </c>
    </row>
    <row r="37" spans="1:29">
      <c r="A37" s="17">
        <v>-1.8333333333333333</v>
      </c>
      <c r="B37" s="19">
        <v>1211.6761047678337</v>
      </c>
      <c r="C37" s="16">
        <v>1512.213729431096</v>
      </c>
      <c r="D37" s="20">
        <v>264.89354466460645</v>
      </c>
      <c r="E37" s="3">
        <f t="shared" si="7"/>
        <v>-4.5794213707016009</v>
      </c>
      <c r="F37" s="3">
        <f t="shared" si="8"/>
        <v>2.1789701297192683</v>
      </c>
      <c r="G37" s="3">
        <f t="shared" si="11"/>
        <v>-132.57692461927675</v>
      </c>
      <c r="I37" s="27"/>
      <c r="J37" s="27"/>
      <c r="K37" s="27"/>
      <c r="L37" s="23">
        <v>-1.3593724505775671</v>
      </c>
      <c r="M37" s="19">
        <v>1624.2695791279402</v>
      </c>
      <c r="N37" s="16">
        <v>1561.4142200389097</v>
      </c>
      <c r="O37" s="20">
        <v>1148.5349700766201</v>
      </c>
      <c r="P37" s="24">
        <v>-1.2713127732993654</v>
      </c>
      <c r="Q37" s="16">
        <v>200</v>
      </c>
      <c r="R37" s="16">
        <f t="shared" si="0"/>
        <v>-19.950876318376746</v>
      </c>
      <c r="S37" s="27"/>
      <c r="T37" s="27"/>
      <c r="U37" s="27"/>
      <c r="V37" s="3">
        <f t="shared" si="12"/>
        <v>-2.1744190513279058</v>
      </c>
      <c r="W37" s="3">
        <f t="shared" si="10"/>
        <v>2.1744190513279058</v>
      </c>
      <c r="X37" s="3">
        <f t="shared" si="1"/>
        <v>171.29513545649692</v>
      </c>
      <c r="Y37" s="3">
        <f t="shared" si="2"/>
        <v>170.32785957773336</v>
      </c>
      <c r="Z37" s="3">
        <f t="shared" si="3"/>
        <v>119.9713874209931</v>
      </c>
      <c r="AA37" s="3">
        <f t="shared" si="4"/>
        <v>172.56644822979629</v>
      </c>
      <c r="AB37" s="3">
        <f t="shared" si="5"/>
        <v>171.59917235103273</v>
      </c>
      <c r="AC37" s="3">
        <f t="shared" si="6"/>
        <v>121.24270019429247</v>
      </c>
    </row>
    <row r="38" spans="1:29">
      <c r="A38" s="17">
        <v>-1.8</v>
      </c>
      <c r="B38" s="19">
        <v>1222.7511726736484</v>
      </c>
      <c r="C38" s="16">
        <v>1529.0168167149677</v>
      </c>
      <c r="D38" s="20">
        <v>334.82217147271149</v>
      </c>
      <c r="E38" s="3">
        <f t="shared" si="7"/>
        <v>-8.9995695676730101</v>
      </c>
      <c r="F38" s="3">
        <f t="shared" si="8"/>
        <v>2.1830053474028808</v>
      </c>
      <c r="G38" s="3">
        <f t="shared" si="11"/>
        <v>-132.60444590914275</v>
      </c>
      <c r="I38" s="27"/>
      <c r="J38" s="27"/>
      <c r="K38" s="27"/>
      <c r="L38" s="23">
        <v>-1.330086708903923</v>
      </c>
      <c r="M38" s="19">
        <v>1643.6862024561763</v>
      </c>
      <c r="N38" s="16">
        <v>1540.9826269896375</v>
      </c>
      <c r="O38" s="20">
        <v>1202.0243513345085</v>
      </c>
      <c r="P38" s="24">
        <v>2.0922726527539637</v>
      </c>
      <c r="Q38" s="16">
        <v>200</v>
      </c>
      <c r="R38" s="16">
        <f t="shared" si="0"/>
        <v>-13.195833219454554</v>
      </c>
      <c r="S38" s="27"/>
      <c r="T38" s="27"/>
      <c r="U38" s="27"/>
      <c r="V38" s="3">
        <f t="shared" si="12"/>
        <v>3.3635854260533291</v>
      </c>
      <c r="W38" s="3">
        <f t="shared" si="10"/>
        <v>3.3635854260533291</v>
      </c>
      <c r="X38" s="3">
        <f t="shared" si="1"/>
        <v>171.02230605716457</v>
      </c>
      <c r="Y38" s="3">
        <f t="shared" si="2"/>
        <v>169.87043123441811</v>
      </c>
      <c r="Z38" s="3">
        <f t="shared" si="3"/>
        <v>124.72087506341634</v>
      </c>
      <c r="AA38" s="3">
        <f t="shared" si="4"/>
        <v>168.93003340441061</v>
      </c>
      <c r="AB38" s="3">
        <f t="shared" si="5"/>
        <v>167.77815858166414</v>
      </c>
      <c r="AC38" s="3">
        <f t="shared" si="6"/>
        <v>122.62860241066238</v>
      </c>
    </row>
    <row r="39" spans="1:29">
      <c r="A39" s="17">
        <v>-1.7666666666666666</v>
      </c>
      <c r="B39" s="19">
        <v>1239.0962353856485</v>
      </c>
      <c r="C39" s="16">
        <v>1545.3479156559042</v>
      </c>
      <c r="D39" s="20">
        <v>403.97613263089443</v>
      </c>
      <c r="E39" s="3">
        <f t="shared" si="7"/>
        <v>-13.298241533724475</v>
      </c>
      <c r="F39" s="3">
        <f t="shared" si="8"/>
        <v>2.1873551587226938</v>
      </c>
      <c r="G39" s="3">
        <f t="shared" si="11"/>
        <v>-128.96015898154354</v>
      </c>
      <c r="I39" s="27"/>
      <c r="J39" s="27"/>
      <c r="K39" s="27"/>
      <c r="L39" s="14">
        <v>-1.2568348192070815</v>
      </c>
      <c r="M39" s="15">
        <v>1677.2390055850365</v>
      </c>
      <c r="N39" s="12">
        <v>1476.5287271525699</v>
      </c>
      <c r="O39" s="12">
        <v>1345.1242672025401</v>
      </c>
      <c r="P39" s="13">
        <v>42.082120145738777</v>
      </c>
      <c r="Q39" s="16">
        <v>200</v>
      </c>
      <c r="R39" s="16">
        <f t="shared" si="0"/>
        <v>-6.7713459949783203</v>
      </c>
      <c r="S39" s="27"/>
      <c r="T39" s="27"/>
      <c r="U39" s="27"/>
      <c r="V39" s="3">
        <f t="shared" si="12"/>
        <v>39.989847492984815</v>
      </c>
      <c r="W39" s="3">
        <f t="shared" si="10"/>
        <v>39.989847492984815</v>
      </c>
      <c r="X39" s="3">
        <f t="shared" si="1"/>
        <v>170.77225264527621</v>
      </c>
      <c r="Y39" s="3">
        <f t="shared" si="2"/>
        <v>169.55289545076099</v>
      </c>
      <c r="Z39" s="3">
        <f t="shared" si="3"/>
        <v>134.84708365396881</v>
      </c>
      <c r="AA39" s="3">
        <f t="shared" si="4"/>
        <v>128.69013249953744</v>
      </c>
      <c r="AB39" s="3">
        <f t="shared" si="5"/>
        <v>127.47077530502222</v>
      </c>
      <c r="AC39" s="3">
        <f t="shared" si="6"/>
        <v>92.764963508230039</v>
      </c>
    </row>
    <row r="40" spans="1:29">
      <c r="A40" s="17">
        <v>-1.7333333333333334</v>
      </c>
      <c r="B40" s="19">
        <v>1260.3883704891414</v>
      </c>
      <c r="C40" s="16">
        <v>1560.8921262813892</v>
      </c>
      <c r="D40" s="20">
        <v>472.05549113499001</v>
      </c>
      <c r="E40" s="3">
        <f t="shared" si="7"/>
        <v>-17.367315324853937</v>
      </c>
      <c r="F40" s="3">
        <f t="shared" si="8"/>
        <v>2.1901595603991142</v>
      </c>
      <c r="G40" s="3">
        <f t="shared" si="11"/>
        <v>-122.0722137338843</v>
      </c>
      <c r="I40" s="27"/>
      <c r="J40" s="27"/>
      <c r="K40" s="27"/>
      <c r="L40" s="14">
        <v>-1.2277279253601372</v>
      </c>
      <c r="M40" s="15">
        <v>1684.517022257472</v>
      </c>
      <c r="N40" s="12">
        <v>1446.2542188540779</v>
      </c>
      <c r="O40" s="12">
        <v>1406.4202651034375</v>
      </c>
      <c r="P40" s="13">
        <v>44.72900160297408</v>
      </c>
      <c r="Q40" s="16">
        <v>200</v>
      </c>
      <c r="R40" s="16">
        <f t="shared" si="0"/>
        <v>-0.88575470563462511</v>
      </c>
      <c r="S40" s="27"/>
      <c r="T40" s="27"/>
      <c r="U40" s="27"/>
      <c r="V40" s="3">
        <f t="shared" si="12"/>
        <v>2.6468814572353025</v>
      </c>
      <c r="W40" s="3">
        <f t="shared" si="10"/>
        <v>2.6468814572353025</v>
      </c>
      <c r="X40" s="3">
        <f t="shared" si="1"/>
        <v>170.83195629047242</v>
      </c>
      <c r="Y40" s="3">
        <f t="shared" si="2"/>
        <v>169.70607037028464</v>
      </c>
      <c r="Z40" s="3">
        <f t="shared" si="3"/>
        <v>138.45000945392076</v>
      </c>
      <c r="AA40" s="3">
        <f t="shared" si="4"/>
        <v>126.10295468749834</v>
      </c>
      <c r="AB40" s="3">
        <f t="shared" si="5"/>
        <v>124.97706876731056</v>
      </c>
      <c r="AC40" s="3">
        <f t="shared" si="6"/>
        <v>93.721007850946677</v>
      </c>
    </row>
    <row r="41" spans="1:29">
      <c r="A41" s="17">
        <v>-1.7</v>
      </c>
      <c r="B41" s="19">
        <v>1286.1350510170814</v>
      </c>
      <c r="C41" s="16">
        <v>1575.2685412792925</v>
      </c>
      <c r="D41" s="20">
        <v>538.74395808344707</v>
      </c>
      <c r="E41" s="3">
        <f t="shared" si="7"/>
        <v>-21.110276287362797</v>
      </c>
      <c r="F41" s="3">
        <f t="shared" si="8"/>
        <v>2.1875173236574947</v>
      </c>
      <c r="G41" s="3">
        <f t="shared" si="11"/>
        <v>-112.28882887526545</v>
      </c>
      <c r="I41" s="27"/>
      <c r="J41" s="27"/>
      <c r="K41" s="27"/>
      <c r="L41" s="14">
        <v>-1.1406616513290084</v>
      </c>
      <c r="M41" s="15">
        <v>1687.594929579662</v>
      </c>
      <c r="N41" s="12">
        <v>1344.142523648233</v>
      </c>
      <c r="O41" s="12">
        <v>1605.501398027789</v>
      </c>
      <c r="P41" s="13">
        <v>83.81125501182251</v>
      </c>
      <c r="Q41" s="16">
        <v>200</v>
      </c>
      <c r="R41" s="16">
        <f t="shared" si="0"/>
        <v>4.77205845144137</v>
      </c>
      <c r="S41" s="27"/>
      <c r="T41" s="27"/>
      <c r="U41" s="27"/>
      <c r="V41" s="3">
        <f t="shared" si="12"/>
        <v>39.08225340884843</v>
      </c>
      <c r="W41" s="3">
        <f t="shared" si="10"/>
        <v>39.08225340884843</v>
      </c>
      <c r="X41" s="3">
        <f t="shared" si="1"/>
        <v>171.43258435875271</v>
      </c>
      <c r="Y41" s="3">
        <f t="shared" si="2"/>
        <v>170.81813764737223</v>
      </c>
      <c r="Z41" s="3">
        <f t="shared" si="3"/>
        <v>148.12638887485028</v>
      </c>
      <c r="AA41" s="3">
        <f t="shared" si="4"/>
        <v>87.621329346930196</v>
      </c>
      <c r="AB41" s="3">
        <f t="shared" si="5"/>
        <v>87.006882635549715</v>
      </c>
      <c r="AC41" s="3">
        <f t="shared" si="6"/>
        <v>64.315133863027768</v>
      </c>
    </row>
    <row r="42" spans="1:29">
      <c r="A42" s="17">
        <v>-1.6666666666666667</v>
      </c>
      <c r="B42" s="19">
        <v>1315.7289905234957</v>
      </c>
      <c r="C42" s="16">
        <v>1588.0712732868342</v>
      </c>
      <c r="D42" s="20">
        <v>603.85424901833176</v>
      </c>
      <c r="E42" s="3">
        <f t="shared" si="7"/>
        <v>-24.442753408023755</v>
      </c>
      <c r="F42" s="3">
        <f t="shared" si="8"/>
        <v>2.1797144467091192</v>
      </c>
      <c r="G42" s="3">
        <f t="shared" si="11"/>
        <v>-99.974313619829076</v>
      </c>
      <c r="I42" s="27"/>
      <c r="J42" s="27"/>
      <c r="K42" s="27"/>
      <c r="L42" s="14">
        <v>-1.0579062000893897</v>
      </c>
      <c r="M42" s="15">
        <v>1670.5469372958328</v>
      </c>
      <c r="N42" s="12">
        <v>1238.354491282887</v>
      </c>
      <c r="O42" s="12">
        <v>1809.7148132117495</v>
      </c>
      <c r="P42" s="13">
        <v>57.575877123875252</v>
      </c>
      <c r="Q42" s="16">
        <v>200</v>
      </c>
      <c r="R42" s="16">
        <f t="shared" si="0"/>
        <v>6.8327199729583787</v>
      </c>
      <c r="S42" s="27"/>
      <c r="T42" s="27"/>
      <c r="U42" s="27"/>
      <c r="V42" s="3">
        <f t="shared" si="12"/>
        <v>-26.235377887947259</v>
      </c>
      <c r="W42" s="3">
        <f t="shared" si="10"/>
        <v>26.235377887947259</v>
      </c>
      <c r="X42" s="3">
        <f t="shared" si="1"/>
        <v>172.35535055406584</v>
      </c>
      <c r="Y42" s="3">
        <f t="shared" si="2"/>
        <v>172.3271221568701</v>
      </c>
      <c r="Z42" s="3">
        <f t="shared" si="3"/>
        <v>155.56888954721904</v>
      </c>
      <c r="AA42" s="3">
        <f t="shared" si="4"/>
        <v>114.77947343019059</v>
      </c>
      <c r="AB42" s="3">
        <f t="shared" si="5"/>
        <v>114.75124503299486</v>
      </c>
      <c r="AC42" s="3">
        <f t="shared" si="6"/>
        <v>97.993012423343799</v>
      </c>
    </row>
    <row r="43" spans="1:29">
      <c r="A43" s="17">
        <v>-1.6333333333333333</v>
      </c>
      <c r="B43" s="19">
        <v>1348.4543870212601</v>
      </c>
      <c r="C43" s="16">
        <v>1598.868184684743</v>
      </c>
      <c r="D43" s="20">
        <v>667.28468432878435</v>
      </c>
      <c r="E43" s="3">
        <f t="shared" si="7"/>
        <v>-27.290375396892831</v>
      </c>
      <c r="F43" s="3">
        <f t="shared" si="8"/>
        <v>2.1656062651851791</v>
      </c>
      <c r="G43" s="3">
        <f t="shared" si="11"/>
        <v>-85.428659666072008</v>
      </c>
      <c r="I43" s="27"/>
      <c r="J43" s="27"/>
      <c r="K43" s="27"/>
      <c r="L43" s="14">
        <v>-1.0453298480464239</v>
      </c>
      <c r="M43" s="15">
        <v>1666.8107116894014</v>
      </c>
      <c r="N43" s="12">
        <v>1222.0778585315861</v>
      </c>
      <c r="O43" s="12">
        <v>1840.8962761352373</v>
      </c>
      <c r="P43" s="13">
        <v>50.192913204160888</v>
      </c>
      <c r="Q43" s="16">
        <v>200</v>
      </c>
      <c r="R43" s="16">
        <f t="shared" si="0"/>
        <v>7.5639398315338937</v>
      </c>
      <c r="S43" s="27"/>
      <c r="T43" s="27"/>
      <c r="U43" s="27"/>
      <c r="V43" s="3">
        <f t="shared" si="12"/>
        <v>-7.3829639197143635</v>
      </c>
      <c r="W43" s="3">
        <f t="shared" si="10"/>
        <v>7.3829639197143635</v>
      </c>
      <c r="X43" s="3">
        <f t="shared" si="1"/>
        <v>172.50700207467338</v>
      </c>
      <c r="Y43" s="3">
        <f t="shared" si="2"/>
        <v>172.56346553098322</v>
      </c>
      <c r="Z43" s="3">
        <f t="shared" si="3"/>
        <v>156.53040453291726</v>
      </c>
      <c r="AA43" s="3">
        <f t="shared" si="4"/>
        <v>122.31408887051249</v>
      </c>
      <c r="AB43" s="3">
        <f t="shared" si="5"/>
        <v>122.37055232682233</v>
      </c>
      <c r="AC43" s="3">
        <f t="shared" si="6"/>
        <v>106.33749132875637</v>
      </c>
    </row>
    <row r="44" spans="1:29">
      <c r="A44" s="17">
        <v>-1.6</v>
      </c>
      <c r="B44" s="19">
        <v>1383.4760077156134</v>
      </c>
      <c r="C44" s="16">
        <v>1607.2096371263542</v>
      </c>
      <c r="D44" s="20">
        <v>728.98030652791203</v>
      </c>
      <c r="E44" s="3">
        <f t="shared" si="7"/>
        <v>-29.581481601181604</v>
      </c>
      <c r="F44" s="3">
        <f t="shared" si="8"/>
        <v>2.142941713880504</v>
      </c>
      <c r="G44" s="3">
        <f t="shared" si="11"/>
        <v>-68.733186128663448</v>
      </c>
      <c r="I44" s="27"/>
      <c r="J44" s="27"/>
      <c r="K44" s="27"/>
      <c r="L44" s="14">
        <v>-1.0171788613717667</v>
      </c>
      <c r="M44" s="15">
        <v>1657.6770455266162</v>
      </c>
      <c r="N44" s="12">
        <v>1185.7199700916897</v>
      </c>
      <c r="O44" s="12">
        <v>1909.6801149106477</v>
      </c>
      <c r="P44" s="13">
        <v>12.323695668008678</v>
      </c>
      <c r="Q44" s="16">
        <v>200</v>
      </c>
      <c r="R44" s="16">
        <f t="shared" si="0"/>
        <v>9.7522528276125957</v>
      </c>
      <c r="S44" s="27"/>
      <c r="T44" s="27"/>
      <c r="U44" s="27"/>
      <c r="V44" s="3">
        <f t="shared" si="12"/>
        <v>-37.869217536152206</v>
      </c>
      <c r="W44" s="3">
        <f t="shared" si="10"/>
        <v>37.869217536152206</v>
      </c>
      <c r="X44" s="3">
        <f t="shared" si="1"/>
        <v>172.84748685056434</v>
      </c>
      <c r="Y44" s="3">
        <f t="shared" si="2"/>
        <v>173.08473717649915</v>
      </c>
      <c r="Z44" s="3">
        <f t="shared" si="3"/>
        <v>158.51814342894963</v>
      </c>
      <c r="AA44" s="3">
        <f t="shared" si="4"/>
        <v>160.52379118255567</v>
      </c>
      <c r="AB44" s="3">
        <f t="shared" si="5"/>
        <v>160.76104150849048</v>
      </c>
      <c r="AC44" s="3">
        <f t="shared" si="6"/>
        <v>146.19444776094096</v>
      </c>
    </row>
    <row r="45" spans="1:29">
      <c r="A45" s="17">
        <v>-1.5666666666666667</v>
      </c>
      <c r="B45" s="19">
        <v>1419.9249724155652</v>
      </c>
      <c r="C45" s="16">
        <v>1612.6654028448866</v>
      </c>
      <c r="D45" s="20">
        <v>789.05825407072552</v>
      </c>
      <c r="E45" s="3">
        <f t="shared" si="7"/>
        <v>-31.244961048628529</v>
      </c>
      <c r="F45" s="3">
        <f t="shared" si="8"/>
        <v>2.1144472018491687</v>
      </c>
      <c r="G45" s="3">
        <f t="shared" si="11"/>
        <v>-49.90438342340758</v>
      </c>
      <c r="I45" s="27"/>
      <c r="J45" s="27"/>
      <c r="K45" s="27"/>
      <c r="L45" s="14">
        <v>-0.94233366792021056</v>
      </c>
      <c r="M45" s="15">
        <v>1629.0859785155399</v>
      </c>
      <c r="N45" s="12">
        <v>1090.1281474018283</v>
      </c>
      <c r="O45" s="12">
        <v>2076.0311344542106</v>
      </c>
      <c r="P45" s="13">
        <v>72.097134179786693</v>
      </c>
      <c r="Q45" s="16">
        <v>200</v>
      </c>
      <c r="R45" s="16">
        <f t="shared" si="0"/>
        <v>12.203474190015955</v>
      </c>
      <c r="S45" s="27"/>
      <c r="T45" s="27"/>
      <c r="U45" s="27"/>
      <c r="V45" s="3">
        <f t="shared" si="12"/>
        <v>59.773438511778011</v>
      </c>
      <c r="W45" s="3">
        <f t="shared" si="10"/>
        <v>59.773438511778011</v>
      </c>
      <c r="X45" s="3">
        <f t="shared" si="1"/>
        <v>173.72764686544159</v>
      </c>
      <c r="Y45" s="3">
        <f t="shared" si="2"/>
        <v>174.38326921185094</v>
      </c>
      <c r="Z45" s="3">
        <f t="shared" si="3"/>
        <v>162.77580589078084</v>
      </c>
      <c r="AA45" s="3">
        <f t="shared" si="4"/>
        <v>101.63051268565489</v>
      </c>
      <c r="AB45" s="3">
        <f t="shared" si="5"/>
        <v>102.28613503206425</v>
      </c>
      <c r="AC45" s="3">
        <f t="shared" si="6"/>
        <v>90.678671710994152</v>
      </c>
    </row>
    <row r="46" spans="1:29">
      <c r="A46" s="17">
        <v>-1.5333333333333334</v>
      </c>
      <c r="B46" s="19">
        <v>1456.8999205106811</v>
      </c>
      <c r="C46" s="16">
        <v>1614.8287388559729</v>
      </c>
      <c r="D46" s="20">
        <v>847.75398250616854</v>
      </c>
      <c r="E46" s="3">
        <f t="shared" si="7"/>
        <v>-32.208579133797429</v>
      </c>
      <c r="F46" s="3">
        <f t="shared" si="8"/>
        <v>2.0821416405496094</v>
      </c>
      <c r="G46" s="3">
        <f t="shared" si="11"/>
        <v>-28.908542555067097</v>
      </c>
      <c r="I46" s="27"/>
      <c r="J46" s="27"/>
      <c r="K46" s="27"/>
      <c r="L46" s="14">
        <v>-0.94298405775362537</v>
      </c>
      <c r="M46" s="15">
        <v>1629.3630939032416</v>
      </c>
      <c r="N46" s="12">
        <v>1090.9541974991384</v>
      </c>
      <c r="O46" s="12">
        <v>2074.7498011805915</v>
      </c>
      <c r="P46" s="13">
        <v>72.152802143509447</v>
      </c>
      <c r="Q46" s="16">
        <v>200</v>
      </c>
      <c r="R46" s="16">
        <f t="shared" si="0"/>
        <v>19.068114956853108</v>
      </c>
      <c r="S46" s="27"/>
      <c r="T46" s="27"/>
      <c r="U46" s="27"/>
      <c r="V46" s="3">
        <f t="shared" si="12"/>
        <v>5.5667963722754621E-2</v>
      </c>
      <c r="W46" s="3">
        <f t="shared" si="10"/>
        <v>5.5667963722754621E-2</v>
      </c>
      <c r="X46" s="3">
        <f t="shared" si="1"/>
        <v>173.72019412177485</v>
      </c>
      <c r="Y46" s="3">
        <f t="shared" si="2"/>
        <v>174.3725028104804</v>
      </c>
      <c r="Z46" s="3">
        <f t="shared" si="3"/>
        <v>162.74447138155699</v>
      </c>
      <c r="AA46" s="3">
        <f t="shared" si="4"/>
        <v>101.56739197826541</v>
      </c>
      <c r="AB46" s="3">
        <f t="shared" si="5"/>
        <v>102.21970066697095</v>
      </c>
      <c r="AC46" s="3">
        <f t="shared" si="6"/>
        <v>90.591669238047544</v>
      </c>
    </row>
    <row r="47" spans="1:29">
      <c r="A47" s="17">
        <v>-1.5</v>
      </c>
      <c r="B47" s="19">
        <v>1493.4619433564567</v>
      </c>
      <c r="C47" s="16">
        <v>1613.3357991154098</v>
      </c>
      <c r="D47" s="20">
        <v>905.36948480389401</v>
      </c>
      <c r="E47" s="3">
        <f t="shared" si="7"/>
        <v>-32.398662399588858</v>
      </c>
      <c r="F47" s="3">
        <f t="shared" si="8"/>
        <v>2.0476085660586678</v>
      </c>
      <c r="G47" s="3">
        <f t="shared" si="11"/>
        <v>-5.7024979737428616</v>
      </c>
      <c r="I47" s="27"/>
      <c r="J47" s="27"/>
      <c r="K47" s="27"/>
      <c r="L47" s="14">
        <v>-0.85997131434702478</v>
      </c>
      <c r="M47" s="15">
        <v>1586.0305078906295</v>
      </c>
      <c r="N47" s="12">
        <v>983.22438844937165</v>
      </c>
      <c r="O47" s="12">
        <v>2200.1124247948569</v>
      </c>
      <c r="P47" s="13">
        <v>45.928023082128426</v>
      </c>
      <c r="Q47" s="16">
        <v>200</v>
      </c>
      <c r="R47" s="16">
        <f t="shared" si="0"/>
        <v>48.20839065142313</v>
      </c>
      <c r="S47" s="27"/>
      <c r="T47" s="27"/>
      <c r="U47" s="27"/>
      <c r="V47" s="3">
        <f t="shared" si="12"/>
        <v>-26.224779061381021</v>
      </c>
      <c r="W47" s="3">
        <f t="shared" si="10"/>
        <v>26.224779061381021</v>
      </c>
      <c r="X47" s="3">
        <f t="shared" si="1"/>
        <v>174.70192217657299</v>
      </c>
      <c r="Y47" s="3">
        <f t="shared" si="2"/>
        <v>175.77992688516574</v>
      </c>
      <c r="Z47" s="3">
        <f t="shared" si="3"/>
        <v>166.24438095249718</v>
      </c>
      <c r="AA47" s="3">
        <f t="shared" si="4"/>
        <v>128.77389909444457</v>
      </c>
      <c r="AB47" s="3">
        <f t="shared" si="5"/>
        <v>129.85190380303732</v>
      </c>
      <c r="AC47" s="3">
        <f t="shared" si="6"/>
        <v>120.31635787036876</v>
      </c>
    </row>
    <row r="48" spans="1:29">
      <c r="A48" s="17">
        <v>-1.4666666666666666</v>
      </c>
      <c r="B48" s="19">
        <v>1528.7322357348958</v>
      </c>
      <c r="C48" s="16">
        <v>1607.8863391088016</v>
      </c>
      <c r="D48" s="20">
        <v>962.3705423745414</v>
      </c>
      <c r="E48" s="3">
        <f t="shared" si="7"/>
        <v>-31.74779592926226</v>
      </c>
      <c r="F48" s="3">
        <f t="shared" si="8"/>
        <v>2.0175553605035939</v>
      </c>
      <c r="G48" s="3">
        <f t="shared" si="11"/>
        <v>19.525994109797875</v>
      </c>
      <c r="I48" s="27"/>
      <c r="J48" s="27"/>
      <c r="K48" s="27"/>
      <c r="L48" s="14">
        <v>-0.82846523780137626</v>
      </c>
      <c r="M48" s="15">
        <v>1561.8907214982964</v>
      </c>
      <c r="N48" s="12">
        <v>938.71029462639717</v>
      </c>
      <c r="O48" s="12">
        <v>2221.6895244736361</v>
      </c>
      <c r="P48" s="13">
        <v>57.603206439985321</v>
      </c>
      <c r="Q48" s="16">
        <v>200</v>
      </c>
      <c r="R48" s="16">
        <f t="shared" si="0"/>
        <v>-35.107960219290661</v>
      </c>
      <c r="S48" s="27"/>
      <c r="T48" s="27"/>
      <c r="U48" s="27"/>
      <c r="V48" s="3">
        <f t="shared" si="12"/>
        <v>11.675183357856895</v>
      </c>
      <c r="W48" s="3">
        <f t="shared" si="10"/>
        <v>11.675183357856895</v>
      </c>
      <c r="X48" s="3">
        <f t="shared" si="1"/>
        <v>175.14929299497373</v>
      </c>
      <c r="Y48" s="3">
        <f t="shared" si="2"/>
        <v>176.42592357636573</v>
      </c>
      <c r="Z48" s="3">
        <f t="shared" si="3"/>
        <v>167.50154851788571</v>
      </c>
      <c r="AA48" s="3">
        <f t="shared" si="4"/>
        <v>117.54608655498842</v>
      </c>
      <c r="AB48" s="3">
        <f t="shared" si="5"/>
        <v>118.82271713638042</v>
      </c>
      <c r="AC48" s="3">
        <f t="shared" si="6"/>
        <v>109.89834207790039</v>
      </c>
    </row>
    <row r="49" spans="1:29">
      <c r="A49" s="17">
        <v>-1.4333333333333333</v>
      </c>
      <c r="B49" s="19">
        <v>1561.8874846346325</v>
      </c>
      <c r="C49" s="16">
        <v>1598.2516519058518</v>
      </c>
      <c r="D49" s="20">
        <v>1019.3173708398826</v>
      </c>
      <c r="E49" s="3">
        <f t="shared" si="7"/>
        <v>-30.208569361996904</v>
      </c>
      <c r="F49" s="3">
        <f t="shared" si="8"/>
        <v>1.9978826540682744</v>
      </c>
      <c r="G49" s="3">
        <f t="shared" si="11"/>
        <v>46.176797017960837</v>
      </c>
      <c r="I49" s="27"/>
      <c r="J49" s="27"/>
      <c r="K49" s="27"/>
      <c r="L49" s="23"/>
      <c r="M49" s="19"/>
      <c r="N49" s="16"/>
      <c r="O49" s="20"/>
      <c r="P49" s="18"/>
      <c r="Q49" s="16"/>
      <c r="R49" s="16"/>
      <c r="S49" s="27"/>
      <c r="T49" s="27"/>
      <c r="U49" s="27"/>
      <c r="AA49" s="3"/>
      <c r="AB49" s="3"/>
      <c r="AC49" s="3"/>
    </row>
    <row r="50" spans="1:29">
      <c r="A50" s="17">
        <v>-1.4</v>
      </c>
      <c r="B50" s="19">
        <v>1592.160838036104</v>
      </c>
      <c r="C50" s="16">
        <v>1584.3016472568452</v>
      </c>
      <c r="D50" s="20">
        <v>1076.7907544759983</v>
      </c>
      <c r="E50" s="3">
        <f t="shared" si="7"/>
        <v>-27.777432518455111</v>
      </c>
      <c r="F50" s="3">
        <f t="shared" si="8"/>
        <v>1.9931988220485195</v>
      </c>
      <c r="G50" s="3">
        <f t="shared" si="11"/>
        <v>72.934105306253571</v>
      </c>
      <c r="I50" s="27"/>
      <c r="J50" s="27"/>
      <c r="K50" s="27"/>
      <c r="L50" s="23"/>
      <c r="M50" s="19"/>
      <c r="N50" s="16"/>
      <c r="O50" s="20"/>
      <c r="P50" s="18"/>
      <c r="Q50" s="16"/>
      <c r="R50" s="16"/>
      <c r="S50" s="27"/>
      <c r="T50" s="27"/>
      <c r="U50" s="27"/>
      <c r="AA50" s="3"/>
      <c r="AB50" s="3"/>
      <c r="AC50" s="3"/>
    </row>
    <row r="51" spans="1:29">
      <c r="A51" s="17">
        <v>-1.3666666666666667</v>
      </c>
      <c r="B51" s="19">
        <v>1618.9286284168179</v>
      </c>
      <c r="C51" s="16">
        <v>1565.9979192489855</v>
      </c>
      <c r="D51" s="20">
        <v>1135.4632680345894</v>
      </c>
      <c r="E51" s="3">
        <f t="shared" si="7"/>
        <v>-24.523594944978282</v>
      </c>
      <c r="F51" s="3">
        <f t="shared" si="8"/>
        <v>2.011120189675689</v>
      </c>
      <c r="G51" s="3">
        <f t="shared" si="11"/>
        <v>97.615127204305224</v>
      </c>
      <c r="I51" s="27"/>
      <c r="J51" s="27"/>
      <c r="K51" s="27"/>
      <c r="L51" s="23"/>
      <c r="M51" s="19"/>
      <c r="N51" s="16"/>
      <c r="O51" s="20"/>
      <c r="P51" s="18"/>
      <c r="Q51" s="16"/>
      <c r="R51" s="16"/>
      <c r="S51" s="27"/>
      <c r="T51" s="27"/>
      <c r="U51" s="27"/>
      <c r="AA51" s="3"/>
      <c r="AB51" s="3"/>
      <c r="AC51" s="3"/>
    </row>
    <row r="52" spans="1:29">
      <c r="A52" s="17">
        <v>-1.3333333333333333</v>
      </c>
      <c r="B52" s="19">
        <v>1641.6991077396278</v>
      </c>
      <c r="C52" s="16">
        <v>1543.4035318758815</v>
      </c>
      <c r="D52" s="20">
        <v>1196.0114743155827</v>
      </c>
      <c r="E52" s="3">
        <f t="shared" si="7"/>
        <v>-20.60987011284432</v>
      </c>
      <c r="F52" s="3">
        <f t="shared" si="8"/>
        <v>2.0556210054097699</v>
      </c>
      <c r="G52" s="3">
        <f t="shared" si="11"/>
        <v>117.4117449640185</v>
      </c>
      <c r="I52" s="27"/>
      <c r="J52" s="27"/>
      <c r="K52" s="27"/>
      <c r="L52" s="23"/>
      <c r="M52" s="19"/>
      <c r="N52" s="16"/>
      <c r="O52" s="20"/>
      <c r="P52" s="18"/>
      <c r="Q52" s="16"/>
      <c r="R52" s="16"/>
      <c r="S52" s="27"/>
      <c r="T52" s="27"/>
      <c r="U52" s="27"/>
      <c r="AA52" s="3"/>
      <c r="AB52" s="3"/>
      <c r="AC52" s="3"/>
    </row>
    <row r="53" spans="1:29">
      <c r="A53" s="17">
        <v>-1.3</v>
      </c>
      <c r="B53" s="19">
        <v>1660.1152310907778</v>
      </c>
      <c r="C53" s="16">
        <v>1516.7121155115155</v>
      </c>
      <c r="D53" s="20">
        <v>1259.015152173386</v>
      </c>
      <c r="E53" s="3">
        <f t="shared" si="7"/>
        <v>-16.293765672753317</v>
      </c>
      <c r="F53" s="3">
        <f t="shared" si="8"/>
        <v>2.125780764187017</v>
      </c>
      <c r="G53" s="3">
        <f t="shared" si="11"/>
        <v>129.48313320273056</v>
      </c>
      <c r="I53" s="27"/>
      <c r="J53" s="27"/>
      <c r="K53" s="27"/>
      <c r="L53" s="23"/>
      <c r="M53" s="19"/>
      <c r="N53" s="16"/>
      <c r="O53" s="20"/>
      <c r="P53" s="18"/>
      <c r="Q53" s="16"/>
      <c r="R53" s="16"/>
      <c r="S53" s="27"/>
      <c r="T53" s="27"/>
      <c r="U53" s="27"/>
      <c r="AA53" s="3"/>
      <c r="AB53" s="3"/>
      <c r="AC53" s="3"/>
    </row>
    <row r="54" spans="1:29">
      <c r="A54" s="17">
        <v>-1.2666666666666666</v>
      </c>
      <c r="B54" s="19">
        <v>1674.0084685138213</v>
      </c>
      <c r="C54" s="16">
        <v>1486.2054066748274</v>
      </c>
      <c r="D54" s="20">
        <v>1325.0158801126381</v>
      </c>
      <c r="E54" s="3">
        <f t="shared" si="7"/>
        <v>-11.887284225605729</v>
      </c>
      <c r="F54" s="3">
        <f t="shared" si="8"/>
        <v>2.2207655609689185</v>
      </c>
      <c r="G54" s="3">
        <f t="shared" si="11"/>
        <v>132.19444341442721</v>
      </c>
      <c r="I54" s="27"/>
      <c r="J54" s="27"/>
      <c r="K54" s="27"/>
      <c r="L54" s="23"/>
      <c r="M54" s="19"/>
      <c r="N54" s="16"/>
      <c r="O54" s="20"/>
      <c r="P54" s="18"/>
      <c r="Q54" s="16"/>
      <c r="R54" s="16"/>
      <c r="S54" s="27"/>
      <c r="T54" s="27"/>
      <c r="U54" s="27"/>
      <c r="AA54" s="3"/>
      <c r="AB54" s="3"/>
      <c r="AC54" s="3"/>
    </row>
    <row r="55" spans="1:29">
      <c r="A55" s="17">
        <v>-1.2333333333333334</v>
      </c>
      <c r="B55" s="19">
        <v>1683.3777356930186</v>
      </c>
      <c r="C55" s="16">
        <v>1452.2615089985607</v>
      </c>
      <c r="D55" s="20">
        <v>1394.4124016421811</v>
      </c>
      <c r="E55" s="3">
        <f t="shared" si="7"/>
        <v>-7.6890451821117436</v>
      </c>
      <c r="F55" s="3">
        <f t="shared" si="8"/>
        <v>2.3345799839798098</v>
      </c>
      <c r="G55" s="3">
        <f t="shared" si="11"/>
        <v>125.94717130482</v>
      </c>
      <c r="I55" s="27"/>
      <c r="J55" s="27"/>
      <c r="K55" s="27"/>
      <c r="L55" s="23"/>
      <c r="M55" s="19"/>
      <c r="N55" s="16"/>
      <c r="O55" s="20"/>
      <c r="P55" s="18"/>
      <c r="Q55" s="16"/>
      <c r="R55" s="16"/>
      <c r="S55" s="27"/>
      <c r="T55" s="27"/>
      <c r="U55" s="27"/>
      <c r="AA55" s="3"/>
      <c r="AB55" s="3"/>
      <c r="AC55" s="3"/>
    </row>
    <row r="56" spans="1:29">
      <c r="A56" s="17">
        <v>-1.2</v>
      </c>
      <c r="B56" s="19">
        <v>1688.3838803397916</v>
      </c>
      <c r="C56" s="16">
        <v>1415.3777926870061</v>
      </c>
      <c r="D56" s="20">
        <v>1467.3378326876109</v>
      </c>
      <c r="E56" s="3">
        <f t="shared" si="7"/>
        <v>-3.9270480066649487</v>
      </c>
      <c r="F56" s="3">
        <f t="shared" si="8"/>
        <v>2.4562633522697865</v>
      </c>
      <c r="G56" s="3">
        <f t="shared" si="11"/>
        <v>112.85991526340349</v>
      </c>
      <c r="I56" s="27"/>
      <c r="J56" s="27"/>
      <c r="K56" s="27"/>
      <c r="L56" s="23"/>
      <c r="M56" s="19"/>
      <c r="N56" s="16"/>
      <c r="O56" s="20"/>
      <c r="P56" s="18"/>
      <c r="Q56" s="16"/>
      <c r="R56" s="16"/>
      <c r="S56" s="27"/>
      <c r="T56" s="27"/>
      <c r="U56" s="27"/>
      <c r="AA56" s="3"/>
      <c r="AB56" s="3"/>
      <c r="AC56" s="3"/>
    </row>
    <row r="57" spans="1:29">
      <c r="A57" s="17">
        <v>-1.1666666666666667</v>
      </c>
      <c r="B57" s="19">
        <v>1689.3533355493112</v>
      </c>
      <c r="C57" s="16">
        <v>1376.0905126949899</v>
      </c>
      <c r="D57" s="20">
        <v>1543.7281610994678</v>
      </c>
      <c r="E57" s="3">
        <f t="shared" si="7"/>
        <v>-0.72709086835613224</v>
      </c>
      <c r="F57" s="3">
        <f t="shared" si="8"/>
        <v>2.577192510989657</v>
      </c>
      <c r="G57" s="3">
        <f t="shared" si="11"/>
        <v>95.998714149264828</v>
      </c>
      <c r="I57" s="27"/>
      <c r="J57" s="27"/>
      <c r="K57" s="27"/>
      <c r="L57" s="23"/>
      <c r="M57" s="19"/>
      <c r="N57" s="16"/>
      <c r="O57" s="20"/>
      <c r="P57" s="18"/>
      <c r="Q57" s="16"/>
      <c r="R57" s="16"/>
      <c r="S57" s="27"/>
      <c r="T57" s="27"/>
      <c r="U57" s="27"/>
      <c r="AA57" s="3"/>
      <c r="AB57" s="3"/>
      <c r="AC57" s="3"/>
    </row>
    <row r="58" spans="1:29">
      <c r="A58" s="17">
        <v>-1.1333333333333333</v>
      </c>
      <c r="B58" s="19">
        <v>1686.7396648226556</v>
      </c>
      <c r="C58" s="16">
        <v>1334.9762305808479</v>
      </c>
      <c r="D58" s="20">
        <v>1623.2107797685194</v>
      </c>
      <c r="E58" s="3">
        <f t="shared" si="7"/>
        <v>1.8834100091263599</v>
      </c>
      <c r="F58" s="3">
        <f t="shared" si="8"/>
        <v>2.6857460648815277</v>
      </c>
      <c r="G58" s="3">
        <f t="shared" si="11"/>
        <v>78.315026324474516</v>
      </c>
      <c r="I58" s="27"/>
      <c r="J58" s="27"/>
      <c r="K58" s="27"/>
      <c r="L58" s="23"/>
      <c r="M58" s="19"/>
      <c r="N58" s="16"/>
      <c r="O58" s="20"/>
      <c r="P58" s="18"/>
      <c r="Q58" s="16"/>
      <c r="R58" s="16"/>
      <c r="S58" s="27"/>
      <c r="T58" s="27"/>
      <c r="U58" s="27"/>
      <c r="AA58" s="3"/>
      <c r="AB58" s="3"/>
      <c r="AC58" s="3"/>
    </row>
    <row r="59" spans="1:29">
      <c r="A59" s="17">
        <v>-1.1000000000000001</v>
      </c>
      <c r="B59" s="19">
        <v>1681.0936766373391</v>
      </c>
      <c r="C59" s="16">
        <v>1292.6589085866619</v>
      </c>
      <c r="D59" s="20">
        <v>1704.9807523595159</v>
      </c>
      <c r="E59" s="3">
        <f t="shared" si="7"/>
        <v>3.9498444983059926</v>
      </c>
      <c r="F59" s="3">
        <f t="shared" si="8"/>
        <v>2.7673209439442794</v>
      </c>
      <c r="G59" s="3">
        <f t="shared" si="11"/>
        <v>61.993034675389204</v>
      </c>
      <c r="I59" s="27"/>
      <c r="J59" s="27"/>
      <c r="K59" s="27"/>
      <c r="L59" s="23"/>
      <c r="M59" s="19"/>
      <c r="N59" s="16"/>
      <c r="O59" s="20"/>
      <c r="P59" s="18"/>
      <c r="Q59" s="16"/>
      <c r="R59" s="16"/>
      <c r="S59" s="27"/>
      <c r="T59" s="27"/>
      <c r="U59" s="27"/>
      <c r="AA59" s="3"/>
      <c r="AB59" s="3"/>
      <c r="AC59" s="3"/>
    </row>
    <row r="60" spans="1:29">
      <c r="A60" s="17">
        <v>-1.0666666666666667</v>
      </c>
      <c r="B60" s="19">
        <v>1673.0062561071757</v>
      </c>
      <c r="C60" s="16">
        <v>1249.6949166395639</v>
      </c>
      <c r="D60" s="20">
        <v>1787.9061869796788</v>
      </c>
      <c r="E60" s="3">
        <f t="shared" si="7"/>
        <v>5.570236412989888</v>
      </c>
      <c r="F60" s="3">
        <f t="shared" si="8"/>
        <v>2.812320183340506</v>
      </c>
      <c r="G60" s="3">
        <f t="shared" si="11"/>
        <v>48.611757440516712</v>
      </c>
      <c r="I60" s="27"/>
      <c r="J60" s="27"/>
      <c r="K60" s="27"/>
      <c r="L60" s="23"/>
      <c r="M60" s="19"/>
      <c r="N60" s="16"/>
      <c r="O60" s="20"/>
      <c r="P60" s="18"/>
      <c r="Q60" s="16"/>
      <c r="R60" s="16"/>
      <c r="S60" s="27"/>
      <c r="T60" s="27"/>
      <c r="U60" s="27"/>
      <c r="AA60" s="3"/>
      <c r="AB60" s="3"/>
      <c r="AC60" s="3"/>
    </row>
    <row r="61" spans="1:29">
      <c r="A61" s="17">
        <v>-1.0333333333333334</v>
      </c>
      <c r="B61" s="19">
        <v>1663.0389706722781</v>
      </c>
      <c r="C61" s="16">
        <v>1206.5604658254297</v>
      </c>
      <c r="D61" s="20">
        <v>1870.4339925227964</v>
      </c>
      <c r="E61" s="3">
        <f t="shared" si="7"/>
        <v>6.886536242383249</v>
      </c>
      <c r="F61" s="3">
        <f t="shared" si="8"/>
        <v>2.8095710851242672</v>
      </c>
      <c r="G61" s="3">
        <f t="shared" si="11"/>
        <v>39.48899488180097</v>
      </c>
      <c r="I61" s="27"/>
      <c r="J61" s="27"/>
      <c r="K61" s="27"/>
      <c r="L61" s="23"/>
      <c r="M61" s="19"/>
      <c r="N61" s="16"/>
      <c r="O61" s="20"/>
      <c r="P61" s="18"/>
      <c r="Q61" s="16"/>
      <c r="R61" s="16"/>
      <c r="S61" s="27"/>
      <c r="T61" s="27"/>
      <c r="U61" s="27"/>
      <c r="AA61" s="3"/>
      <c r="AB61" s="3"/>
      <c r="AC61" s="3"/>
    </row>
    <row r="62" spans="1:29">
      <c r="A62" s="17">
        <v>-1</v>
      </c>
      <c r="B62" s="19">
        <v>1651.6500302177783</v>
      </c>
      <c r="C62" s="16">
        <v>1163.6345111838064</v>
      </c>
      <c r="D62" s="20">
        <v>1950.5088061184413</v>
      </c>
      <c r="E62" s="3">
        <f t="shared" si="7"/>
        <v>8.0948149477620781</v>
      </c>
      <c r="F62" s="3">
        <f t="shared" si="8"/>
        <v>2.7469781919507947</v>
      </c>
      <c r="G62" s="3">
        <f t="shared" si="11"/>
        <v>36.248361161364762</v>
      </c>
      <c r="I62" s="27"/>
      <c r="J62" s="27"/>
      <c r="K62" s="27"/>
      <c r="L62" s="23"/>
      <c r="M62" s="19"/>
      <c r="N62" s="16"/>
      <c r="O62" s="22"/>
      <c r="P62" s="18"/>
      <c r="Q62" s="16"/>
      <c r="R62" s="16"/>
      <c r="S62" s="27"/>
      <c r="T62" s="27"/>
      <c r="U62" s="27"/>
      <c r="AA62" s="3"/>
      <c r="AB62" s="3"/>
      <c r="AC62" s="3"/>
    </row>
    <row r="63" spans="1:29">
      <c r="A63" s="17">
        <v>-0.96666666666666667</v>
      </c>
      <c r="B63" s="19">
        <v>1639.069087544696</v>
      </c>
      <c r="C63" s="16">
        <v>1121.0520363246574</v>
      </c>
      <c r="D63" s="20">
        <v>2025.7476153309105</v>
      </c>
      <c r="E63" s="3">
        <f t="shared" si="7"/>
        <v>9.4928025084945844</v>
      </c>
      <c r="F63" s="3">
        <f t="shared" si="8"/>
        <v>2.6209126513192715</v>
      </c>
      <c r="G63" s="3">
        <f t="shared" si="11"/>
        <v>41.939626821975196</v>
      </c>
      <c r="I63" s="27"/>
      <c r="J63" s="27"/>
      <c r="K63" s="27"/>
      <c r="L63" s="23"/>
      <c r="M63" s="19"/>
      <c r="N63" s="16"/>
      <c r="O63" s="22"/>
      <c r="P63" s="18"/>
      <c r="Q63" s="16"/>
      <c r="R63" s="16"/>
      <c r="S63" s="27"/>
      <c r="T63" s="27"/>
      <c r="U63" s="27"/>
      <c r="AA63" s="3"/>
      <c r="AB63" s="3"/>
      <c r="AC63" s="3"/>
    </row>
    <row r="64" spans="1:29">
      <c r="A64" s="17">
        <v>-0.93333333333333335</v>
      </c>
      <c r="B64" s="19">
        <v>1625.1845047393704</v>
      </c>
      <c r="C64" s="16">
        <v>1078.6926258442966</v>
      </c>
      <c r="D64" s="20">
        <v>2093.3697363465794</v>
      </c>
      <c r="E64" s="3">
        <f t="shared" si="7"/>
        <v>11.603052785635606</v>
      </c>
      <c r="F64" s="3">
        <f t="shared" si="8"/>
        <v>2.4297874993343496</v>
      </c>
      <c r="G64" s="3">
        <f t="shared" si="11"/>
        <v>63.307508314230667</v>
      </c>
      <c r="I64" s="27"/>
      <c r="J64" s="27"/>
      <c r="K64" s="27"/>
      <c r="L64" s="23"/>
      <c r="M64" s="19"/>
      <c r="N64" s="16"/>
      <c r="O64" s="22"/>
      <c r="P64" s="18"/>
      <c r="Q64" s="16"/>
      <c r="R64" s="16"/>
      <c r="S64" s="27"/>
      <c r="T64" s="27"/>
      <c r="U64" s="27"/>
      <c r="AA64" s="3"/>
      <c r="AB64" s="3"/>
      <c r="AC64" s="3"/>
    </row>
    <row r="65" spans="1:29">
      <c r="A65" s="17">
        <v>-0.9</v>
      </c>
      <c r="B65" s="19">
        <v>1609.3887992717814</v>
      </c>
      <c r="C65" s="16">
        <v>1036.0790967541907</v>
      </c>
      <c r="D65" s="20">
        <v>2150.3214644919713</v>
      </c>
      <c r="E65" s="3">
        <f t="shared" si="7"/>
        <v>15.501488557434309</v>
      </c>
      <c r="F65" s="3">
        <f t="shared" si="8"/>
        <v>2.1858693603074415</v>
      </c>
      <c r="G65" s="3">
        <f t="shared" si="11"/>
        <v>116.9530731539611</v>
      </c>
      <c r="I65" s="27"/>
      <c r="J65" s="27"/>
      <c r="K65" s="27"/>
      <c r="L65" s="23"/>
      <c r="M65" s="19"/>
      <c r="N65" s="16"/>
      <c r="O65" s="22"/>
      <c r="P65" s="18"/>
      <c r="Q65" s="16"/>
      <c r="R65" s="16"/>
      <c r="S65" s="27"/>
      <c r="T65" s="27"/>
      <c r="U65" s="27"/>
      <c r="AA65" s="3"/>
      <c r="AB65" s="3"/>
      <c r="AC65" s="3"/>
    </row>
    <row r="66" spans="1:29">
      <c r="A66" s="17">
        <v>-0.8666666666666667</v>
      </c>
      <c r="B66" s="19">
        <v>1590.4019057187297</v>
      </c>
      <c r="C66" s="16">
        <v>992.28364405712045</v>
      </c>
      <c r="D66" s="20">
        <v>2193.4111978921901</v>
      </c>
      <c r="E66" s="3"/>
      <c r="F66" s="3"/>
      <c r="G66" s="3"/>
      <c r="I66" s="27"/>
      <c r="J66" s="27"/>
      <c r="K66" s="27"/>
      <c r="L66" s="23"/>
      <c r="M66" s="19"/>
      <c r="N66" s="16"/>
      <c r="O66" s="22"/>
      <c r="P66" s="18"/>
      <c r="Q66" s="16"/>
      <c r="R66" s="16"/>
      <c r="S66" s="27"/>
      <c r="T66" s="27"/>
      <c r="U66" s="27"/>
      <c r="AA66" s="3"/>
      <c r="AB66" s="3"/>
      <c r="AC66" s="3"/>
    </row>
    <row r="67" spans="1:29">
      <c r="A67" s="17">
        <v>-0.83333333333333337</v>
      </c>
      <c r="B67" s="19">
        <v>1566.0699716551658</v>
      </c>
      <c r="C67" s="16">
        <v>945.83331727000348</v>
      </c>
      <c r="D67" s="20">
        <v>2219.4840900143672</v>
      </c>
      <c r="E67" s="3"/>
      <c r="F67" s="3"/>
      <c r="G67" s="3"/>
      <c r="I67" s="27"/>
      <c r="J67" s="27"/>
      <c r="K67" s="27"/>
      <c r="L67" s="23"/>
      <c r="M67" s="19"/>
      <c r="N67" s="16"/>
      <c r="O67" s="22"/>
      <c r="P67" s="18"/>
      <c r="Q67" s="16"/>
      <c r="R67" s="16"/>
      <c r="S67" s="27"/>
      <c r="T67" s="27"/>
      <c r="U67" s="27"/>
      <c r="AA67" s="3"/>
      <c r="AB67" s="3"/>
      <c r="AC67" s="3"/>
    </row>
    <row r="68" spans="1:29">
      <c r="A68" s="17">
        <v>-0.8</v>
      </c>
      <c r="B68" s="19">
        <v>1533.1373982625194</v>
      </c>
      <c r="C68" s="16">
        <v>894.60853459799216</v>
      </c>
      <c r="D68" s="20">
        <v>2225.6654883293022</v>
      </c>
      <c r="E68" s="3"/>
      <c r="F68" s="3"/>
      <c r="G68" s="3"/>
      <c r="I68" s="27"/>
      <c r="J68" s="27"/>
      <c r="K68" s="27"/>
      <c r="L68" s="23"/>
      <c r="M68" s="19"/>
      <c r="N68" s="16"/>
      <c r="O68" s="22"/>
      <c r="P68" s="18"/>
      <c r="Q68" s="16"/>
      <c r="R68" s="16"/>
      <c r="S68" s="27"/>
      <c r="T68" s="27"/>
      <c r="U68" s="27"/>
      <c r="AA68" s="3"/>
      <c r="AB68" s="3"/>
      <c r="AC68" s="3"/>
    </row>
    <row r="69" spans="1:29">
      <c r="A69" s="17">
        <v>-0.76666666666666672</v>
      </c>
      <c r="B69" s="19">
        <v>1486.9814827361097</v>
      </c>
      <c r="C69" s="16">
        <v>835.72173753487016</v>
      </c>
      <c r="D69" s="20">
        <v>2209.6806117646133</v>
      </c>
      <c r="E69" s="3"/>
      <c r="F69" s="3"/>
      <c r="G69" s="3"/>
      <c r="I69" s="27"/>
      <c r="J69" s="27"/>
      <c r="K69" s="27"/>
      <c r="L69" s="23"/>
      <c r="M69" s="19"/>
      <c r="N69" s="16"/>
      <c r="O69" s="22"/>
      <c r="P69" s="18"/>
      <c r="Q69" s="16"/>
      <c r="R69" s="16"/>
      <c r="S69" s="27"/>
      <c r="T69" s="27"/>
      <c r="U69" s="27"/>
      <c r="AA69" s="3"/>
      <c r="AB69" s="3"/>
      <c r="AC69" s="3"/>
    </row>
    <row r="70" spans="1:29">
      <c r="A70" s="17"/>
      <c r="B70" s="19"/>
      <c r="C70" s="16"/>
      <c r="D70" s="20"/>
      <c r="E70" s="3"/>
      <c r="F70" s="3"/>
      <c r="G70" s="3"/>
      <c r="I70" s="27"/>
      <c r="J70" s="27"/>
      <c r="K70" s="27"/>
      <c r="L70" s="23"/>
      <c r="M70" s="19"/>
      <c r="N70" s="16"/>
      <c r="O70" s="22"/>
      <c r="P70" s="18"/>
      <c r="Q70" s="16"/>
      <c r="R70" s="16"/>
      <c r="S70" s="27"/>
      <c r="T70" s="27"/>
      <c r="U70" s="27"/>
      <c r="AA70" s="3"/>
      <c r="AB70" s="3"/>
      <c r="AC70" s="3"/>
    </row>
    <row r="71" spans="1:29">
      <c r="A71" s="17"/>
      <c r="B71" s="19"/>
      <c r="C71" s="16"/>
      <c r="D71" s="20"/>
      <c r="E71" s="3"/>
      <c r="F71" s="3"/>
      <c r="G71" s="3"/>
      <c r="I71" s="27"/>
      <c r="J71" s="27"/>
      <c r="K71" s="27"/>
      <c r="L71" s="23"/>
      <c r="M71" s="19"/>
      <c r="N71" s="16"/>
      <c r="O71" s="22"/>
      <c r="P71" s="18"/>
      <c r="Q71" s="16"/>
      <c r="R71" s="16"/>
      <c r="S71" s="27"/>
      <c r="T71" s="27"/>
      <c r="U71" s="27"/>
      <c r="AA71" s="3"/>
      <c r="AB71" s="3"/>
      <c r="AC71" s="3"/>
    </row>
    <row r="72" spans="1:29">
      <c r="A72" s="17"/>
      <c r="B72" s="19"/>
      <c r="C72" s="16"/>
      <c r="D72" s="20"/>
      <c r="E72" s="3"/>
      <c r="F72" s="3"/>
      <c r="G72" s="3"/>
      <c r="I72" s="27"/>
      <c r="J72" s="27"/>
      <c r="K72" s="27"/>
      <c r="L72" s="23"/>
      <c r="M72" s="19"/>
      <c r="N72" s="16"/>
      <c r="O72" s="22"/>
      <c r="P72" s="18"/>
      <c r="Q72" s="16"/>
      <c r="R72" s="16"/>
      <c r="S72" s="27"/>
      <c r="T72" s="27"/>
      <c r="U72" s="27"/>
      <c r="AA72" s="3"/>
      <c r="AB72" s="3"/>
      <c r="AC72" s="3"/>
    </row>
    <row r="73" spans="1:29">
      <c r="A73" s="17"/>
      <c r="B73" s="19"/>
      <c r="C73" s="16"/>
      <c r="D73" s="20"/>
      <c r="E73" s="3"/>
      <c r="F73" s="3"/>
      <c r="G73" s="3"/>
      <c r="I73" s="27"/>
      <c r="J73" s="27"/>
      <c r="K73" s="27"/>
      <c r="L73" s="23"/>
      <c r="M73" s="19"/>
      <c r="N73" s="16"/>
      <c r="O73" s="22"/>
      <c r="P73" s="18"/>
      <c r="Q73" s="16"/>
      <c r="R73" s="16"/>
      <c r="S73" s="27"/>
      <c r="T73" s="27"/>
      <c r="U73" s="27"/>
      <c r="AA73" s="3"/>
      <c r="AB73" s="3"/>
      <c r="AC73" s="3"/>
    </row>
    <row r="74" spans="1:29">
      <c r="A74" s="17"/>
      <c r="B74" s="19"/>
      <c r="C74" s="16"/>
      <c r="D74" s="20"/>
      <c r="E74" s="3"/>
      <c r="F74" s="3"/>
      <c r="G74" s="3"/>
      <c r="I74" s="27"/>
      <c r="J74" s="27"/>
      <c r="K74" s="27"/>
      <c r="L74" s="23"/>
      <c r="M74" s="19"/>
      <c r="N74" s="16"/>
      <c r="O74" s="22"/>
      <c r="P74" s="18"/>
      <c r="Q74" s="16"/>
      <c r="R74" s="16"/>
      <c r="S74" s="27"/>
      <c r="T74" s="27"/>
      <c r="U74" s="27"/>
      <c r="AA74" s="3"/>
      <c r="AB74" s="3"/>
      <c r="AC74" s="3"/>
    </row>
    <row r="75" spans="1:29">
      <c r="A75" s="17"/>
      <c r="B75" s="19"/>
      <c r="C75" s="16"/>
      <c r="D75" s="20"/>
      <c r="E75" s="3"/>
      <c r="F75" s="3"/>
      <c r="G75" s="3"/>
      <c r="I75" s="27"/>
      <c r="J75" s="27"/>
      <c r="K75" s="27"/>
      <c r="L75" s="23"/>
      <c r="M75" s="19"/>
      <c r="N75" s="16"/>
      <c r="O75" s="22"/>
      <c r="P75" s="18"/>
      <c r="Q75" s="16"/>
      <c r="R75" s="16"/>
      <c r="S75" s="27"/>
      <c r="T75" s="27"/>
      <c r="U75" s="27"/>
      <c r="AA75" s="3"/>
      <c r="AB75" s="3"/>
      <c r="AC75" s="3"/>
    </row>
    <row r="76" spans="1:29">
      <c r="A76" s="17"/>
      <c r="B76" s="19"/>
      <c r="C76" s="16"/>
      <c r="D76" s="20"/>
      <c r="E76" s="3"/>
      <c r="F76" s="3"/>
      <c r="G76" s="3"/>
      <c r="I76" s="27"/>
      <c r="J76" s="27"/>
      <c r="K76" s="27"/>
      <c r="L76" s="23"/>
      <c r="M76" s="19"/>
      <c r="N76" s="16"/>
      <c r="O76" s="22"/>
      <c r="P76" s="18"/>
      <c r="Q76" s="16"/>
      <c r="R76" s="16"/>
      <c r="S76" s="27"/>
      <c r="T76" s="27"/>
      <c r="U76" s="27"/>
      <c r="AA76" s="3"/>
      <c r="AB76" s="3"/>
      <c r="AC76" s="3"/>
    </row>
    <row r="77" spans="1:29">
      <c r="A77" s="17"/>
      <c r="B77" s="19"/>
      <c r="C77" s="16"/>
      <c r="D77" s="20"/>
      <c r="E77" s="3"/>
      <c r="F77" s="3"/>
      <c r="G77" s="3"/>
      <c r="I77" s="27"/>
      <c r="J77" s="27"/>
      <c r="K77" s="27"/>
      <c r="L77" s="23"/>
      <c r="M77" s="19"/>
      <c r="N77" s="16"/>
      <c r="O77" s="22"/>
      <c r="P77" s="18"/>
      <c r="Q77" s="16"/>
      <c r="R77" s="16"/>
      <c r="S77" s="27"/>
      <c r="T77" s="27"/>
      <c r="U77" s="27"/>
      <c r="AA77" s="3"/>
      <c r="AB77" s="3"/>
      <c r="AC77" s="3"/>
    </row>
    <row r="78" spans="1:29">
      <c r="A78" s="17"/>
      <c r="B78" s="19"/>
      <c r="C78" s="16"/>
      <c r="D78" s="20"/>
      <c r="E78" s="3"/>
      <c r="F78" s="3"/>
      <c r="G78" s="3"/>
      <c r="I78" s="27"/>
      <c r="J78" s="27"/>
      <c r="K78" s="27"/>
      <c r="L78" s="23"/>
      <c r="M78" s="19"/>
      <c r="N78" s="16"/>
      <c r="O78" s="22"/>
      <c r="P78" s="18"/>
      <c r="Q78" s="16"/>
      <c r="R78" s="16"/>
      <c r="S78" s="27"/>
      <c r="T78" s="27"/>
      <c r="U78" s="27"/>
      <c r="AA78" s="3"/>
      <c r="AB78" s="3"/>
      <c r="AC78" s="3"/>
    </row>
    <row r="79" spans="1:29">
      <c r="A79" s="17"/>
      <c r="B79" s="19"/>
      <c r="C79" s="16"/>
      <c r="D79" s="20"/>
      <c r="E79" s="3"/>
      <c r="F79" s="3"/>
      <c r="G79" s="3"/>
      <c r="I79" s="27"/>
      <c r="J79" s="27"/>
      <c r="K79" s="27"/>
      <c r="L79" s="23"/>
      <c r="M79" s="19"/>
      <c r="N79" s="16"/>
      <c r="O79" s="22"/>
      <c r="P79" s="18"/>
      <c r="Q79" s="16"/>
      <c r="R79" s="16"/>
      <c r="S79" s="27"/>
      <c r="T79" s="27"/>
      <c r="U79" s="27"/>
      <c r="AA79" s="3"/>
      <c r="AB79" s="3"/>
      <c r="AC79" s="3"/>
    </row>
    <row r="80" spans="1:29">
      <c r="A80" s="17"/>
      <c r="B80" s="19"/>
      <c r="C80" s="16"/>
      <c r="D80" s="20"/>
      <c r="E80" s="3"/>
      <c r="F80" s="3"/>
      <c r="G80" s="3"/>
      <c r="I80" s="27"/>
      <c r="J80" s="27"/>
      <c r="K80" s="27"/>
      <c r="L80" s="23"/>
      <c r="M80" s="19"/>
      <c r="N80" s="16"/>
      <c r="O80" s="22"/>
      <c r="P80" s="18"/>
      <c r="Q80" s="16"/>
      <c r="R80" s="16"/>
      <c r="S80" s="27"/>
      <c r="T80" s="27"/>
      <c r="U80" s="27"/>
      <c r="AA80" s="3"/>
      <c r="AB80" s="3"/>
      <c r="AC80" s="3"/>
    </row>
    <row r="81" spans="1:21">
      <c r="A81" s="17"/>
      <c r="B81" s="19"/>
      <c r="C81" s="16"/>
      <c r="D81" s="20"/>
      <c r="E81" s="3"/>
      <c r="F81" s="3"/>
      <c r="G81" s="3"/>
      <c r="I81" s="27"/>
      <c r="J81" s="27"/>
      <c r="K81" s="27"/>
      <c r="L81" s="23"/>
      <c r="M81" s="19"/>
      <c r="N81" s="16"/>
      <c r="O81" s="22"/>
      <c r="P81" s="18"/>
      <c r="Q81" s="16"/>
      <c r="R81" s="16"/>
      <c r="S81" s="27"/>
      <c r="T81" s="27"/>
      <c r="U81" s="27"/>
    </row>
    <row r="82" spans="1:21">
      <c r="A82" s="17"/>
      <c r="B82" s="19"/>
      <c r="C82" s="16"/>
      <c r="D82" s="20"/>
      <c r="E82" s="3"/>
      <c r="F82" s="3"/>
      <c r="G82" s="3"/>
      <c r="I82" s="27"/>
      <c r="J82" s="27"/>
      <c r="K82" s="27"/>
      <c r="L82" s="23"/>
      <c r="M82" s="19"/>
      <c r="N82" s="16"/>
      <c r="O82" s="22"/>
      <c r="P82" s="18"/>
      <c r="Q82" s="16"/>
      <c r="R82" s="16"/>
      <c r="S82" s="27"/>
      <c r="T82" s="27"/>
      <c r="U82" s="27"/>
    </row>
    <row r="83" spans="1:21">
      <c r="A83" s="17"/>
      <c r="B83" s="19"/>
      <c r="C83" s="16"/>
      <c r="D83" s="20"/>
      <c r="E83" s="3"/>
      <c r="F83" s="3"/>
      <c r="G83" s="3"/>
      <c r="I83" s="27"/>
      <c r="J83" s="27"/>
      <c r="K83" s="27"/>
      <c r="L83" s="23"/>
      <c r="M83" s="19"/>
      <c r="N83" s="16"/>
      <c r="O83" s="22"/>
      <c r="P83" s="18"/>
      <c r="Q83" s="16"/>
      <c r="R83" s="16"/>
      <c r="S83" s="27"/>
      <c r="T83" s="27"/>
      <c r="U83" s="27"/>
    </row>
    <row r="84" spans="1:21">
      <c r="A84" s="17"/>
      <c r="B84" s="19"/>
      <c r="C84" s="16"/>
      <c r="D84" s="20"/>
      <c r="E84" s="3"/>
      <c r="F84" s="3"/>
      <c r="G84" s="3"/>
      <c r="I84" s="27"/>
      <c r="J84" s="27"/>
      <c r="K84" s="27"/>
      <c r="L84" s="23"/>
      <c r="M84" s="19"/>
      <c r="N84" s="16"/>
      <c r="O84" s="22"/>
      <c r="P84" s="18"/>
      <c r="Q84" s="16"/>
      <c r="R84" s="16"/>
      <c r="S84" s="27"/>
      <c r="T84" s="27"/>
      <c r="U84" s="27"/>
    </row>
    <row r="85" spans="1:21">
      <c r="A85" s="17"/>
      <c r="B85" s="19"/>
      <c r="C85" s="16"/>
      <c r="D85" s="20"/>
      <c r="E85" s="3"/>
      <c r="F85" s="3"/>
      <c r="G85" s="3"/>
      <c r="I85" s="27"/>
      <c r="J85" s="27"/>
      <c r="K85" s="27"/>
      <c r="L85" s="23"/>
      <c r="M85" s="19"/>
      <c r="N85" s="16"/>
      <c r="O85" s="22"/>
      <c r="P85" s="18"/>
      <c r="Q85" s="16"/>
      <c r="R85" s="16"/>
      <c r="S85" s="27"/>
      <c r="T85" s="27"/>
      <c r="U85" s="27"/>
    </row>
    <row r="86" spans="1:21">
      <c r="A86" s="17"/>
      <c r="B86" s="19"/>
      <c r="C86" s="16"/>
      <c r="D86" s="20"/>
      <c r="E86" s="3"/>
      <c r="F86" s="3"/>
      <c r="G86" s="3"/>
      <c r="I86" s="27"/>
      <c r="J86" s="27"/>
      <c r="K86" s="27"/>
      <c r="L86" s="23"/>
      <c r="M86" s="19"/>
      <c r="N86" s="16"/>
      <c r="O86" s="22"/>
      <c r="P86" s="18"/>
      <c r="Q86" s="16"/>
      <c r="R86" s="16"/>
      <c r="S86" s="27"/>
      <c r="T86" s="27"/>
      <c r="U86" s="27"/>
    </row>
    <row r="87" spans="1:21">
      <c r="A87" s="17"/>
      <c r="B87" s="16"/>
      <c r="C87" s="16"/>
      <c r="D87" s="16"/>
      <c r="E87" s="3"/>
      <c r="F87" s="3"/>
      <c r="G87" s="3"/>
      <c r="I87" s="27"/>
      <c r="J87" s="27"/>
      <c r="K87" s="27"/>
      <c r="L87" s="23"/>
      <c r="M87" s="19"/>
      <c r="N87" s="16"/>
      <c r="O87" s="22"/>
      <c r="P87" s="18"/>
      <c r="Q87" s="16"/>
      <c r="R87" s="16"/>
      <c r="S87" s="27"/>
      <c r="T87" s="27"/>
      <c r="U87" s="27"/>
    </row>
    <row r="88" spans="1:21">
      <c r="A88" s="17"/>
      <c r="B88" s="16"/>
      <c r="C88" s="16"/>
      <c r="D88" s="16"/>
      <c r="E88" s="3"/>
      <c r="F88" s="3"/>
      <c r="G88" s="3"/>
      <c r="I88" s="27"/>
      <c r="J88" s="27"/>
      <c r="K88" s="27"/>
      <c r="L88" s="23"/>
      <c r="M88" s="19"/>
      <c r="N88" s="16"/>
      <c r="O88" s="22"/>
      <c r="P88" s="18"/>
      <c r="Q88" s="16"/>
      <c r="R88" s="16"/>
      <c r="S88" s="27"/>
      <c r="T88" s="27"/>
      <c r="U88" s="27"/>
    </row>
    <row r="89" spans="1:21">
      <c r="A89" s="17"/>
      <c r="B89" s="16"/>
      <c r="C89" s="16"/>
      <c r="D89" s="16"/>
      <c r="E89" s="3"/>
      <c r="F89" s="3"/>
      <c r="G89" s="3"/>
      <c r="I89" s="27"/>
      <c r="J89" s="27"/>
      <c r="K89" s="27"/>
      <c r="L89" s="23"/>
      <c r="M89" s="19"/>
      <c r="N89" s="16"/>
      <c r="O89" s="22"/>
      <c r="P89" s="18"/>
      <c r="Q89" s="16"/>
      <c r="R89" s="16"/>
      <c r="S89" s="27"/>
      <c r="T89" s="27"/>
      <c r="U89" s="27"/>
    </row>
    <row r="90" spans="1:21">
      <c r="A90" s="17"/>
      <c r="B90" s="16"/>
      <c r="C90" s="16"/>
      <c r="D90" s="16"/>
      <c r="E90" s="3"/>
      <c r="F90" s="3"/>
      <c r="G90" s="3"/>
      <c r="I90" s="27"/>
      <c r="J90" s="27"/>
      <c r="K90" s="27"/>
      <c r="L90" s="23"/>
      <c r="M90" s="19"/>
      <c r="N90" s="16"/>
      <c r="O90" s="22"/>
      <c r="P90" s="18"/>
      <c r="Q90" s="16"/>
      <c r="R90" s="16"/>
      <c r="S90" s="27"/>
      <c r="T90" s="27"/>
      <c r="U90" s="27"/>
    </row>
    <row r="91" spans="1:21">
      <c r="A91" s="17"/>
      <c r="B91" s="16"/>
      <c r="C91" s="16"/>
      <c r="D91" s="16"/>
      <c r="E91" s="3"/>
      <c r="F91" s="3"/>
      <c r="G91" s="3"/>
      <c r="I91" s="27"/>
      <c r="J91" s="27"/>
      <c r="K91" s="27"/>
      <c r="L91" s="23"/>
      <c r="M91" s="19"/>
      <c r="N91" s="16"/>
      <c r="O91" s="22"/>
      <c r="P91" s="18"/>
      <c r="Q91" s="16"/>
      <c r="R91" s="16"/>
      <c r="S91" s="27"/>
      <c r="T91" s="27"/>
      <c r="U91" s="27"/>
    </row>
    <row r="92" spans="1:21">
      <c r="A92" s="17"/>
      <c r="B92" s="16"/>
      <c r="C92" s="16"/>
      <c r="D92" s="16"/>
      <c r="E92" s="3"/>
      <c r="F92" s="3"/>
      <c r="G92" s="3"/>
      <c r="I92" s="27"/>
      <c r="J92" s="27"/>
      <c r="K92" s="27"/>
      <c r="L92" s="23"/>
      <c r="M92" s="19"/>
      <c r="N92" s="16"/>
      <c r="O92" s="22"/>
      <c r="P92" s="18"/>
      <c r="Q92" s="16"/>
      <c r="R92" s="16"/>
      <c r="S92" s="27"/>
      <c r="T92" s="27"/>
      <c r="U92" s="27"/>
    </row>
    <row r="93" spans="1:21">
      <c r="A93" s="17"/>
      <c r="B93" s="16"/>
      <c r="C93" s="16"/>
      <c r="D93" s="16"/>
      <c r="E93" s="3"/>
      <c r="F93" s="3"/>
      <c r="G93" s="3"/>
      <c r="I93" s="27"/>
      <c r="J93" s="27"/>
      <c r="K93" s="27"/>
      <c r="L93" s="23"/>
      <c r="M93" s="19"/>
      <c r="N93" s="16"/>
      <c r="O93" s="22"/>
      <c r="P93" s="24"/>
      <c r="Q93" s="16"/>
      <c r="R93" s="16"/>
      <c r="S93" s="27"/>
      <c r="T93" s="27"/>
      <c r="U93" s="27"/>
    </row>
    <row r="94" spans="1:21">
      <c r="A94" s="17"/>
      <c r="B94" s="16"/>
      <c r="C94" s="16"/>
      <c r="D94" s="16"/>
      <c r="E94" s="3"/>
      <c r="F94" s="3"/>
      <c r="G94" s="3"/>
      <c r="I94" s="27"/>
      <c r="J94" s="27"/>
      <c r="K94" s="27"/>
      <c r="L94" s="23"/>
      <c r="M94" s="19"/>
      <c r="N94" s="16"/>
      <c r="O94" s="22"/>
      <c r="P94" s="24"/>
      <c r="Q94" s="16"/>
      <c r="R94" s="16"/>
      <c r="S94" s="27"/>
      <c r="T94" s="27"/>
      <c r="U94" s="27"/>
    </row>
    <row r="95" spans="1:21">
      <c r="A95" s="17"/>
      <c r="B95" s="16"/>
      <c r="C95" s="16"/>
      <c r="D95" s="16"/>
      <c r="E95" s="3"/>
      <c r="F95" s="3"/>
      <c r="G95" s="3"/>
      <c r="I95" s="27"/>
      <c r="J95" s="27"/>
      <c r="K95" s="27"/>
      <c r="L95" s="23"/>
      <c r="M95" s="19"/>
      <c r="N95" s="16"/>
      <c r="O95" s="22"/>
      <c r="P95" s="24"/>
      <c r="Q95" s="16"/>
      <c r="R95" s="16"/>
      <c r="S95" s="27"/>
      <c r="T95" s="27"/>
      <c r="U95" s="27"/>
    </row>
    <row r="96" spans="1:21">
      <c r="A96" s="17"/>
      <c r="B96" s="16"/>
      <c r="C96" s="16"/>
      <c r="D96" s="16"/>
      <c r="E96" s="3"/>
      <c r="F96" s="3"/>
      <c r="G96" s="3"/>
      <c r="I96" s="27"/>
      <c r="J96" s="27"/>
      <c r="K96" s="27"/>
      <c r="L96" s="23"/>
      <c r="M96" s="19"/>
      <c r="N96" s="16"/>
      <c r="O96" s="22"/>
      <c r="P96" s="24"/>
      <c r="Q96" s="16"/>
      <c r="R96" s="16"/>
      <c r="S96" s="27"/>
      <c r="T96" s="27"/>
      <c r="U96" s="27"/>
    </row>
    <row r="97" spans="1:21">
      <c r="A97" s="17"/>
      <c r="B97" s="3"/>
      <c r="C97" s="3"/>
      <c r="D97" s="3"/>
      <c r="E97" s="3"/>
      <c r="F97" s="3"/>
      <c r="G97" s="3"/>
      <c r="I97" s="27"/>
      <c r="J97" s="27"/>
      <c r="K97" s="27"/>
      <c r="L97" s="23"/>
      <c r="M97" s="19"/>
      <c r="N97" s="16"/>
      <c r="O97" s="22"/>
      <c r="P97" s="24"/>
      <c r="Q97" s="16"/>
      <c r="R97" s="16"/>
      <c r="S97" s="27"/>
      <c r="T97" s="27"/>
      <c r="U97" s="27"/>
    </row>
    <row r="98" spans="1:21">
      <c r="A98" s="17"/>
      <c r="B98" s="3"/>
      <c r="C98" s="3"/>
      <c r="D98" s="3"/>
      <c r="E98" s="3"/>
      <c r="F98" s="3"/>
      <c r="G98" s="3"/>
      <c r="I98" s="27"/>
      <c r="J98" s="27"/>
      <c r="K98" s="27"/>
      <c r="L98" s="23"/>
      <c r="M98" s="19"/>
      <c r="N98" s="16"/>
      <c r="O98" s="22"/>
      <c r="P98" s="24"/>
      <c r="Q98" s="16"/>
      <c r="R98" s="16"/>
      <c r="S98" s="27"/>
      <c r="T98" s="27"/>
      <c r="U98" s="27"/>
    </row>
    <row r="99" spans="1:21">
      <c r="A99" s="17"/>
      <c r="B99" s="3"/>
      <c r="C99" s="3"/>
      <c r="D99" s="3"/>
      <c r="E99" s="3"/>
      <c r="F99" s="3"/>
      <c r="G99" s="3"/>
      <c r="I99" s="27"/>
      <c r="J99" s="27"/>
      <c r="K99" s="27"/>
      <c r="L99" s="23"/>
      <c r="M99" s="19"/>
      <c r="N99" s="16"/>
      <c r="O99" s="22"/>
      <c r="P99" s="24"/>
      <c r="Q99" s="16"/>
      <c r="R99" s="16"/>
      <c r="S99" s="27"/>
      <c r="T99" s="27"/>
      <c r="U99" s="27"/>
    </row>
    <row r="100" spans="1:21">
      <c r="A100" s="17"/>
      <c r="B100" s="3"/>
      <c r="C100" s="3"/>
      <c r="D100" s="3"/>
      <c r="E100" s="3"/>
      <c r="F100" s="3"/>
      <c r="G100" s="3"/>
      <c r="I100" s="27"/>
      <c r="J100" s="27"/>
      <c r="K100" s="27"/>
      <c r="L100" s="23"/>
      <c r="M100" s="19"/>
      <c r="N100" s="16"/>
      <c r="O100" s="22"/>
      <c r="P100" s="24"/>
      <c r="Q100" s="16"/>
      <c r="R100" s="16"/>
      <c r="S100" s="27"/>
      <c r="T100" s="27"/>
      <c r="U100" s="27"/>
    </row>
    <row r="101" spans="1:21">
      <c r="A101" s="17"/>
      <c r="B101" s="3"/>
      <c r="C101" s="3"/>
      <c r="D101" s="3"/>
      <c r="E101" s="3"/>
      <c r="F101" s="3"/>
      <c r="G101" s="3"/>
      <c r="I101" s="27"/>
      <c r="J101" s="27"/>
      <c r="K101" s="27"/>
      <c r="L101" s="23"/>
      <c r="M101" s="19"/>
      <c r="N101" s="16"/>
      <c r="O101" s="22"/>
      <c r="P101" s="24"/>
      <c r="Q101" s="16"/>
      <c r="R101" s="16"/>
      <c r="S101" s="27"/>
      <c r="T101" s="27"/>
      <c r="U101" s="27"/>
    </row>
    <row r="102" spans="1:21">
      <c r="A102" s="17"/>
      <c r="B102" s="3"/>
      <c r="C102" s="3"/>
      <c r="D102" s="3"/>
      <c r="E102" s="3"/>
      <c r="F102" s="3"/>
      <c r="G102" s="3"/>
      <c r="I102" s="27"/>
      <c r="J102" s="27"/>
      <c r="K102" s="27"/>
      <c r="L102" s="23"/>
      <c r="M102" s="19"/>
      <c r="N102" s="16"/>
      <c r="O102" s="22"/>
      <c r="P102" s="24"/>
      <c r="Q102" s="16"/>
      <c r="R102" s="16"/>
      <c r="S102" s="27"/>
      <c r="T102" s="27"/>
      <c r="U102" s="27"/>
    </row>
    <row r="103" spans="1:21">
      <c r="A103" s="17"/>
      <c r="B103" s="3"/>
      <c r="C103" s="3"/>
      <c r="D103" s="3"/>
      <c r="E103" s="3"/>
      <c r="F103" s="3"/>
      <c r="G103" s="3"/>
      <c r="I103" s="27"/>
      <c r="J103" s="27"/>
      <c r="K103" s="27"/>
      <c r="L103" s="23"/>
      <c r="M103" s="19"/>
      <c r="N103" s="16"/>
      <c r="O103" s="22"/>
      <c r="P103" s="24"/>
      <c r="Q103" s="16"/>
      <c r="R103" s="16"/>
      <c r="S103" s="27"/>
      <c r="T103" s="27"/>
      <c r="U103" s="27"/>
    </row>
    <row r="104" spans="1:21">
      <c r="A104" s="17"/>
      <c r="B104" s="3"/>
      <c r="C104" s="3"/>
      <c r="D104" s="3"/>
      <c r="E104" s="3"/>
      <c r="F104" s="3"/>
      <c r="G104" s="3"/>
      <c r="I104" s="27"/>
      <c r="J104" s="27"/>
      <c r="K104" s="27"/>
      <c r="L104" s="23"/>
      <c r="M104" s="19"/>
      <c r="N104" s="16"/>
      <c r="O104" s="22"/>
      <c r="P104" s="24"/>
      <c r="Q104" s="16"/>
      <c r="R104" s="16"/>
      <c r="S104" s="27"/>
      <c r="T104" s="27"/>
      <c r="U104" s="27"/>
    </row>
    <row r="105" spans="1:21">
      <c r="A105" s="17"/>
      <c r="B105" s="3"/>
      <c r="C105" s="3"/>
      <c r="D105" s="3"/>
      <c r="E105" s="3"/>
      <c r="F105" s="3"/>
      <c r="G105" s="3"/>
      <c r="I105" s="27"/>
      <c r="J105" s="27"/>
      <c r="K105" s="27"/>
      <c r="L105" s="23"/>
      <c r="M105" s="19"/>
      <c r="N105" s="16"/>
      <c r="O105" s="22"/>
      <c r="P105" s="24"/>
      <c r="Q105" s="16"/>
      <c r="R105" s="16"/>
      <c r="S105" s="27"/>
      <c r="T105" s="27"/>
      <c r="U105" s="27"/>
    </row>
    <row r="106" spans="1:21">
      <c r="A106" s="17"/>
      <c r="B106" s="3"/>
      <c r="C106" s="3"/>
      <c r="D106" s="3"/>
      <c r="E106" s="3"/>
      <c r="F106" s="3"/>
      <c r="G106" s="3"/>
      <c r="I106" s="27"/>
      <c r="J106" s="27"/>
      <c r="K106" s="27"/>
      <c r="L106" s="23"/>
      <c r="M106" s="19"/>
      <c r="N106" s="16"/>
      <c r="O106" s="22"/>
      <c r="P106" s="24"/>
      <c r="Q106" s="16"/>
      <c r="R106" s="16"/>
      <c r="S106" s="27"/>
      <c r="T106" s="27"/>
      <c r="U106" s="27"/>
    </row>
    <row r="107" spans="1:21">
      <c r="A107" s="17"/>
      <c r="B107" s="3"/>
      <c r="C107" s="3"/>
      <c r="D107" s="3"/>
      <c r="E107" s="3"/>
      <c r="F107" s="3"/>
      <c r="G107" s="3"/>
      <c r="I107" s="27"/>
      <c r="J107" s="27"/>
      <c r="K107" s="27"/>
      <c r="L107" s="23"/>
      <c r="M107" s="19"/>
      <c r="N107" s="16"/>
      <c r="O107" s="22"/>
      <c r="P107" s="24"/>
      <c r="Q107" s="16"/>
      <c r="R107" s="16"/>
      <c r="S107" s="27"/>
      <c r="T107" s="27"/>
      <c r="U107" s="27"/>
    </row>
    <row r="108" spans="1:21">
      <c r="A108" s="17"/>
      <c r="B108" s="3"/>
      <c r="C108" s="3"/>
      <c r="D108" s="3"/>
      <c r="E108" s="3"/>
      <c r="F108" s="3"/>
      <c r="G108" s="3"/>
      <c r="I108" s="27"/>
      <c r="J108" s="27"/>
      <c r="K108" s="27"/>
      <c r="L108" s="23"/>
      <c r="M108" s="19"/>
      <c r="N108" s="16"/>
      <c r="O108" s="22"/>
      <c r="P108" s="24"/>
      <c r="Q108" s="16"/>
      <c r="R108" s="16"/>
      <c r="S108" s="27"/>
      <c r="T108" s="27"/>
      <c r="U108" s="27"/>
    </row>
    <row r="109" spans="1:21">
      <c r="A109" s="17"/>
      <c r="B109" s="3"/>
      <c r="C109" s="3"/>
      <c r="D109" s="3"/>
      <c r="E109" s="3"/>
      <c r="F109" s="3"/>
      <c r="G109" s="3"/>
      <c r="I109" s="27"/>
      <c r="J109" s="27"/>
      <c r="K109" s="27"/>
      <c r="L109" s="23"/>
      <c r="M109" s="19"/>
      <c r="N109" s="16"/>
      <c r="O109" s="22"/>
      <c r="P109" s="24"/>
      <c r="Q109" s="16"/>
      <c r="R109" s="16"/>
      <c r="S109" s="27"/>
      <c r="T109" s="27"/>
      <c r="U109" s="27"/>
    </row>
    <row r="110" spans="1:21">
      <c r="A110" s="17"/>
      <c r="B110" s="3"/>
      <c r="C110" s="3"/>
      <c r="D110" s="3"/>
      <c r="E110" s="3"/>
      <c r="F110" s="3"/>
      <c r="G110" s="3"/>
      <c r="I110" s="27"/>
      <c r="J110" s="27"/>
      <c r="K110" s="27"/>
      <c r="L110" s="23"/>
      <c r="M110" s="19"/>
      <c r="N110" s="16"/>
      <c r="O110" s="22"/>
      <c r="P110" s="24"/>
      <c r="Q110" s="16"/>
      <c r="R110" s="16"/>
      <c r="S110" s="27"/>
      <c r="T110" s="27"/>
      <c r="U110" s="27"/>
    </row>
    <row r="111" spans="1:21">
      <c r="A111" s="17"/>
      <c r="B111" s="3"/>
      <c r="C111" s="3"/>
      <c r="D111" s="3"/>
      <c r="E111" s="3"/>
      <c r="F111" s="3"/>
      <c r="G111" s="3"/>
      <c r="I111" s="27"/>
      <c r="J111" s="27"/>
      <c r="K111" s="27"/>
      <c r="L111" s="23"/>
      <c r="M111" s="19"/>
      <c r="N111" s="16"/>
      <c r="O111" s="22"/>
      <c r="P111" s="24"/>
      <c r="Q111" s="16"/>
      <c r="R111" s="16"/>
      <c r="S111" s="27"/>
      <c r="T111" s="27"/>
      <c r="U111" s="27"/>
    </row>
    <row r="112" spans="1:21">
      <c r="A112" s="17"/>
      <c r="B112" s="3"/>
      <c r="C112" s="3"/>
      <c r="D112" s="3"/>
      <c r="E112" s="3"/>
      <c r="F112" s="3"/>
      <c r="G112" s="3"/>
      <c r="I112" s="27"/>
      <c r="J112" s="27"/>
      <c r="K112" s="27"/>
      <c r="L112" s="25"/>
      <c r="M112" s="26"/>
      <c r="N112" s="22"/>
      <c r="O112" s="22"/>
      <c r="P112" s="16"/>
      <c r="Q112" s="16"/>
      <c r="R112" s="16"/>
      <c r="S112" s="27"/>
      <c r="T112" s="27"/>
      <c r="U112" s="27"/>
    </row>
    <row r="113" spans="1:21">
      <c r="A113" s="17"/>
      <c r="B113" s="3"/>
      <c r="C113" s="3"/>
      <c r="D113" s="3"/>
      <c r="E113" s="3"/>
      <c r="F113" s="3"/>
      <c r="G113" s="3"/>
      <c r="I113" s="27"/>
      <c r="J113" s="27"/>
      <c r="K113" s="27"/>
      <c r="L113" s="25"/>
      <c r="M113" s="26"/>
      <c r="N113" s="22"/>
      <c r="O113" s="22"/>
      <c r="P113" s="16"/>
      <c r="Q113" s="16"/>
      <c r="R113" s="16"/>
      <c r="S113" s="27"/>
      <c r="T113" s="27"/>
      <c r="U113" s="27"/>
    </row>
    <row r="114" spans="1:21">
      <c r="A114" s="17"/>
      <c r="B114" s="3"/>
      <c r="C114" s="3"/>
      <c r="D114" s="3"/>
      <c r="E114" s="3"/>
      <c r="F114" s="3"/>
      <c r="G114" s="3"/>
      <c r="I114" s="27"/>
      <c r="J114" s="27"/>
      <c r="K114" s="27"/>
      <c r="L114" s="25"/>
      <c r="M114" s="26"/>
      <c r="N114" s="22"/>
      <c r="O114" s="22"/>
      <c r="P114" s="16"/>
      <c r="Q114" s="16"/>
      <c r="R114" s="16"/>
      <c r="S114" s="27"/>
      <c r="T114" s="27"/>
      <c r="U114" s="27"/>
    </row>
    <row r="115" spans="1:21">
      <c r="A115" s="17"/>
      <c r="B115" s="3"/>
      <c r="C115" s="3"/>
      <c r="D115" s="3"/>
      <c r="E115" s="3"/>
      <c r="F115" s="3"/>
      <c r="G115" s="3"/>
      <c r="I115" s="27"/>
      <c r="J115" s="27"/>
      <c r="K115" s="27"/>
      <c r="L115" s="25"/>
      <c r="M115" s="26"/>
      <c r="N115" s="22"/>
      <c r="O115" s="22"/>
      <c r="P115" s="16"/>
      <c r="Q115" s="16"/>
      <c r="R115" s="16"/>
      <c r="S115" s="27"/>
      <c r="T115" s="27"/>
      <c r="U115" s="27"/>
    </row>
    <row r="116" spans="1:21">
      <c r="A116" s="17"/>
      <c r="B116" s="3"/>
      <c r="C116" s="3"/>
      <c r="D116" s="3"/>
      <c r="E116" s="3"/>
      <c r="F116" s="3"/>
      <c r="G116" s="3"/>
      <c r="I116" s="27"/>
      <c r="J116" s="27"/>
      <c r="K116" s="27"/>
      <c r="L116" s="25"/>
      <c r="M116" s="26"/>
      <c r="N116" s="22"/>
      <c r="O116" s="22"/>
      <c r="P116" s="16"/>
      <c r="Q116" s="16"/>
      <c r="R116" s="16"/>
      <c r="S116" s="27"/>
      <c r="T116" s="27"/>
      <c r="U116" s="27"/>
    </row>
    <row r="117" spans="1:21">
      <c r="A117" s="17"/>
      <c r="B117" s="3"/>
      <c r="C117" s="3"/>
      <c r="D117" s="3"/>
      <c r="E117" s="3"/>
      <c r="F117" s="3"/>
      <c r="G117" s="3"/>
      <c r="I117" s="27"/>
      <c r="J117" s="27"/>
      <c r="K117" s="27"/>
      <c r="L117" s="25"/>
      <c r="M117" s="26"/>
      <c r="N117" s="22"/>
      <c r="O117" s="22"/>
      <c r="P117" s="16"/>
      <c r="Q117" s="16"/>
      <c r="R117" s="16"/>
      <c r="S117" s="27"/>
      <c r="T117" s="27"/>
      <c r="U117" s="27"/>
    </row>
    <row r="118" spans="1:21">
      <c r="A118" s="17"/>
      <c r="B118" s="3"/>
      <c r="C118" s="3"/>
      <c r="D118" s="3"/>
      <c r="E118" s="3"/>
      <c r="F118" s="3"/>
      <c r="G118" s="3"/>
      <c r="I118" s="27"/>
      <c r="J118" s="27"/>
      <c r="K118" s="27"/>
      <c r="L118" s="25"/>
      <c r="M118" s="26"/>
      <c r="N118" s="22"/>
      <c r="O118" s="22"/>
      <c r="P118" s="16"/>
      <c r="Q118" s="16"/>
      <c r="R118" s="16"/>
      <c r="S118" s="27"/>
      <c r="T118" s="27"/>
      <c r="U118" s="27"/>
    </row>
    <row r="119" spans="1:21">
      <c r="A119" s="17"/>
      <c r="B119" s="3"/>
      <c r="C119" s="3"/>
      <c r="D119" s="3"/>
      <c r="E119" s="3"/>
      <c r="F119" s="3"/>
      <c r="G119" s="3"/>
      <c r="I119" s="27"/>
      <c r="J119" s="27"/>
      <c r="K119" s="27"/>
      <c r="L119" s="25"/>
      <c r="M119" s="26"/>
      <c r="N119" s="22"/>
      <c r="O119" s="22"/>
      <c r="P119" s="16"/>
      <c r="Q119" s="16"/>
      <c r="R119" s="16"/>
      <c r="S119" s="27"/>
      <c r="T119" s="27"/>
      <c r="U119" s="27"/>
    </row>
    <row r="120" spans="1:21">
      <c r="A120" s="17"/>
      <c r="B120" s="3"/>
      <c r="C120" s="3"/>
      <c r="D120" s="3"/>
      <c r="E120" s="3"/>
      <c r="F120" s="3"/>
      <c r="G120" s="3"/>
      <c r="I120" s="27"/>
      <c r="J120" s="27"/>
      <c r="K120" s="27"/>
      <c r="L120" s="25"/>
      <c r="M120" s="26"/>
      <c r="N120" s="22"/>
      <c r="O120" s="22"/>
      <c r="P120" s="16"/>
      <c r="Q120" s="16"/>
      <c r="R120" s="16"/>
      <c r="S120" s="27"/>
      <c r="T120" s="27"/>
      <c r="U120" s="27"/>
    </row>
    <row r="121" spans="1:21">
      <c r="A121" s="17"/>
      <c r="B121" s="3"/>
      <c r="C121" s="3"/>
      <c r="D121" s="3"/>
      <c r="E121" s="3"/>
      <c r="F121" s="3"/>
      <c r="G121" s="3"/>
      <c r="I121" s="27"/>
      <c r="J121" s="27"/>
      <c r="K121" s="27"/>
      <c r="L121" s="25"/>
      <c r="M121" s="26"/>
      <c r="N121" s="22"/>
      <c r="O121" s="22"/>
      <c r="P121" s="16"/>
      <c r="Q121" s="16"/>
      <c r="R121" s="16"/>
      <c r="S121" s="27"/>
      <c r="T121" s="27"/>
      <c r="U121" s="27"/>
    </row>
    <row r="122" spans="1:21">
      <c r="A122" s="17"/>
      <c r="B122" s="3"/>
      <c r="C122" s="3"/>
      <c r="D122" s="3"/>
      <c r="E122" s="3"/>
      <c r="F122" s="3"/>
      <c r="G122" s="3"/>
      <c r="I122" s="27"/>
      <c r="J122" s="27"/>
      <c r="K122" s="27"/>
      <c r="L122" s="25"/>
      <c r="M122" s="26"/>
      <c r="N122" s="22"/>
      <c r="O122" s="22"/>
      <c r="P122" s="16"/>
      <c r="Q122" s="16"/>
      <c r="R122" s="16"/>
      <c r="S122" s="27"/>
      <c r="T122" s="27"/>
      <c r="U122" s="27"/>
    </row>
    <row r="123" spans="1:21">
      <c r="A123" s="17"/>
      <c r="B123" s="3"/>
      <c r="C123" s="3"/>
      <c r="D123" s="3"/>
      <c r="E123" s="3"/>
      <c r="F123" s="3"/>
      <c r="G123" s="3"/>
      <c r="I123" s="27"/>
      <c r="J123" s="27"/>
      <c r="K123" s="27"/>
      <c r="L123" s="25"/>
      <c r="M123" s="26"/>
      <c r="N123" s="22"/>
      <c r="O123" s="22"/>
      <c r="P123" s="16"/>
      <c r="Q123" s="16"/>
      <c r="R123" s="16"/>
      <c r="S123" s="27"/>
      <c r="T123" s="27"/>
      <c r="U123" s="27"/>
    </row>
    <row r="124" spans="1:21">
      <c r="A124" s="17"/>
      <c r="B124" s="3"/>
      <c r="C124" s="3"/>
      <c r="D124" s="3"/>
      <c r="E124" s="3"/>
      <c r="F124" s="3"/>
      <c r="G124" s="3"/>
      <c r="I124" s="27"/>
      <c r="J124" s="27"/>
      <c r="K124" s="27"/>
      <c r="L124" s="25"/>
      <c r="M124" s="26"/>
      <c r="N124" s="22"/>
      <c r="O124" s="22"/>
      <c r="P124" s="16"/>
      <c r="Q124" s="16"/>
      <c r="R124" s="16"/>
      <c r="S124" s="27"/>
      <c r="T124" s="27"/>
      <c r="U124" s="27"/>
    </row>
    <row r="125" spans="1:21">
      <c r="A125" s="17"/>
      <c r="B125" s="3"/>
      <c r="C125" s="3"/>
      <c r="D125" s="3"/>
      <c r="E125" s="3"/>
      <c r="F125" s="3"/>
      <c r="G125" s="3"/>
      <c r="I125" s="27"/>
      <c r="J125" s="27"/>
      <c r="K125" s="27"/>
      <c r="L125" s="25"/>
      <c r="M125" s="26"/>
      <c r="N125" s="22"/>
      <c r="O125" s="22"/>
      <c r="P125" s="16"/>
      <c r="Q125" s="16"/>
      <c r="R125" s="16"/>
      <c r="S125" s="27"/>
      <c r="T125" s="27"/>
      <c r="U125" s="27"/>
    </row>
    <row r="126" spans="1:21">
      <c r="A126" s="17"/>
      <c r="B126" s="3"/>
      <c r="C126" s="3"/>
      <c r="D126" s="3"/>
      <c r="E126" s="3"/>
      <c r="F126" s="3"/>
      <c r="G126" s="3"/>
      <c r="I126" s="27"/>
      <c r="J126" s="27"/>
      <c r="K126" s="27"/>
      <c r="L126" s="25"/>
      <c r="M126" s="26"/>
      <c r="N126" s="22"/>
      <c r="O126" s="22"/>
      <c r="P126" s="16"/>
      <c r="Q126" s="16"/>
      <c r="R126" s="16"/>
      <c r="S126" s="27"/>
      <c r="T126" s="27"/>
      <c r="U126" s="27"/>
    </row>
    <row r="127" spans="1:21">
      <c r="A127" s="17"/>
      <c r="B127" s="3"/>
      <c r="C127" s="3"/>
      <c r="D127" s="3"/>
      <c r="E127" s="3"/>
      <c r="F127" s="3"/>
      <c r="G127" s="3"/>
      <c r="I127" s="27"/>
      <c r="J127" s="27"/>
      <c r="K127" s="27"/>
      <c r="L127" s="25"/>
      <c r="M127" s="26"/>
      <c r="N127" s="22"/>
      <c r="O127" s="22"/>
      <c r="P127" s="16"/>
      <c r="Q127" s="16"/>
      <c r="R127" s="16"/>
      <c r="S127" s="27"/>
      <c r="T127" s="27"/>
      <c r="U127" s="27"/>
    </row>
    <row r="128" spans="1:21">
      <c r="A128" s="17"/>
      <c r="B128" s="3"/>
      <c r="C128" s="3"/>
      <c r="D128" s="3"/>
      <c r="E128" s="3"/>
      <c r="F128" s="3"/>
      <c r="G128" s="3"/>
      <c r="I128" s="27"/>
      <c r="J128" s="27"/>
      <c r="K128" s="27"/>
      <c r="L128" s="25"/>
      <c r="M128" s="26"/>
      <c r="N128" s="22"/>
      <c r="O128" s="22"/>
      <c r="P128" s="16"/>
      <c r="Q128" s="16"/>
      <c r="R128" s="16"/>
      <c r="S128" s="27"/>
      <c r="T128" s="27"/>
      <c r="U128" s="27"/>
    </row>
    <row r="129" spans="1:21">
      <c r="A129" s="17"/>
      <c r="B129" s="3"/>
      <c r="C129" s="3"/>
      <c r="D129" s="3"/>
      <c r="E129" s="3"/>
      <c r="F129" s="3"/>
      <c r="G129" s="3"/>
      <c r="I129" s="27"/>
      <c r="J129" s="27"/>
      <c r="K129" s="27"/>
      <c r="L129" s="25"/>
      <c r="M129" s="26"/>
      <c r="N129" s="22"/>
      <c r="O129" s="22"/>
      <c r="P129" s="16"/>
      <c r="Q129" s="16"/>
      <c r="R129" s="16"/>
      <c r="S129" s="27"/>
      <c r="T129" s="27"/>
      <c r="U129" s="27"/>
    </row>
    <row r="130" spans="1:21">
      <c r="A130" s="17"/>
      <c r="B130" s="3"/>
      <c r="C130" s="3"/>
      <c r="D130" s="3"/>
      <c r="E130" s="3"/>
      <c r="F130" s="3"/>
      <c r="G130" s="3"/>
      <c r="I130" s="27"/>
      <c r="J130" s="27"/>
      <c r="K130" s="27"/>
      <c r="L130" s="25"/>
      <c r="M130" s="26"/>
      <c r="N130" s="22"/>
      <c r="O130" s="22"/>
      <c r="P130" s="16"/>
      <c r="Q130" s="16"/>
      <c r="R130" s="16"/>
      <c r="S130" s="27"/>
      <c r="T130" s="27"/>
      <c r="U130" s="27"/>
    </row>
    <row r="131" spans="1:21">
      <c r="A131" s="17"/>
      <c r="B131" s="3"/>
      <c r="C131" s="3"/>
      <c r="D131" s="3"/>
      <c r="E131" s="3"/>
      <c r="F131" s="3"/>
      <c r="G131" s="3"/>
      <c r="I131" s="27"/>
      <c r="J131" s="27"/>
      <c r="K131" s="27"/>
      <c r="L131" s="25"/>
      <c r="M131" s="26"/>
      <c r="N131" s="22"/>
      <c r="O131" s="22"/>
      <c r="P131" s="16"/>
      <c r="Q131" s="16"/>
      <c r="R131" s="16"/>
      <c r="S131" s="27"/>
      <c r="T131" s="27"/>
      <c r="U131" s="27"/>
    </row>
    <row r="132" spans="1:21">
      <c r="A132" s="17"/>
      <c r="B132" s="3"/>
      <c r="C132" s="3"/>
      <c r="D132" s="3"/>
      <c r="E132" s="3"/>
      <c r="F132" s="3"/>
      <c r="G132" s="3"/>
      <c r="I132" s="27"/>
      <c r="J132" s="27"/>
      <c r="K132" s="27"/>
      <c r="L132" s="25"/>
      <c r="M132" s="26"/>
      <c r="N132" s="22"/>
      <c r="O132" s="22"/>
      <c r="P132" s="16"/>
      <c r="Q132" s="16"/>
      <c r="R132" s="16"/>
      <c r="S132" s="27"/>
      <c r="T132" s="27"/>
      <c r="U132" s="27"/>
    </row>
    <row r="133" spans="1:21">
      <c r="A133" s="17"/>
      <c r="B133" s="3"/>
      <c r="C133" s="3"/>
      <c r="D133" s="3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16"/>
      <c r="S133" s="27"/>
      <c r="T133" s="27"/>
      <c r="U133" s="27"/>
    </row>
    <row r="134" spans="1:21">
      <c r="A134" s="17"/>
      <c r="B134" s="3"/>
      <c r="C134" s="3"/>
      <c r="D134" s="3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16"/>
      <c r="S134" s="27"/>
      <c r="T134" s="27"/>
      <c r="U134" s="27"/>
    </row>
    <row r="135" spans="1:21">
      <c r="A135" s="17"/>
      <c r="B135" s="3"/>
      <c r="C135" s="3"/>
      <c r="D135" s="3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16"/>
      <c r="S135" s="27"/>
      <c r="T135" s="27"/>
      <c r="U135" s="27"/>
    </row>
    <row r="136" spans="1:21">
      <c r="A136" s="17"/>
      <c r="B136" s="3"/>
      <c r="C136" s="3"/>
      <c r="D136" s="3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16"/>
      <c r="S136" s="27"/>
      <c r="T136" s="27"/>
      <c r="U136" s="27"/>
    </row>
    <row r="137" spans="1:21">
      <c r="A137" s="17"/>
      <c r="B137" s="3"/>
      <c r="C137" s="3"/>
      <c r="D137" s="3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16"/>
      <c r="S137" s="27"/>
      <c r="T137" s="27"/>
      <c r="U137" s="27"/>
    </row>
    <row r="138" spans="1:21">
      <c r="A138" s="17"/>
      <c r="B138" s="3"/>
      <c r="C138" s="3"/>
      <c r="D138" s="3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16"/>
      <c r="S138" s="27"/>
      <c r="T138" s="27"/>
      <c r="U138" s="27"/>
    </row>
    <row r="139" spans="1:21">
      <c r="A139" s="17"/>
      <c r="B139" s="3"/>
      <c r="C139" s="3"/>
      <c r="D139" s="3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16"/>
      <c r="S139" s="27"/>
      <c r="T139" s="27"/>
      <c r="U139" s="27"/>
    </row>
    <row r="140" spans="1:21">
      <c r="A140" s="17"/>
      <c r="B140" s="3"/>
      <c r="C140" s="3"/>
      <c r="D140" s="3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16"/>
      <c r="S140" s="27"/>
      <c r="T140" s="27"/>
      <c r="U140" s="27"/>
    </row>
    <row r="141" spans="1:21">
      <c r="A141" s="17"/>
      <c r="B141" s="3"/>
      <c r="C141" s="3"/>
      <c r="D141" s="3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16"/>
      <c r="S141" s="27"/>
      <c r="T141" s="27"/>
      <c r="U141" s="27"/>
    </row>
    <row r="142" spans="1:21">
      <c r="A142" s="17"/>
      <c r="B142" s="3"/>
      <c r="C142" s="3"/>
      <c r="D142" s="3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16"/>
      <c r="S142" s="27"/>
      <c r="T142" s="27"/>
      <c r="U142" s="27"/>
    </row>
    <row r="143" spans="1:21">
      <c r="A143" s="17"/>
      <c r="B143" s="3"/>
      <c r="C143" s="3"/>
      <c r="D143" s="3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16"/>
      <c r="S143" s="27"/>
      <c r="T143" s="27"/>
      <c r="U143" s="27"/>
    </row>
    <row r="144" spans="1:21">
      <c r="A144" s="17"/>
      <c r="B144" s="3"/>
      <c r="C144" s="3"/>
      <c r="D144" s="3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16"/>
      <c r="S144" s="27"/>
      <c r="T144" s="27"/>
      <c r="U144" s="27"/>
    </row>
    <row r="145" spans="1:21">
      <c r="A145" s="17"/>
      <c r="B145" s="3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27"/>
      <c r="T145" s="27"/>
      <c r="U145" s="27"/>
    </row>
    <row r="146" spans="1:21">
      <c r="A146" s="17"/>
      <c r="B146" s="3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27"/>
      <c r="T146" s="27"/>
      <c r="U146" s="27"/>
    </row>
    <row r="147" spans="1:21">
      <c r="A147" s="17"/>
      <c r="B147" s="3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27"/>
      <c r="T147" s="27"/>
      <c r="U147" s="27"/>
    </row>
    <row r="148" spans="1:21">
      <c r="A148" s="17"/>
      <c r="B148" s="3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27"/>
      <c r="T148" s="27"/>
      <c r="U148" s="27"/>
    </row>
    <row r="149" spans="1:21">
      <c r="A149" s="17"/>
      <c r="B149" s="3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27"/>
      <c r="T149" s="27"/>
      <c r="U149" s="27"/>
    </row>
    <row r="150" spans="1:21">
      <c r="A150" s="17"/>
      <c r="B150" s="3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27"/>
      <c r="T150" s="27"/>
      <c r="U150" s="27"/>
    </row>
    <row r="151" spans="1:21">
      <c r="A151" s="17"/>
      <c r="B151" s="3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27"/>
      <c r="T151" s="27"/>
      <c r="U151" s="27"/>
    </row>
    <row r="152" spans="1:21">
      <c r="A152" s="17"/>
      <c r="B152" s="3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27"/>
      <c r="T152" s="27"/>
      <c r="U152" s="27"/>
    </row>
    <row r="153" spans="1:21">
      <c r="A153" s="17"/>
      <c r="B153" s="3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27"/>
      <c r="T153" s="27"/>
      <c r="U153" s="27"/>
    </row>
    <row r="154" spans="1:21">
      <c r="A154" s="17"/>
      <c r="B154" s="3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27"/>
      <c r="T154" s="27"/>
      <c r="U154" s="27"/>
    </row>
    <row r="155" spans="1:21">
      <c r="A155" s="17"/>
      <c r="B155" s="3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27"/>
      <c r="T155" s="27"/>
      <c r="U155" s="27"/>
    </row>
    <row r="156" spans="1:21">
      <c r="A156" s="17"/>
      <c r="B156" s="3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27"/>
      <c r="T156" s="27"/>
      <c r="U156" s="27"/>
    </row>
    <row r="157" spans="1:21">
      <c r="A157" s="17"/>
      <c r="B157" s="3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27"/>
      <c r="T157" s="27"/>
      <c r="U157" s="27"/>
    </row>
    <row r="158" spans="1:21">
      <c r="A158" s="17"/>
      <c r="B158" s="3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27"/>
      <c r="T158" s="27"/>
      <c r="U158" s="27"/>
    </row>
    <row r="159" spans="1:21">
      <c r="A159" s="17"/>
      <c r="B159" s="3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27"/>
      <c r="T159" s="27"/>
      <c r="U159" s="27"/>
    </row>
    <row r="160" spans="1:21">
      <c r="A160" s="17"/>
      <c r="B160" s="3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27"/>
      <c r="T160" s="27"/>
      <c r="U160" s="27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27"/>
      <c r="T161" s="27"/>
      <c r="U161" s="27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27"/>
      <c r="T162" s="27"/>
      <c r="U162" s="27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27"/>
      <c r="T163" s="27"/>
      <c r="U163" s="27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27"/>
      <c r="T164" s="27"/>
      <c r="U164" s="27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27"/>
      <c r="T165" s="27"/>
      <c r="U165" s="27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27"/>
      <c r="T166" s="27"/>
      <c r="U166" s="27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27"/>
      <c r="T167" s="27"/>
      <c r="U167" s="27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27"/>
      <c r="T168" s="27"/>
      <c r="U168" s="27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27"/>
      <c r="T169" s="27"/>
      <c r="U169" s="27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27"/>
      <c r="T170" s="27"/>
      <c r="U170" s="27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27"/>
      <c r="T171" s="27"/>
      <c r="U171" s="27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27"/>
      <c r="T172" s="27"/>
      <c r="U172" s="27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27"/>
      <c r="T173" s="27"/>
      <c r="U173" s="27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27"/>
      <c r="T174" s="27"/>
      <c r="U174" s="27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27"/>
      <c r="T175" s="27"/>
      <c r="U175" s="27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27"/>
      <c r="T176" s="27"/>
      <c r="U176" s="27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C944"/>
  <sheetViews>
    <sheetView workbookViewId="0">
      <selection activeCell="R7" sqref="R7"/>
    </sheetView>
  </sheetViews>
  <sheetFormatPr baseColWidth="10" defaultColWidth="9" defaultRowHeight="14"/>
  <cols>
    <col min="1" max="4" width="9" style="3"/>
    <col min="5" max="5" width="11.6640625" style="3" customWidth="1"/>
    <col min="6" max="6" width="12.83203125" style="3" customWidth="1"/>
    <col min="7" max="15" width="9" style="3"/>
    <col min="16" max="16" width="9" style="2" customWidth="1"/>
    <col min="17" max="17" width="9" style="3"/>
    <col min="18" max="18" width="11.6640625" style="3" customWidth="1"/>
    <col min="19" max="16384" width="9" style="3"/>
  </cols>
  <sheetData>
    <row r="1" spans="1:29">
      <c r="A1" s="3" t="s">
        <v>26</v>
      </c>
      <c r="B1" s="3" t="s">
        <v>1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29</v>
      </c>
      <c r="I1" s="28" t="s">
        <v>30</v>
      </c>
      <c r="J1" s="28" t="s">
        <v>31</v>
      </c>
      <c r="K1" s="28" t="s">
        <v>32</v>
      </c>
      <c r="L1" s="3" t="s">
        <v>10</v>
      </c>
      <c r="M1" s="3" t="s">
        <v>1</v>
      </c>
      <c r="N1" s="3" t="s">
        <v>2</v>
      </c>
      <c r="O1" s="3" t="s">
        <v>3</v>
      </c>
      <c r="P1" s="2" t="s">
        <v>11</v>
      </c>
      <c r="Q1" s="3" t="s">
        <v>12</v>
      </c>
      <c r="R1" s="3" t="s">
        <v>27</v>
      </c>
      <c r="S1" s="28" t="s">
        <v>30</v>
      </c>
      <c r="T1" s="28" t="s">
        <v>31</v>
      </c>
      <c r="U1" s="28" t="s">
        <v>32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2">
        <v>-2.5333333333333332</v>
      </c>
      <c r="B2" s="31">
        <v>1353.0713101811707</v>
      </c>
      <c r="C2" s="3">
        <v>1174.9199110493064</v>
      </c>
      <c r="D2" s="29">
        <v>-1752.9508690908551</v>
      </c>
      <c r="H2" s="3" t="s">
        <v>22</v>
      </c>
      <c r="I2" s="2">
        <v>830</v>
      </c>
      <c r="J2" s="2"/>
      <c r="K2" s="2">
        <v>-1100</v>
      </c>
      <c r="L2" s="23">
        <v>-2.5211299999999999</v>
      </c>
      <c r="M2" s="31">
        <v>1356.8539394959807</v>
      </c>
      <c r="N2" s="3">
        <v>1174.2545124441385</v>
      </c>
      <c r="O2" s="29">
        <v>-1735.2325015440583</v>
      </c>
      <c r="P2" s="36">
        <v>-2.2002658949399598</v>
      </c>
      <c r="Q2" s="2">
        <v>200</v>
      </c>
      <c r="R2" s="3">
        <f>-ATAN2((O3-O2),(M3-M2))*180/PI()</f>
        <v>-9.9006990178622551</v>
      </c>
      <c r="S2" s="2">
        <v>830</v>
      </c>
      <c r="T2" s="2"/>
      <c r="U2" s="2">
        <v>-1000</v>
      </c>
      <c r="X2" s="3">
        <f>-ATAN2(K$4-O2, I$4-M2)/PI()*180</f>
        <v>6.8984319154906704</v>
      </c>
      <c r="Y2" s="3">
        <f>-ATAN2(K$7-O2, I$7-M2)/PI()*180</f>
        <v>-2.1458825020696599</v>
      </c>
      <c r="Z2" s="3">
        <f>-ATAN2(K$10-O2, I$10-M2)/PI()*180</f>
        <v>1.6394128240603252</v>
      </c>
      <c r="AA2" s="3">
        <f>X2-P2</f>
        <v>9.0986978104306306</v>
      </c>
      <c r="AB2" s="3">
        <f>Y2-P2</f>
        <v>5.4383392870299918E-2</v>
      </c>
      <c r="AC2" s="3">
        <f>Z2-P2</f>
        <v>3.8396787190002852</v>
      </c>
    </row>
    <row r="3" spans="1:29">
      <c r="A3" s="2">
        <v>-2.5</v>
      </c>
      <c r="B3" s="31">
        <v>1361.4473159983754</v>
      </c>
      <c r="C3" s="3">
        <v>1168.7147029861808</v>
      </c>
      <c r="D3" s="29">
        <v>-1708.8609030172229</v>
      </c>
      <c r="E3" s="3">
        <f>-ATAN2((D3-D2),(B3-B2))*180/PI()</f>
        <v>-10.756602797514082</v>
      </c>
      <c r="F3" s="3">
        <f>SQRT((B3-B2)^2+(C3-C2)^2+(D3-D2)^2)/(A3-A2)/1000</f>
        <v>1.3591646221254894</v>
      </c>
      <c r="H3" s="3">
        <f>MAX(F3:F32)</f>
        <v>3.4090223865027292</v>
      </c>
      <c r="I3" s="2">
        <v>1060</v>
      </c>
      <c r="J3" s="2"/>
      <c r="K3" s="2">
        <v>-1100</v>
      </c>
      <c r="L3" s="23">
        <v>-2.5006710000000001</v>
      </c>
      <c r="M3" s="31">
        <v>1361.3188773579895</v>
      </c>
      <c r="N3" s="3">
        <v>1168.9606115408242</v>
      </c>
      <c r="O3" s="29">
        <v>-1709.6514038145542</v>
      </c>
      <c r="P3" s="36">
        <v>-3.2062792495657506</v>
      </c>
      <c r="Q3" s="2">
        <v>200</v>
      </c>
      <c r="R3" s="3">
        <f t="shared" ref="R3:R50" si="0">-ATAN2((O4-O3),(M4-M3))*180/PI()</f>
        <v>-9.4156822532056665</v>
      </c>
      <c r="S3" s="2">
        <v>1060</v>
      </c>
      <c r="T3" s="2"/>
      <c r="U3" s="2">
        <v>-1000</v>
      </c>
      <c r="V3" s="3">
        <f>P3-P2</f>
        <v>-1.0060133546257908</v>
      </c>
      <c r="W3" s="3">
        <f>ABS(V3)</f>
        <v>1.0060133546257908</v>
      </c>
      <c r="X3" s="3">
        <f t="shared" ref="X3:X64" si="1">-ATAN2(K$4-O3, I$4-M3)/PI()*180</f>
        <v>7.5976003875913989</v>
      </c>
      <c r="Y3" s="3">
        <f t="shared" ref="Y3:Y64" si="2">-ATAN2(K$7-O3, I$7-M3)/PI()*180</f>
        <v>-2.0249918910549285</v>
      </c>
      <c r="Z3" s="3">
        <f t="shared" ref="Z3:Z64" si="3">-ATAN2(K$10-O3, I$10-M3)/PI()*180</f>
        <v>1.7512736481376807</v>
      </c>
      <c r="AA3" s="3">
        <f t="shared" ref="AA3:AA64" si="4">X3-P3</f>
        <v>10.803879637157149</v>
      </c>
      <c r="AB3" s="3">
        <f t="shared" ref="AB3:AB64" si="5">Y3-P3</f>
        <v>1.1812873585108221</v>
      </c>
      <c r="AC3" s="3">
        <f t="shared" ref="AC3:AC64" si="6">Z3-P3</f>
        <v>4.9575528977034313</v>
      </c>
    </row>
    <row r="4" spans="1:29">
      <c r="A4" s="2">
        <v>-2.4666666666666668</v>
      </c>
      <c r="B4" s="31">
        <v>1368.4421027302742</v>
      </c>
      <c r="C4" s="3">
        <v>1152.5309375934303</v>
      </c>
      <c r="D4" s="29">
        <v>-1669.5018857941031</v>
      </c>
      <c r="E4" s="3">
        <f t="shared" ref="E4:E50" si="7">-ATAN2((D4-D3),(B4-B3))*180/PI()</f>
        <v>-10.077250929741615</v>
      </c>
      <c r="F4" s="3">
        <f t="shared" ref="F4:F50" si="8">SQRT((B4-B3)^2+(C4-C3)^2+(D4-D3)^2)/(A4-A3)/1000</f>
        <v>1.2938223164074607</v>
      </c>
      <c r="G4" s="3">
        <f>(E4-E3)/(A4-A3)</f>
        <v>20.380556033174102</v>
      </c>
      <c r="I4" s="2">
        <v>1280</v>
      </c>
      <c r="J4" s="2"/>
      <c r="K4" s="2">
        <v>-1100</v>
      </c>
      <c r="L4" s="23">
        <v>-2.48332</v>
      </c>
      <c r="M4" s="31">
        <v>1364.6688607670367</v>
      </c>
      <c r="N4" s="3">
        <v>1161.4603880383074</v>
      </c>
      <c r="O4" s="29">
        <v>-1689.4501107484102</v>
      </c>
      <c r="P4" s="36">
        <v>0.41888252955575733</v>
      </c>
      <c r="Q4" s="2">
        <v>200</v>
      </c>
      <c r="R4" s="3">
        <f t="shared" si="0"/>
        <v>-10.890807265435514</v>
      </c>
      <c r="S4" s="2">
        <v>1280</v>
      </c>
      <c r="T4" s="2"/>
      <c r="U4" s="2">
        <v>-1000</v>
      </c>
      <c r="V4" s="3">
        <f t="shared" ref="V4:V47" si="9">P4-P3</f>
        <v>3.6251617791215081</v>
      </c>
      <c r="W4" s="3">
        <f t="shared" ref="W4:W47" si="10">ABS(V4)</f>
        <v>3.6251617791215081</v>
      </c>
      <c r="X4" s="3">
        <f t="shared" si="1"/>
        <v>8.1740783605314959</v>
      </c>
      <c r="Y4" s="3">
        <f t="shared" si="2"/>
        <v>-1.9329883033611108</v>
      </c>
      <c r="Z4" s="3">
        <f t="shared" si="3"/>
        <v>1.8373165738271893</v>
      </c>
      <c r="AA4" s="3">
        <f t="shared" si="4"/>
        <v>7.7551958309757385</v>
      </c>
      <c r="AB4" s="3">
        <f t="shared" si="5"/>
        <v>-2.3518708329168683</v>
      </c>
      <c r="AC4" s="3">
        <f t="shared" si="6"/>
        <v>1.4184340442714318</v>
      </c>
    </row>
    <row r="5" spans="1:29">
      <c r="A5" s="2">
        <v>-2.4333333333333331</v>
      </c>
      <c r="B5" s="31">
        <v>1379.5370386671275</v>
      </c>
      <c r="C5" s="3">
        <v>1132.0544058904052</v>
      </c>
      <c r="D5" s="29">
        <v>-1623.3626722469926</v>
      </c>
      <c r="E5" s="3">
        <f t="shared" si="7"/>
        <v>-13.521004245170223</v>
      </c>
      <c r="F5" s="3">
        <f t="shared" si="8"/>
        <v>1.5505133610183177</v>
      </c>
      <c r="G5" s="3">
        <f t="shared" ref="G5:G50" si="11">(E5-E4)/(A5-A4)</f>
        <v>-103.31259946285725</v>
      </c>
      <c r="H5" s="3" t="s">
        <v>23</v>
      </c>
      <c r="I5" s="2">
        <v>1860</v>
      </c>
      <c r="J5" s="2"/>
      <c r="K5" s="2">
        <v>-50</v>
      </c>
      <c r="L5" s="23">
        <v>-2.4635319999999998</v>
      </c>
      <c r="M5" s="31">
        <v>1369.262807302177</v>
      </c>
      <c r="N5" s="3">
        <v>1150.7135842777789</v>
      </c>
      <c r="O5" s="29">
        <v>-1665.5734542235732</v>
      </c>
      <c r="P5" s="36">
        <v>-3.8216859381387671</v>
      </c>
      <c r="Q5" s="2">
        <v>200</v>
      </c>
      <c r="R5" s="3">
        <f t="shared" si="0"/>
        <v>-12.973543338607987</v>
      </c>
      <c r="S5" s="2">
        <v>1860</v>
      </c>
      <c r="T5" s="2"/>
      <c r="U5" s="2">
        <v>0</v>
      </c>
      <c r="V5" s="3">
        <f t="shared" si="9"/>
        <v>-4.2405684676945246</v>
      </c>
      <c r="W5" s="3">
        <f t="shared" si="10"/>
        <v>4.2405684676945246</v>
      </c>
      <c r="X5" s="3">
        <f t="shared" si="1"/>
        <v>8.9688444651180408</v>
      </c>
      <c r="Y5" s="3">
        <f t="shared" si="2"/>
        <v>-1.7987865862735513</v>
      </c>
      <c r="Z5" s="3">
        <f t="shared" si="3"/>
        <v>1.9545992721554459</v>
      </c>
      <c r="AA5" s="3">
        <f t="shared" si="4"/>
        <v>12.790530403256808</v>
      </c>
      <c r="AB5" s="3">
        <f t="shared" si="5"/>
        <v>2.0228993518652159</v>
      </c>
      <c r="AC5" s="3">
        <f t="shared" si="6"/>
        <v>5.7762852102942128</v>
      </c>
    </row>
    <row r="6" spans="1:29">
      <c r="A6" s="2">
        <v>-2.4</v>
      </c>
      <c r="B6" s="31">
        <v>1396.3079667575657</v>
      </c>
      <c r="C6" s="3">
        <v>1111.2635137382895</v>
      </c>
      <c r="D6" s="29">
        <v>-1564.742970213294</v>
      </c>
      <c r="E6" s="3">
        <f t="shared" si="7"/>
        <v>-15.96567333015008</v>
      </c>
      <c r="F6" s="3">
        <f t="shared" si="8"/>
        <v>1.9325670034474018</v>
      </c>
      <c r="G6" s="3">
        <f t="shared" si="11"/>
        <v>-73.34007254939597</v>
      </c>
      <c r="H6" s="3">
        <f>MAX(B2:B32)</f>
        <v>1498.82368083857</v>
      </c>
      <c r="I6" s="2">
        <v>1640</v>
      </c>
      <c r="J6" s="2"/>
      <c r="K6" s="2">
        <v>-50</v>
      </c>
      <c r="L6" s="23">
        <v>-2.44651</v>
      </c>
      <c r="M6" s="31">
        <v>1374.4900714457035</v>
      </c>
      <c r="N6" s="3">
        <v>1140.3753800205886</v>
      </c>
      <c r="O6" s="29">
        <v>-1642.8838909342885</v>
      </c>
      <c r="P6" s="36">
        <v>-2.8413648883954536</v>
      </c>
      <c r="Q6" s="2">
        <v>200</v>
      </c>
      <c r="R6" s="3">
        <f t="shared" si="0"/>
        <v>-14.641160750737306</v>
      </c>
      <c r="S6" s="2">
        <v>1640</v>
      </c>
      <c r="T6" s="2"/>
      <c r="U6" s="2">
        <v>0</v>
      </c>
      <c r="V6" s="3">
        <f t="shared" si="9"/>
        <v>0.98032104974331347</v>
      </c>
      <c r="W6" s="3">
        <f t="shared" si="10"/>
        <v>0.98032104974331347</v>
      </c>
      <c r="X6" s="3">
        <f t="shared" si="1"/>
        <v>9.8735392027093596</v>
      </c>
      <c r="Y6" s="3">
        <f t="shared" si="2"/>
        <v>-1.636539672188225</v>
      </c>
      <c r="Z6" s="3">
        <f t="shared" si="3"/>
        <v>2.0870535839744195</v>
      </c>
      <c r="AA6" s="3">
        <f t="shared" si="4"/>
        <v>12.714904091104813</v>
      </c>
      <c r="AB6" s="3">
        <f t="shared" si="5"/>
        <v>1.2048252162072286</v>
      </c>
      <c r="AC6" s="3">
        <f>Z6-P6</f>
        <v>4.9284184723698736</v>
      </c>
    </row>
    <row r="7" spans="1:29">
      <c r="A7" s="2">
        <v>-2.3666666666666667</v>
      </c>
      <c r="B7" s="31">
        <v>1417.7946721147746</v>
      </c>
      <c r="C7" s="3">
        <v>1092.8447855748236</v>
      </c>
      <c r="D7" s="29">
        <v>-1491.8805976361036</v>
      </c>
      <c r="E7" s="3">
        <f t="shared" si="7"/>
        <v>-16.430492808946656</v>
      </c>
      <c r="F7" s="3">
        <f t="shared" si="8"/>
        <v>2.3449665355096343</v>
      </c>
      <c r="G7" s="3">
        <f t="shared" si="11"/>
        <v>-13.944584363897331</v>
      </c>
      <c r="H7" s="3" t="s">
        <v>24</v>
      </c>
      <c r="I7" s="2">
        <v>1420</v>
      </c>
      <c r="J7" s="2"/>
      <c r="K7" s="2">
        <v>-50</v>
      </c>
      <c r="L7" s="23">
        <v>-2.4299080000000002</v>
      </c>
      <c r="M7" s="31">
        <v>1380.9972344227135</v>
      </c>
      <c r="N7" s="3">
        <v>1129.8800752237439</v>
      </c>
      <c r="O7" s="29">
        <v>-1617.9758771210909</v>
      </c>
      <c r="P7" s="36">
        <v>-0.36869014607763262</v>
      </c>
      <c r="Q7" s="2">
        <v>200</v>
      </c>
      <c r="R7" s="3">
        <f t="shared" si="0"/>
        <v>-15.801517748317362</v>
      </c>
      <c r="S7" s="2">
        <v>1420</v>
      </c>
      <c r="T7" s="2"/>
      <c r="U7" s="2">
        <v>0</v>
      </c>
      <c r="V7" s="3">
        <f t="shared" si="9"/>
        <v>2.472674742317821</v>
      </c>
      <c r="W7" s="3">
        <f t="shared" si="10"/>
        <v>2.472674742317821</v>
      </c>
      <c r="X7" s="3">
        <f t="shared" si="1"/>
        <v>11.033349933045805</v>
      </c>
      <c r="Y7" s="3">
        <f t="shared" si="2"/>
        <v>-1.4249154966579589</v>
      </c>
      <c r="Z7" s="3">
        <f t="shared" si="3"/>
        <v>2.2522541749758567</v>
      </c>
      <c r="AA7" s="3">
        <f t="shared" si="4"/>
        <v>11.402040079123438</v>
      </c>
      <c r="AB7" s="3">
        <f t="shared" si="5"/>
        <v>-1.0562253505803263</v>
      </c>
      <c r="AC7" s="3">
        <f t="shared" si="6"/>
        <v>2.6209443210534893</v>
      </c>
    </row>
    <row r="8" spans="1:29">
      <c r="A8" s="2">
        <v>-2.3333333333333335</v>
      </c>
      <c r="B8" s="31">
        <v>1441.5620314981788</v>
      </c>
      <c r="C8" s="3">
        <v>1078.5627011246979</v>
      </c>
      <c r="D8" s="29">
        <v>-1405.5694817826152</v>
      </c>
      <c r="E8" s="3">
        <f t="shared" si="7"/>
        <v>-15.39587652021879</v>
      </c>
      <c r="F8" s="3">
        <f t="shared" si="8"/>
        <v>2.7196739924772784</v>
      </c>
      <c r="G8" s="3">
        <f t="shared" si="11"/>
        <v>31.038488661836098</v>
      </c>
      <c r="H8" s="3">
        <f>MIN(B5:B62)</f>
        <v>1004.3474811895285</v>
      </c>
      <c r="I8" s="2">
        <v>830</v>
      </c>
      <c r="J8" s="2"/>
      <c r="K8" s="2">
        <v>950</v>
      </c>
      <c r="L8" s="23">
        <v>-2.4122400000000002</v>
      </c>
      <c r="M8" s="31">
        <v>1389.5084865912795</v>
      </c>
      <c r="N8" s="3">
        <v>1118.7425246797502</v>
      </c>
      <c r="O8" s="29">
        <v>-1587.9007904976606</v>
      </c>
      <c r="P8" s="36">
        <v>-3.4090100756358468</v>
      </c>
      <c r="Q8" s="2">
        <v>200</v>
      </c>
      <c r="R8" s="3">
        <f t="shared" si="0"/>
        <v>-16.336173190984155</v>
      </c>
      <c r="S8" s="2">
        <v>830</v>
      </c>
      <c r="T8" s="2"/>
      <c r="U8" s="2">
        <v>1000</v>
      </c>
      <c r="V8" s="3">
        <f t="shared" si="9"/>
        <v>-3.0403199295582142</v>
      </c>
      <c r="W8" s="3">
        <f t="shared" si="10"/>
        <v>3.0403199295582142</v>
      </c>
      <c r="X8" s="3">
        <f t="shared" si="1"/>
        <v>12.650291174622167</v>
      </c>
      <c r="Y8" s="3">
        <f t="shared" si="2"/>
        <v>-1.1358380040778169</v>
      </c>
      <c r="Z8" s="3">
        <f t="shared" si="3"/>
        <v>2.4707366320027697</v>
      </c>
      <c r="AA8" s="3">
        <f t="shared" si="4"/>
        <v>16.059301250258013</v>
      </c>
      <c r="AB8" s="3">
        <f t="shared" si="5"/>
        <v>2.2731720715580299</v>
      </c>
      <c r="AC8" s="3">
        <f t="shared" si="6"/>
        <v>5.879746707638617</v>
      </c>
    </row>
    <row r="9" spans="1:29">
      <c r="A9" s="2">
        <v>-2.2999999999999998</v>
      </c>
      <c r="B9" s="31">
        <v>1464.4910438135266</v>
      </c>
      <c r="C9" s="3">
        <v>1069.5311901010573</v>
      </c>
      <c r="D9" s="29">
        <v>-1308.1801501661539</v>
      </c>
      <c r="E9" s="3">
        <f t="shared" si="7"/>
        <v>-13.248254606409864</v>
      </c>
      <c r="F9" s="3">
        <f t="shared" si="8"/>
        <v>3.0137668686953112</v>
      </c>
      <c r="G9" s="3">
        <f t="shared" si="11"/>
        <v>64.428657414267164</v>
      </c>
      <c r="H9" s="3" t="s">
        <v>25</v>
      </c>
      <c r="I9" s="2">
        <v>1060</v>
      </c>
      <c r="J9" s="2"/>
      <c r="K9" s="2">
        <v>950</v>
      </c>
      <c r="L9" s="23">
        <v>-2.4024299999999998</v>
      </c>
      <c r="M9" s="31">
        <v>1394.9033570960164</v>
      </c>
      <c r="N9" s="3">
        <v>1112.7255808580667</v>
      </c>
      <c r="O9" s="29">
        <v>-1569.4949167966843</v>
      </c>
      <c r="P9" s="36">
        <v>-3.5925961763756074</v>
      </c>
      <c r="Q9" s="2">
        <v>200</v>
      </c>
      <c r="R9" s="3">
        <f t="shared" si="0"/>
        <v>-16.45837214402394</v>
      </c>
      <c r="S9" s="2">
        <v>1060</v>
      </c>
      <c r="T9" s="2"/>
      <c r="U9" s="2">
        <v>1000</v>
      </c>
      <c r="V9" s="3">
        <f t="shared" si="9"/>
        <v>-0.18358610073976056</v>
      </c>
      <c r="W9" s="3">
        <f t="shared" si="10"/>
        <v>0.18358610073976056</v>
      </c>
      <c r="X9" s="3">
        <f t="shared" si="1"/>
        <v>13.752151057754604</v>
      </c>
      <c r="Y9" s="3">
        <f t="shared" si="2"/>
        <v>-0.94623612847834782</v>
      </c>
      <c r="Z9" s="3">
        <f t="shared" si="3"/>
        <v>2.6112054341328639</v>
      </c>
      <c r="AA9" s="3">
        <f t="shared" si="4"/>
        <v>17.34474723413021</v>
      </c>
      <c r="AB9" s="3">
        <f t="shared" si="5"/>
        <v>2.6463600478972595</v>
      </c>
      <c r="AC9" s="3">
        <f t="shared" si="6"/>
        <v>6.2038016105084708</v>
      </c>
    </row>
    <row r="10" spans="1:29">
      <c r="A10" s="2">
        <v>-2.2666666666666666</v>
      </c>
      <c r="B10" s="31">
        <v>1483.4291112348437</v>
      </c>
      <c r="C10" s="3">
        <v>1066.3783592954278</v>
      </c>
      <c r="D10" s="29">
        <v>-1202.7056611403823</v>
      </c>
      <c r="E10" s="3">
        <f t="shared" si="7"/>
        <v>-10.179062504183715</v>
      </c>
      <c r="F10" s="3">
        <f t="shared" si="8"/>
        <v>3.2162264717354532</v>
      </c>
      <c r="G10" s="3">
        <f t="shared" si="11"/>
        <v>92.075763066784788</v>
      </c>
      <c r="H10" s="3">
        <f>H6-H8</f>
        <v>494.47619964904152</v>
      </c>
      <c r="I10" s="2">
        <v>1280</v>
      </c>
      <c r="J10" s="2"/>
      <c r="K10" s="2">
        <v>950</v>
      </c>
      <c r="L10" s="23">
        <v>-2.369729</v>
      </c>
      <c r="M10" s="31">
        <v>1415.6839112155139</v>
      </c>
      <c r="N10" s="3">
        <v>1094.3840298708528</v>
      </c>
      <c r="O10" s="29">
        <v>-1499.1533121205866</v>
      </c>
      <c r="P10" s="36">
        <v>-0.83170843479931</v>
      </c>
      <c r="Q10" s="2">
        <v>200</v>
      </c>
      <c r="R10" s="3">
        <f t="shared" si="0"/>
        <v>-16.064177039153702</v>
      </c>
      <c r="S10" s="2">
        <v>1280</v>
      </c>
      <c r="T10" s="2"/>
      <c r="U10" s="2">
        <v>1000</v>
      </c>
      <c r="V10" s="3">
        <f t="shared" si="9"/>
        <v>2.7608877415762976</v>
      </c>
      <c r="W10" s="3">
        <f t="shared" si="10"/>
        <v>2.7608877415762976</v>
      </c>
      <c r="X10" s="3">
        <f t="shared" si="1"/>
        <v>18.77440275668787</v>
      </c>
      <c r="Y10" s="3">
        <f t="shared" si="2"/>
        <v>-0.17064649963361278</v>
      </c>
      <c r="Z10" s="3">
        <f t="shared" si="3"/>
        <v>3.1709638615910603</v>
      </c>
      <c r="AA10" s="3">
        <f t="shared" si="4"/>
        <v>19.60611119148718</v>
      </c>
      <c r="AB10" s="3">
        <f t="shared" si="5"/>
        <v>0.66106193516569722</v>
      </c>
      <c r="AC10" s="3">
        <f t="shared" si="6"/>
        <v>4.0026722963903705</v>
      </c>
    </row>
    <row r="11" spans="1:29">
      <c r="A11" s="2">
        <v>-2.2333333333333334</v>
      </c>
      <c r="B11" s="31">
        <v>1495.5898760156706</v>
      </c>
      <c r="C11" s="3">
        <v>1069.4021380068734</v>
      </c>
      <c r="D11" s="29">
        <v>-1092.2609880790114</v>
      </c>
      <c r="E11" s="3">
        <f t="shared" si="7"/>
        <v>-6.2833727721067998</v>
      </c>
      <c r="F11" s="3">
        <f t="shared" si="8"/>
        <v>3.3345986146529261</v>
      </c>
      <c r="G11" s="3">
        <f t="shared" si="11"/>
        <v>116.87069196230787</v>
      </c>
      <c r="I11" s="32"/>
      <c r="J11" s="32"/>
      <c r="K11" s="32"/>
      <c r="L11" s="23">
        <v>-2.3595000000000002</v>
      </c>
      <c r="M11" s="31">
        <v>1422.8148226048797</v>
      </c>
      <c r="N11" s="3">
        <v>1089.3772250916809</v>
      </c>
      <c r="O11" s="29">
        <v>-1474.3895895443857</v>
      </c>
      <c r="P11" s="36">
        <v>0.14938711506801369</v>
      </c>
      <c r="Q11" s="2">
        <v>200</v>
      </c>
      <c r="R11" s="3">
        <f t="shared" si="0"/>
        <v>-15.676653926132158</v>
      </c>
      <c r="S11" s="32"/>
      <c r="T11" s="32"/>
      <c r="U11" s="32"/>
      <c r="V11" s="3">
        <f t="shared" si="9"/>
        <v>0.98109554986732372</v>
      </c>
      <c r="W11" s="3">
        <f t="shared" si="10"/>
        <v>0.98109554986732372</v>
      </c>
      <c r="X11" s="3">
        <f t="shared" si="1"/>
        <v>20.879874913021713</v>
      </c>
      <c r="Y11" s="3">
        <f t="shared" si="2"/>
        <v>0.11322551539350274</v>
      </c>
      <c r="Z11" s="3">
        <f t="shared" si="3"/>
        <v>3.3712573968688759</v>
      </c>
      <c r="AA11" s="3">
        <f t="shared" si="4"/>
        <v>20.7304877979537</v>
      </c>
      <c r="AB11" s="3">
        <f t="shared" si="5"/>
        <v>-3.616159967451095E-2</v>
      </c>
      <c r="AC11" s="3">
        <f t="shared" si="6"/>
        <v>3.2218702818008622</v>
      </c>
    </row>
    <row r="12" spans="1:29">
      <c r="A12" s="2">
        <v>-2.2000000000000002</v>
      </c>
      <c r="B12" s="31">
        <v>1498.82368083857</v>
      </c>
      <c r="C12" s="3">
        <v>1078.651421058923</v>
      </c>
      <c r="D12" s="29">
        <v>-979.81407667323947</v>
      </c>
      <c r="E12" s="3">
        <f t="shared" si="7"/>
        <v>-1.647286808587761</v>
      </c>
      <c r="F12" s="3">
        <f t="shared" si="8"/>
        <v>3.3861900646266809</v>
      </c>
      <c r="G12" s="3">
        <f t="shared" si="11"/>
        <v>139.08257890557164</v>
      </c>
      <c r="I12" s="32"/>
      <c r="J12" s="32"/>
      <c r="K12" s="32"/>
      <c r="L12" s="23">
        <v>-2.349955</v>
      </c>
      <c r="M12" s="31">
        <v>1429.6129689272493</v>
      </c>
      <c r="N12" s="3">
        <v>1085.0844427905977</v>
      </c>
      <c r="O12" s="29">
        <v>-1450.1665298454463</v>
      </c>
      <c r="P12" s="36">
        <v>0.69650500800129322</v>
      </c>
      <c r="Q12" s="2">
        <v>200</v>
      </c>
      <c r="R12" s="3">
        <f t="shared" si="0"/>
        <v>-14.869053267372836</v>
      </c>
      <c r="S12" s="32"/>
      <c r="T12" s="32"/>
      <c r="U12" s="32"/>
      <c r="V12" s="3">
        <f t="shared" si="9"/>
        <v>0.5471178929332795</v>
      </c>
      <c r="W12" s="3">
        <f t="shared" si="10"/>
        <v>0.5471178929332795</v>
      </c>
      <c r="X12" s="3">
        <f t="shared" si="1"/>
        <v>23.13519370905032</v>
      </c>
      <c r="Y12" s="3">
        <f t="shared" si="2"/>
        <v>0.39336313407861967</v>
      </c>
      <c r="Z12" s="3">
        <f t="shared" si="3"/>
        <v>3.5668836906207049</v>
      </c>
      <c r="AA12" s="3">
        <f t="shared" si="4"/>
        <v>22.438688701049028</v>
      </c>
      <c r="AB12" s="3">
        <f t="shared" si="5"/>
        <v>-0.30314187392267355</v>
      </c>
      <c r="AC12" s="3">
        <f t="shared" si="6"/>
        <v>2.8703786826194118</v>
      </c>
    </row>
    <row r="13" spans="1:29">
      <c r="A13" s="2">
        <v>-2.1666666666666665</v>
      </c>
      <c r="B13" s="31">
        <v>1491.7929947739467</v>
      </c>
      <c r="C13" s="3">
        <v>1093.9907559212297</v>
      </c>
      <c r="D13" s="29">
        <v>-867.75727346353233</v>
      </c>
      <c r="E13" s="3">
        <f t="shared" si="7"/>
        <v>3.5901550210278588</v>
      </c>
      <c r="F13" s="3">
        <f t="shared" si="8"/>
        <v>3.3996040354021293</v>
      </c>
      <c r="G13" s="3">
        <f t="shared" si="11"/>
        <v>157.12325488846705</v>
      </c>
      <c r="I13" s="32"/>
      <c r="J13" s="32"/>
      <c r="K13" s="32"/>
      <c r="L13" s="23">
        <v>-2.3291599999999999</v>
      </c>
      <c r="M13" s="31">
        <v>1444.5426265764982</v>
      </c>
      <c r="N13" s="3">
        <v>1077.1287709828466</v>
      </c>
      <c r="O13" s="29">
        <v>-1393.9345407113433</v>
      </c>
      <c r="P13" s="36">
        <v>-0.26674015357344411</v>
      </c>
      <c r="Q13" s="2">
        <v>200</v>
      </c>
      <c r="R13" s="3">
        <f t="shared" si="0"/>
        <v>-13.538987626537301</v>
      </c>
      <c r="S13" s="32"/>
      <c r="T13" s="32"/>
      <c r="U13" s="32"/>
      <c r="V13" s="3">
        <f t="shared" si="9"/>
        <v>-0.96324516157473727</v>
      </c>
      <c r="W13" s="3">
        <f t="shared" si="10"/>
        <v>0.96324516157473727</v>
      </c>
      <c r="X13" s="3">
        <f t="shared" si="1"/>
        <v>29.239815775150454</v>
      </c>
      <c r="Y13" s="3">
        <f t="shared" si="2"/>
        <v>1.0462061893184997</v>
      </c>
      <c r="Z13" s="3">
        <f t="shared" si="3"/>
        <v>4.0155376732019823</v>
      </c>
      <c r="AA13" s="3">
        <f t="shared" si="4"/>
        <v>29.506555928723898</v>
      </c>
      <c r="AB13" s="3">
        <f t="shared" si="5"/>
        <v>1.3129463428919439</v>
      </c>
      <c r="AC13" s="3">
        <f t="shared" si="6"/>
        <v>4.2822778267754265</v>
      </c>
    </row>
    <row r="14" spans="1:29">
      <c r="A14" s="2">
        <v>-2.1333333333333333</v>
      </c>
      <c r="B14" s="31">
        <v>1474.0012026354671</v>
      </c>
      <c r="C14" s="3">
        <v>1115.141950905323</v>
      </c>
      <c r="D14" s="29">
        <v>-757.89592143148184</v>
      </c>
      <c r="E14" s="3">
        <f t="shared" si="7"/>
        <v>9.1990526250832794</v>
      </c>
      <c r="F14" s="3">
        <f t="shared" si="8"/>
        <v>3.3985428978251533</v>
      </c>
      <c r="G14" s="3">
        <f t="shared" si="11"/>
        <v>168.26692812166323</v>
      </c>
      <c r="I14" s="32"/>
      <c r="J14" s="32"/>
      <c r="K14" s="38"/>
      <c r="L14" s="23">
        <v>-2.3106300000000002</v>
      </c>
      <c r="M14" s="31">
        <v>1457.4649863652885</v>
      </c>
      <c r="N14" s="3">
        <v>1071.795573964715</v>
      </c>
      <c r="O14" s="29">
        <v>-1340.2699348665774</v>
      </c>
      <c r="P14" s="36">
        <v>-5.2484158094603437</v>
      </c>
      <c r="Q14" s="2">
        <v>200</v>
      </c>
      <c r="R14" s="3">
        <f t="shared" si="0"/>
        <v>-11.940213206760342</v>
      </c>
      <c r="S14" s="32"/>
      <c r="T14" s="32"/>
      <c r="U14" s="32"/>
      <c r="V14" s="3">
        <f t="shared" si="9"/>
        <v>-4.9816756558868995</v>
      </c>
      <c r="W14" s="3">
        <f t="shared" si="10"/>
        <v>4.9816756558868995</v>
      </c>
      <c r="X14" s="3">
        <f t="shared" si="1"/>
        <v>36.449823925017412</v>
      </c>
      <c r="Y14" s="3">
        <f t="shared" si="2"/>
        <v>1.6632043946687074</v>
      </c>
      <c r="Z14" s="3">
        <f t="shared" si="3"/>
        <v>4.430795469075786</v>
      </c>
      <c r="AA14" s="3">
        <f t="shared" si="4"/>
        <v>41.698239734477752</v>
      </c>
      <c r="AB14" s="3">
        <f t="shared" si="5"/>
        <v>6.9116202041290506</v>
      </c>
      <c r="AC14" s="3">
        <f t="shared" si="6"/>
        <v>9.6792112785361297</v>
      </c>
    </row>
    <row r="15" spans="1:29">
      <c r="A15" s="2">
        <v>-2.1</v>
      </c>
      <c r="B15" s="31">
        <v>1445.7978268507868</v>
      </c>
      <c r="C15" s="3">
        <v>1141.6776522304863</v>
      </c>
      <c r="D15" s="29">
        <v>-651.52428837120533</v>
      </c>
      <c r="E15" s="3">
        <f t="shared" si="7"/>
        <v>14.849722366821297</v>
      </c>
      <c r="F15" s="3">
        <f t="shared" si="8"/>
        <v>3.3960342096837488</v>
      </c>
      <c r="G15" s="3">
        <f t="shared" si="11"/>
        <v>169.52009225214113</v>
      </c>
      <c r="I15" s="32"/>
      <c r="J15" s="32"/>
      <c r="K15" s="32"/>
      <c r="L15" s="23">
        <v>-2.2911769999999998</v>
      </c>
      <c r="M15" s="31">
        <v>1470.0164094939828</v>
      </c>
      <c r="N15" s="3">
        <v>1068.1071978081018</v>
      </c>
      <c r="O15" s="29">
        <v>-1280.91565419361</v>
      </c>
      <c r="P15" s="36">
        <v>3.3525977645412226</v>
      </c>
      <c r="Q15" s="2">
        <v>200</v>
      </c>
      <c r="R15" s="3">
        <f t="shared" si="0"/>
        <v>-7.8113374129445017</v>
      </c>
      <c r="S15" s="32"/>
      <c r="T15" s="32"/>
      <c r="U15" s="32"/>
      <c r="V15" s="3">
        <f t="shared" si="9"/>
        <v>8.6010135740015663</v>
      </c>
      <c r="W15" s="3">
        <f t="shared" si="10"/>
        <v>8.6010135740015663</v>
      </c>
      <c r="X15" s="3">
        <f t="shared" si="1"/>
        <v>46.405460273241651</v>
      </c>
      <c r="Y15" s="3">
        <f t="shared" si="2"/>
        <v>2.3268479342030974</v>
      </c>
      <c r="Z15" s="3">
        <f t="shared" si="3"/>
        <v>4.8683709144593017</v>
      </c>
      <c r="AA15" s="3">
        <f t="shared" si="4"/>
        <v>43.052862508700429</v>
      </c>
      <c r="AB15" s="3">
        <f t="shared" si="5"/>
        <v>-1.0257498303381252</v>
      </c>
      <c r="AC15" s="3">
        <f t="shared" si="6"/>
        <v>1.5157731499180791</v>
      </c>
    </row>
    <row r="16" spans="1:29">
      <c r="A16" s="2">
        <v>-2.0666666666666669</v>
      </c>
      <c r="B16" s="31">
        <v>1408.2638265104033</v>
      </c>
      <c r="C16" s="3">
        <v>1173.0712987915613</v>
      </c>
      <c r="D16" s="29">
        <v>-549.26808538101614</v>
      </c>
      <c r="E16" s="3">
        <f t="shared" si="7"/>
        <v>20.156086671097682</v>
      </c>
      <c r="F16" s="3">
        <f t="shared" si="8"/>
        <v>3.4008269506595048</v>
      </c>
      <c r="G16" s="3">
        <f t="shared" si="11"/>
        <v>159.19092912829214</v>
      </c>
      <c r="I16" s="32"/>
      <c r="J16" s="32"/>
      <c r="K16" s="32"/>
      <c r="L16" s="23">
        <v>-2.2347589999999999</v>
      </c>
      <c r="M16" s="31">
        <v>1495.2391357943416</v>
      </c>
      <c r="N16" s="3">
        <v>1069.1444062981755</v>
      </c>
      <c r="O16" s="29">
        <v>-1097.0558426305652</v>
      </c>
      <c r="P16" s="36">
        <v>1.0672867427401207</v>
      </c>
      <c r="Q16" s="2">
        <v>200</v>
      </c>
      <c r="R16" s="3">
        <f t="shared" si="0"/>
        <v>-2.7712122600581885</v>
      </c>
      <c r="S16" s="32"/>
      <c r="T16" s="32"/>
      <c r="U16" s="32"/>
      <c r="V16" s="3">
        <f t="shared" si="9"/>
        <v>-2.2853110218011019</v>
      </c>
      <c r="W16" s="3">
        <f t="shared" si="10"/>
        <v>2.2853110218011019</v>
      </c>
      <c r="X16" s="3">
        <f t="shared" si="1"/>
        <v>90.783673802695034</v>
      </c>
      <c r="Y16" s="3">
        <f t="shared" si="2"/>
        <v>4.110084532238341</v>
      </c>
      <c r="Z16" s="3">
        <f t="shared" si="3"/>
        <v>6.0023502369154826</v>
      </c>
      <c r="AA16" s="3">
        <f t="shared" si="4"/>
        <v>89.716387059954911</v>
      </c>
      <c r="AB16" s="3">
        <f t="shared" si="5"/>
        <v>3.0427977894982203</v>
      </c>
      <c r="AC16" s="3">
        <f t="shared" si="6"/>
        <v>4.9350634941753615</v>
      </c>
    </row>
    <row r="17" spans="1:29">
      <c r="A17" s="2">
        <v>-2.0333333333333332</v>
      </c>
      <c r="B17" s="31">
        <v>1363.0915926424786</v>
      </c>
      <c r="C17" s="3">
        <v>1208.6922436333261</v>
      </c>
      <c r="D17" s="29">
        <v>-451.27154660969973</v>
      </c>
      <c r="E17" s="3">
        <f t="shared" si="7"/>
        <v>24.747690593190661</v>
      </c>
      <c r="F17" s="3">
        <f t="shared" si="8"/>
        <v>3.4090223865027292</v>
      </c>
      <c r="G17" s="3">
        <f t="shared" si="11"/>
        <v>137.74811766278802</v>
      </c>
      <c r="I17" s="32"/>
      <c r="J17" s="32"/>
      <c r="K17" s="32"/>
      <c r="L17" s="23">
        <v>-2.2136290000000001</v>
      </c>
      <c r="M17" s="31">
        <v>1498.6847173301503</v>
      </c>
      <c r="N17" s="3">
        <v>1074.1219212142751</v>
      </c>
      <c r="O17" s="29">
        <v>-1025.8728024829179</v>
      </c>
      <c r="P17" s="36">
        <v>-2.0416326954289561</v>
      </c>
      <c r="Q17" s="2">
        <v>200</v>
      </c>
      <c r="R17" s="3">
        <f t="shared" si="0"/>
        <v>0.6326217700099479</v>
      </c>
      <c r="S17" s="32"/>
      <c r="T17" s="32"/>
      <c r="U17" s="32"/>
      <c r="V17" s="3">
        <f t="shared" si="9"/>
        <v>-3.1089194381690768</v>
      </c>
      <c r="W17" s="3">
        <f t="shared" si="10"/>
        <v>3.1089194381690768</v>
      </c>
      <c r="X17" s="3">
        <f t="shared" si="1"/>
        <v>108.72503229036322</v>
      </c>
      <c r="Y17" s="3">
        <f t="shared" si="2"/>
        <v>4.6097916932227534</v>
      </c>
      <c r="Z17" s="3">
        <f t="shared" si="3"/>
        <v>6.3156510517158821</v>
      </c>
      <c r="AA17" s="3">
        <f t="shared" si="4"/>
        <v>110.76666498579218</v>
      </c>
      <c r="AB17" s="3">
        <f t="shared" si="5"/>
        <v>6.6514243886517095</v>
      </c>
      <c r="AC17" s="3">
        <f t="shared" si="6"/>
        <v>8.3572837471448373</v>
      </c>
    </row>
    <row r="18" spans="1:29">
      <c r="A18" s="2">
        <v>-2</v>
      </c>
      <c r="B18" s="31">
        <v>1312.488172264304</v>
      </c>
      <c r="C18" s="3">
        <v>1247.7745547560044</v>
      </c>
      <c r="D18" s="29">
        <v>-357.3872525813058</v>
      </c>
      <c r="E18" s="3">
        <f t="shared" si="7"/>
        <v>28.324566187182921</v>
      </c>
      <c r="F18" s="3">
        <f t="shared" si="8"/>
        <v>3.407661144492375</v>
      </c>
      <c r="G18" s="3">
        <f t="shared" si="11"/>
        <v>107.30626781976815</v>
      </c>
      <c r="I18" s="32"/>
      <c r="J18" s="32"/>
      <c r="K18" s="32"/>
      <c r="L18" s="23">
        <v>-2.1897509999999998</v>
      </c>
      <c r="M18" s="31">
        <v>1497.7941409563646</v>
      </c>
      <c r="N18" s="3">
        <v>1082.7303934618831</v>
      </c>
      <c r="O18" s="29">
        <v>-945.21766793169081</v>
      </c>
      <c r="P18" s="36">
        <v>0.38590987371786534</v>
      </c>
      <c r="Q18" s="2">
        <v>200</v>
      </c>
      <c r="R18" s="3">
        <f t="shared" si="0"/>
        <v>4.0303163517142639</v>
      </c>
      <c r="S18" s="32"/>
      <c r="T18" s="32"/>
      <c r="U18" s="32"/>
      <c r="V18" s="3">
        <f t="shared" si="9"/>
        <v>2.4275425691468215</v>
      </c>
      <c r="W18" s="3">
        <f t="shared" si="10"/>
        <v>2.4275425691468215</v>
      </c>
      <c r="X18" s="3">
        <f t="shared" si="1"/>
        <v>125.4007153281628</v>
      </c>
      <c r="Y18" s="3">
        <f t="shared" si="2"/>
        <v>4.9665091292435903</v>
      </c>
      <c r="Z18" s="3">
        <f t="shared" si="3"/>
        <v>6.5555450150803054</v>
      </c>
      <c r="AA18" s="3">
        <f t="shared" si="4"/>
        <v>125.01480545444494</v>
      </c>
      <c r="AB18" s="3">
        <f t="shared" si="5"/>
        <v>4.5805992555257253</v>
      </c>
      <c r="AC18" s="3">
        <f t="shared" si="6"/>
        <v>6.1696351413624404</v>
      </c>
    </row>
    <row r="19" spans="1:29">
      <c r="A19" s="2">
        <v>-1.9666666666666666</v>
      </c>
      <c r="B19" s="31">
        <v>1258.9300099480897</v>
      </c>
      <c r="C19" s="3">
        <v>1289.4912714324892</v>
      </c>
      <c r="D19" s="29">
        <v>-267.11637732200325</v>
      </c>
      <c r="E19" s="3">
        <f t="shared" si="7"/>
        <v>30.680868251018076</v>
      </c>
      <c r="F19" s="3">
        <f t="shared" si="8"/>
        <v>3.3884853414074096</v>
      </c>
      <c r="G19" s="3">
        <f t="shared" si="11"/>
        <v>70.689061915054438</v>
      </c>
      <c r="I19" s="32"/>
      <c r="J19" s="32"/>
      <c r="K19" s="32"/>
      <c r="L19" s="23">
        <v>-2.1714720000000001</v>
      </c>
      <c r="M19" s="31">
        <v>1493.4668069360778</v>
      </c>
      <c r="N19" s="3">
        <v>1091.4146515466273</v>
      </c>
      <c r="O19" s="29">
        <v>-883.80092446692288</v>
      </c>
      <c r="P19" s="36">
        <v>5.3066167811920755</v>
      </c>
      <c r="Q19" s="2">
        <v>200</v>
      </c>
      <c r="R19" s="3">
        <f t="shared" si="0"/>
        <v>7.1904613491288325</v>
      </c>
      <c r="S19" s="32"/>
      <c r="T19" s="32"/>
      <c r="U19" s="32"/>
      <c r="V19" s="3">
        <f t="shared" si="9"/>
        <v>4.9207069074742105</v>
      </c>
      <c r="W19" s="3">
        <f t="shared" si="10"/>
        <v>4.9207069074742105</v>
      </c>
      <c r="X19" s="3">
        <f t="shared" si="1"/>
        <v>135.3643420513699</v>
      </c>
      <c r="Y19" s="3">
        <f t="shared" si="2"/>
        <v>5.035369047986805</v>
      </c>
      <c r="Z19" s="3">
        <f t="shared" si="3"/>
        <v>6.639732491385927</v>
      </c>
      <c r="AA19" s="3">
        <f t="shared" si="4"/>
        <v>130.05772527017783</v>
      </c>
      <c r="AB19" s="3">
        <f t="shared" si="5"/>
        <v>-0.27124773320527051</v>
      </c>
      <c r="AC19" s="3">
        <f t="shared" si="6"/>
        <v>1.3331157101938516</v>
      </c>
    </row>
    <row r="20" spans="1:29">
      <c r="A20" s="2">
        <v>-1.9333333333333333</v>
      </c>
      <c r="B20" s="31">
        <v>1205.0343728540465</v>
      </c>
      <c r="C20" s="3">
        <v>1332.9398873606697</v>
      </c>
      <c r="D20" s="29">
        <v>-179.81607628706843</v>
      </c>
      <c r="E20" s="3">
        <f t="shared" si="7"/>
        <v>31.689486201551677</v>
      </c>
      <c r="F20" s="3">
        <f t="shared" si="8"/>
        <v>3.3425256971598452</v>
      </c>
      <c r="G20" s="3">
        <f t="shared" si="11"/>
        <v>30.258538516008144</v>
      </c>
      <c r="I20" s="32"/>
      <c r="J20" s="32"/>
      <c r="K20" s="32"/>
      <c r="L20" s="23">
        <v>-2.1521029999999999</v>
      </c>
      <c r="M20" s="31">
        <v>1485.3414504751563</v>
      </c>
      <c r="N20" s="3">
        <v>1102.5393576230854</v>
      </c>
      <c r="O20" s="29">
        <v>-819.39587746374309</v>
      </c>
      <c r="P20" s="36">
        <v>-2.4612295001568132</v>
      </c>
      <c r="Q20" s="2">
        <v>200</v>
      </c>
      <c r="R20" s="3">
        <f t="shared" si="0"/>
        <v>12.99968592818187</v>
      </c>
      <c r="S20" s="32"/>
      <c r="T20" s="32"/>
      <c r="U20" s="32"/>
      <c r="V20" s="3">
        <f t="shared" si="9"/>
        <v>-7.7678462813488887</v>
      </c>
      <c r="W20" s="3">
        <f t="shared" si="10"/>
        <v>7.7678462813488887</v>
      </c>
      <c r="X20" s="3">
        <f t="shared" si="1"/>
        <v>143.80395209270716</v>
      </c>
      <c r="Y20" s="3">
        <f t="shared" si="2"/>
        <v>4.854233913335376</v>
      </c>
      <c r="Z20" s="3">
        <f t="shared" si="3"/>
        <v>6.6196623694213814</v>
      </c>
      <c r="AA20" s="3">
        <f t="shared" si="4"/>
        <v>146.26518159286397</v>
      </c>
      <c r="AB20" s="3">
        <f t="shared" si="5"/>
        <v>7.3154634134921892</v>
      </c>
      <c r="AC20" s="3">
        <f t="shared" si="6"/>
        <v>9.0808918695781955</v>
      </c>
    </row>
    <row r="21" spans="1:29">
      <c r="A21" s="2">
        <v>-1.9</v>
      </c>
      <c r="B21" s="31">
        <v>1153.4533413921017</v>
      </c>
      <c r="C21" s="3">
        <v>1377.1187978598755</v>
      </c>
      <c r="D21" s="29">
        <v>-94.876550764311105</v>
      </c>
      <c r="E21" s="3">
        <f t="shared" si="7"/>
        <v>31.268958376252858</v>
      </c>
      <c r="F21" s="3">
        <f t="shared" si="8"/>
        <v>3.2625744040627551</v>
      </c>
      <c r="G21" s="3">
        <f t="shared" si="11"/>
        <v>-12.615834758964542</v>
      </c>
      <c r="I21" s="32"/>
      <c r="J21" s="32"/>
      <c r="K21" s="32"/>
      <c r="L21" s="23">
        <v>-2.103081</v>
      </c>
      <c r="M21" s="31">
        <v>1448.8178435750306</v>
      </c>
      <c r="N21" s="3">
        <v>1139.0119874635711</v>
      </c>
      <c r="O21" s="29">
        <v>-661.19079880602658</v>
      </c>
      <c r="P21" s="36">
        <v>1.0094833747751899</v>
      </c>
      <c r="Q21" s="2">
        <v>200</v>
      </c>
      <c r="R21" s="3">
        <f t="shared" si="0"/>
        <v>18.923337192426612</v>
      </c>
      <c r="S21" s="32"/>
      <c r="T21" s="32"/>
      <c r="U21" s="32"/>
      <c r="V21" s="3">
        <f t="shared" si="9"/>
        <v>3.4707128749320031</v>
      </c>
      <c r="W21" s="3">
        <f t="shared" si="10"/>
        <v>3.4707128749320031</v>
      </c>
      <c r="X21" s="3">
        <f t="shared" si="1"/>
        <v>158.95736222709749</v>
      </c>
      <c r="Y21" s="3">
        <f t="shared" si="2"/>
        <v>2.6995152164419176</v>
      </c>
      <c r="Z21" s="3">
        <f t="shared" si="3"/>
        <v>5.9815290797165011</v>
      </c>
      <c r="AA21" s="3">
        <f t="shared" si="4"/>
        <v>157.9478788523223</v>
      </c>
      <c r="AB21" s="3">
        <f t="shared" si="5"/>
        <v>1.6900318416667277</v>
      </c>
      <c r="AC21" s="3">
        <f t="shared" si="6"/>
        <v>4.9720457049413112</v>
      </c>
    </row>
    <row r="22" spans="1:29">
      <c r="A22" s="2">
        <v>-1.8666666666666667</v>
      </c>
      <c r="B22" s="31">
        <v>1106.6314437785186</v>
      </c>
      <c r="C22" s="3">
        <v>1421.0301824181806</v>
      </c>
      <c r="D22" s="29">
        <v>-11.650111856404692</v>
      </c>
      <c r="E22" s="3">
        <f t="shared" si="7"/>
        <v>29.361427609552472</v>
      </c>
      <c r="F22" s="3">
        <f t="shared" si="8"/>
        <v>3.153161259899373</v>
      </c>
      <c r="G22" s="3">
        <f t="shared" si="11"/>
        <v>-57.225923001011793</v>
      </c>
      <c r="I22" s="32"/>
      <c r="J22" s="32"/>
      <c r="K22" s="32"/>
      <c r="L22" s="23">
        <v>-2.079939</v>
      </c>
      <c r="M22" s="31">
        <v>1424.2274388801306</v>
      </c>
      <c r="N22" s="3">
        <v>1160.0298411883414</v>
      </c>
      <c r="O22" s="29">
        <v>-589.46345099247992</v>
      </c>
      <c r="P22" s="36">
        <v>-3.9816939695494553</v>
      </c>
      <c r="Q22" s="2">
        <v>200</v>
      </c>
      <c r="R22" s="3">
        <f t="shared" si="0"/>
        <v>21.988867149233602</v>
      </c>
      <c r="S22" s="32"/>
      <c r="T22" s="32"/>
      <c r="U22" s="32"/>
      <c r="V22" s="3">
        <f t="shared" si="9"/>
        <v>-4.9911773443246457</v>
      </c>
      <c r="W22" s="3">
        <f t="shared" si="10"/>
        <v>4.9911773443246457</v>
      </c>
      <c r="X22" s="3">
        <f t="shared" si="1"/>
        <v>164.22492426953141</v>
      </c>
      <c r="Y22" s="3">
        <f t="shared" si="2"/>
        <v>0.44898212786414032</v>
      </c>
      <c r="Z22" s="3">
        <f t="shared" si="3"/>
        <v>5.3522367478674564</v>
      </c>
      <c r="AA22" s="3">
        <f t="shared" si="4"/>
        <v>168.20661823908088</v>
      </c>
      <c r="AB22" s="3">
        <f t="shared" si="5"/>
        <v>4.4306760974135955</v>
      </c>
      <c r="AC22" s="3">
        <f t="shared" si="6"/>
        <v>9.3339307174169122</v>
      </c>
    </row>
    <row r="23" spans="1:29">
      <c r="A23" s="2">
        <v>-1.8333333333333333</v>
      </c>
      <c r="B23" s="31">
        <v>1066.7361974481028</v>
      </c>
      <c r="C23" s="3">
        <v>1463.6694703914691</v>
      </c>
      <c r="D23" s="29">
        <v>70.40355883911252</v>
      </c>
      <c r="E23" s="3">
        <f t="shared" si="7"/>
        <v>25.929445365274404</v>
      </c>
      <c r="F23" s="3">
        <f t="shared" si="8"/>
        <v>3.0213060073282394</v>
      </c>
      <c r="G23" s="3">
        <f t="shared" si="11"/>
        <v>-102.9594673283417</v>
      </c>
      <c r="I23" s="32"/>
      <c r="J23" s="32"/>
      <c r="K23" s="32"/>
      <c r="L23" s="23">
        <v>-2.061995</v>
      </c>
      <c r="M23" s="31">
        <v>1402.3438559616916</v>
      </c>
      <c r="N23" s="3">
        <v>1177.8278560121544</v>
      </c>
      <c r="O23" s="29">
        <v>-535.26936741732061</v>
      </c>
      <c r="P23" s="36">
        <v>0.93652452060548974</v>
      </c>
      <c r="Q23" s="2">
        <v>200</v>
      </c>
      <c r="R23" s="3">
        <f t="shared" si="0"/>
        <v>24.427395542627842</v>
      </c>
      <c r="S23" s="32"/>
      <c r="T23" s="32"/>
      <c r="U23" s="32"/>
      <c r="V23" s="3">
        <f t="shared" si="9"/>
        <v>4.9182184901549455</v>
      </c>
      <c r="W23" s="3">
        <f t="shared" si="10"/>
        <v>4.9182184901549455</v>
      </c>
      <c r="X23" s="3">
        <f t="shared" si="1"/>
        <v>167.77627742925912</v>
      </c>
      <c r="Y23" s="3">
        <f t="shared" si="2"/>
        <v>-2.083742677775724</v>
      </c>
      <c r="Z23" s="3">
        <f t="shared" si="3"/>
        <v>4.7089080489496782</v>
      </c>
      <c r="AA23" s="3">
        <f t="shared" si="4"/>
        <v>166.83975290865362</v>
      </c>
      <c r="AB23" s="3">
        <f t="shared" si="5"/>
        <v>-3.0202671983812137</v>
      </c>
      <c r="AC23" s="3">
        <f t="shared" si="6"/>
        <v>3.7723835283441884</v>
      </c>
    </row>
    <row r="24" spans="1:29">
      <c r="A24" s="2">
        <v>-1.8</v>
      </c>
      <c r="B24" s="31">
        <v>1035.5875577284023</v>
      </c>
      <c r="C24" s="3">
        <v>1504.019882656401</v>
      </c>
      <c r="D24" s="29">
        <v>151.6051665013656</v>
      </c>
      <c r="E24" s="3">
        <f t="shared" si="7"/>
        <v>20.986630937552267</v>
      </c>
      <c r="F24" s="3">
        <f t="shared" si="8"/>
        <v>2.8762623579821418</v>
      </c>
      <c r="G24" s="3">
        <f t="shared" si="11"/>
        <v>-148.28443283166465</v>
      </c>
      <c r="I24" s="32"/>
      <c r="J24" s="32"/>
      <c r="K24" s="32"/>
      <c r="L24" s="23">
        <v>-2.0436320000000001</v>
      </c>
      <c r="M24" s="31">
        <v>1377.7404704196379</v>
      </c>
      <c r="N24" s="3">
        <v>1197.277967588976</v>
      </c>
      <c r="O24" s="29">
        <v>-481.10036629345268</v>
      </c>
      <c r="P24" s="36">
        <v>-4.0844411462567916</v>
      </c>
      <c r="Q24" s="2">
        <v>200</v>
      </c>
      <c r="R24" s="3">
        <f t="shared" si="0"/>
        <v>27.466099425954418</v>
      </c>
      <c r="S24" s="32"/>
      <c r="T24" s="32"/>
      <c r="U24" s="32"/>
      <c r="V24" s="3">
        <f t="shared" si="9"/>
        <v>-5.0209656668622813</v>
      </c>
      <c r="W24" s="3">
        <f t="shared" si="10"/>
        <v>5.0209656668622813</v>
      </c>
      <c r="X24" s="3">
        <f t="shared" si="1"/>
        <v>171.02561425825317</v>
      </c>
      <c r="Y24" s="3">
        <f t="shared" si="2"/>
        <v>-5.5986531968251407</v>
      </c>
      <c r="Z24" s="3">
        <f t="shared" si="3"/>
        <v>3.9070868428318262</v>
      </c>
      <c r="AA24" s="3">
        <f t="shared" si="4"/>
        <v>175.11005540450995</v>
      </c>
      <c r="AB24" s="3">
        <f t="shared" si="5"/>
        <v>-1.5142120505683492</v>
      </c>
      <c r="AC24" s="3">
        <f t="shared" si="6"/>
        <v>7.9915279890886177</v>
      </c>
    </row>
    <row r="25" spans="1:29">
      <c r="A25" s="2">
        <v>-1.7666666666666666</v>
      </c>
      <c r="B25" s="31">
        <v>1014.5121060911333</v>
      </c>
      <c r="C25" s="3">
        <v>1541.164309781394</v>
      </c>
      <c r="D25" s="29">
        <v>232.18638041801751</v>
      </c>
      <c r="E25" s="3">
        <f t="shared" si="7"/>
        <v>14.656993973468202</v>
      </c>
      <c r="F25" s="3">
        <f t="shared" si="8"/>
        <v>2.7359630202171856</v>
      </c>
      <c r="G25" s="3">
        <f t="shared" si="11"/>
        <v>-189.88910892252136</v>
      </c>
      <c r="I25" s="32"/>
      <c r="J25" s="32"/>
      <c r="K25" s="32"/>
      <c r="L25" s="23">
        <v>-2.0076450000000001</v>
      </c>
      <c r="M25" s="31">
        <v>1324.4499964490533</v>
      </c>
      <c r="N25" s="3">
        <v>1238.5456074085087</v>
      </c>
      <c r="O25" s="29">
        <v>-378.58226541429758</v>
      </c>
      <c r="P25" s="36">
        <v>9.153509676248289</v>
      </c>
      <c r="Q25" s="2">
        <v>200</v>
      </c>
      <c r="R25" s="3">
        <f t="shared" si="0"/>
        <v>29.762375325286168</v>
      </c>
      <c r="S25" s="32"/>
      <c r="T25" s="32"/>
      <c r="U25" s="32"/>
      <c r="V25" s="3">
        <f t="shared" si="9"/>
        <v>13.237950822505081</v>
      </c>
      <c r="W25" s="3">
        <f t="shared" si="10"/>
        <v>13.237950822505081</v>
      </c>
      <c r="X25" s="3">
        <f t="shared" si="1"/>
        <v>176.47419030039751</v>
      </c>
      <c r="Y25" s="3">
        <f t="shared" si="2"/>
        <v>-16.214154356803299</v>
      </c>
      <c r="Z25" s="3">
        <f t="shared" si="3"/>
        <v>1.9162137309460718</v>
      </c>
      <c r="AA25" s="3">
        <f t="shared" si="4"/>
        <v>167.32068062414922</v>
      </c>
      <c r="AB25" s="3">
        <f t="shared" si="5"/>
        <v>-25.367664033051589</v>
      </c>
      <c r="AC25" s="3">
        <f t="shared" si="6"/>
        <v>-7.2372959453022174</v>
      </c>
    </row>
    <row r="26" spans="1:29">
      <c r="A26" s="2">
        <v>-1.7333333333333334</v>
      </c>
      <c r="B26" s="31">
        <v>1004.3474811895285</v>
      </c>
      <c r="C26" s="3">
        <v>1574.2777426703833</v>
      </c>
      <c r="D26" s="29">
        <v>312.22067530662753</v>
      </c>
      <c r="E26" s="3">
        <f t="shared" si="7"/>
        <v>7.2380068840262126</v>
      </c>
      <c r="F26" s="3">
        <f t="shared" si="8"/>
        <v>2.6162524067568231</v>
      </c>
      <c r="G26" s="3">
        <f t="shared" si="11"/>
        <v>-222.56961268326046</v>
      </c>
      <c r="I26" s="32"/>
      <c r="J26" s="32"/>
      <c r="K26" s="32"/>
      <c r="L26" s="23">
        <v>-1.9907919999999999</v>
      </c>
      <c r="M26" s="31">
        <v>1297.8764678896405</v>
      </c>
      <c r="N26" s="3">
        <v>1259.0738090183586</v>
      </c>
      <c r="O26" s="29">
        <v>-332.11153454799205</v>
      </c>
      <c r="P26" s="36">
        <v>3.2556901557239675</v>
      </c>
      <c r="Q26" s="2">
        <v>200</v>
      </c>
      <c r="R26" s="3">
        <f t="shared" si="0"/>
        <v>30.789230973223333</v>
      </c>
      <c r="S26" s="32"/>
      <c r="T26" s="32"/>
      <c r="U26" s="32"/>
      <c r="V26" s="3">
        <f t="shared" si="9"/>
        <v>-5.8978195205243216</v>
      </c>
      <c r="W26" s="3">
        <f t="shared" si="10"/>
        <v>5.8978195205243216</v>
      </c>
      <c r="X26" s="3">
        <f t="shared" si="1"/>
        <v>178.66639331692878</v>
      </c>
      <c r="Y26" s="3">
        <f t="shared" si="2"/>
        <v>-23.407350096461954</v>
      </c>
      <c r="Z26" s="3">
        <f t="shared" si="3"/>
        <v>0.79882269934624084</v>
      </c>
      <c r="AA26" s="3">
        <f t="shared" si="4"/>
        <v>175.41070316120482</v>
      </c>
      <c r="AB26" s="3">
        <f t="shared" si="5"/>
        <v>-26.663040252185922</v>
      </c>
      <c r="AC26" s="3">
        <f t="shared" si="6"/>
        <v>-2.4568674563777266</v>
      </c>
    </row>
    <row r="27" spans="1:29">
      <c r="A27" s="2">
        <v>-1.7</v>
      </c>
      <c r="B27" s="31">
        <v>1005.4217793840216</v>
      </c>
      <c r="C27" s="3">
        <v>1602.6352860385086</v>
      </c>
      <c r="D27" s="29">
        <v>391.57761128246784</v>
      </c>
      <c r="E27" s="3">
        <f t="shared" si="7"/>
        <v>-0.77559688994032805</v>
      </c>
      <c r="F27" s="3">
        <f t="shared" si="8"/>
        <v>2.5283482558705077</v>
      </c>
      <c r="G27" s="3">
        <f t="shared" si="11"/>
        <v>-240.40811321899545</v>
      </c>
      <c r="I27" s="32"/>
      <c r="J27" s="32"/>
      <c r="K27" s="32"/>
      <c r="L27" s="23">
        <v>-1.9732670000000001</v>
      </c>
      <c r="M27" s="31">
        <v>1269.6405097390525</v>
      </c>
      <c r="N27" s="3">
        <v>1281.0678549711592</v>
      </c>
      <c r="O27" s="29">
        <v>-284.72502615861595</v>
      </c>
      <c r="P27" s="36">
        <v>-10.764790039601509</v>
      </c>
      <c r="Q27" s="2">
        <v>200</v>
      </c>
      <c r="R27" s="3">
        <f t="shared" si="0"/>
        <v>31.455638939249891</v>
      </c>
      <c r="S27" s="32"/>
      <c r="T27" s="32"/>
      <c r="U27" s="32"/>
      <c r="V27" s="3">
        <f t="shared" si="9"/>
        <v>-14.020480195325476</v>
      </c>
      <c r="W27" s="3">
        <f t="shared" si="10"/>
        <v>14.020480195325476</v>
      </c>
      <c r="X27" s="3">
        <f t="shared" si="1"/>
        <v>-179.27199638576147</v>
      </c>
      <c r="Y27" s="3">
        <f t="shared" si="2"/>
        <v>-32.642696586390258</v>
      </c>
      <c r="Z27" s="3">
        <f t="shared" si="3"/>
        <v>-0.48070714554315602</v>
      </c>
      <c r="AA27" s="3">
        <f t="shared" si="4"/>
        <v>-168.50720634615996</v>
      </c>
      <c r="AB27" s="3">
        <f t="shared" si="5"/>
        <v>-21.877906546788751</v>
      </c>
      <c r="AC27" s="3">
        <f t="shared" si="6"/>
        <v>10.284082894058352</v>
      </c>
    </row>
    <row r="28" spans="1:29">
      <c r="A28" s="2">
        <v>-1.6666666666666667</v>
      </c>
      <c r="B28" s="31">
        <v>1017.5464143559802</v>
      </c>
      <c r="C28" s="3">
        <v>1625.7019584248774</v>
      </c>
      <c r="D28" s="29">
        <v>470.1083475172054</v>
      </c>
      <c r="E28" s="3">
        <f t="shared" si="7"/>
        <v>-8.7767950829458421</v>
      </c>
      <c r="F28" s="3">
        <f t="shared" si="8"/>
        <v>2.4822447932421876</v>
      </c>
      <c r="G28" s="3">
        <f t="shared" si="11"/>
        <v>-240.03594579016629</v>
      </c>
      <c r="I28" s="32"/>
      <c r="J28" s="32"/>
      <c r="K28" s="32"/>
      <c r="L28" s="23">
        <v>-1.956582</v>
      </c>
      <c r="M28" s="31">
        <v>1242.5345087745227</v>
      </c>
      <c r="N28" s="3">
        <v>1302.5002359948121</v>
      </c>
      <c r="O28" s="29">
        <v>-240.41508236434311</v>
      </c>
      <c r="P28" s="36">
        <v>-1.4844850056057841</v>
      </c>
      <c r="Q28" s="2">
        <v>200</v>
      </c>
      <c r="R28" s="3">
        <f t="shared" si="0"/>
        <v>31.721910184310655</v>
      </c>
      <c r="S28" s="32"/>
      <c r="T28" s="32"/>
      <c r="U28" s="32"/>
      <c r="V28" s="3">
        <f t="shared" si="9"/>
        <v>9.2803050339957256</v>
      </c>
      <c r="W28" s="3">
        <f t="shared" si="10"/>
        <v>9.2803050339957256</v>
      </c>
      <c r="X28" s="3">
        <f t="shared" si="1"/>
        <v>-177.50431083752633</v>
      </c>
      <c r="Y28" s="3">
        <f t="shared" si="2"/>
        <v>-42.983990587655271</v>
      </c>
      <c r="Z28" s="3">
        <f t="shared" si="3"/>
        <v>-1.8026537280378088</v>
      </c>
      <c r="AA28" s="3">
        <f t="shared" si="4"/>
        <v>-176.01982583192054</v>
      </c>
      <c r="AB28" s="3">
        <f t="shared" si="5"/>
        <v>-41.499505582049487</v>
      </c>
      <c r="AC28" s="3">
        <f t="shared" si="6"/>
        <v>-0.31816872243202465</v>
      </c>
    </row>
    <row r="29" spans="1:29">
      <c r="A29" s="2">
        <v>-1.6333333333333333</v>
      </c>
      <c r="B29" s="31">
        <v>1040.0770034987945</v>
      </c>
      <c r="C29" s="3">
        <v>1643.1200832797913</v>
      </c>
      <c r="D29" s="29">
        <v>547.62536058411933</v>
      </c>
      <c r="E29" s="3">
        <f t="shared" si="7"/>
        <v>-16.206689736619712</v>
      </c>
      <c r="F29" s="3">
        <f t="shared" si="8"/>
        <v>2.4774816350196747</v>
      </c>
      <c r="G29" s="3">
        <f t="shared" si="11"/>
        <v>-222.89683961021541</v>
      </c>
      <c r="I29" s="32"/>
      <c r="J29" s="32"/>
      <c r="K29" s="32"/>
      <c r="L29" s="23">
        <v>-1.9243479999999999</v>
      </c>
      <c r="M29" s="31">
        <v>1190.8012772651855</v>
      </c>
      <c r="N29" s="3">
        <v>1344.814060529694</v>
      </c>
      <c r="O29" s="29">
        <v>-156.72344430442899</v>
      </c>
      <c r="P29" s="36">
        <v>-15.575382445543065</v>
      </c>
      <c r="Q29" s="2">
        <v>200</v>
      </c>
      <c r="R29" s="3">
        <f t="shared" si="0"/>
        <v>31.302704509592132</v>
      </c>
      <c r="S29" s="32"/>
      <c r="T29" s="32"/>
      <c r="U29" s="32"/>
      <c r="V29" s="3">
        <f t="shared" si="9"/>
        <v>-14.090897439937281</v>
      </c>
      <c r="W29" s="3">
        <f t="shared" si="10"/>
        <v>14.090897439937281</v>
      </c>
      <c r="X29" s="3">
        <f t="shared" si="1"/>
        <v>-174.59802318810321</v>
      </c>
      <c r="Y29" s="3">
        <f t="shared" si="2"/>
        <v>-65.031562948372525</v>
      </c>
      <c r="Z29" s="3">
        <f t="shared" si="3"/>
        <v>-4.6079145560396775</v>
      </c>
      <c r="AA29" s="3">
        <f t="shared" si="4"/>
        <v>-159.02264074256016</v>
      </c>
      <c r="AB29" s="3">
        <f t="shared" si="5"/>
        <v>-49.456180502829461</v>
      </c>
      <c r="AC29" s="3">
        <f t="shared" si="6"/>
        <v>10.967467889503387</v>
      </c>
    </row>
    <row r="30" spans="1:29">
      <c r="A30" s="2">
        <v>-1.6</v>
      </c>
      <c r="B30" s="31">
        <v>1071.9381889147335</v>
      </c>
      <c r="C30" s="3">
        <v>1654.7174450073508</v>
      </c>
      <c r="D30" s="29">
        <v>623.89283075381536</v>
      </c>
      <c r="E30" s="3">
        <f t="shared" si="7"/>
        <v>-22.673020682905701</v>
      </c>
      <c r="F30" s="3">
        <f t="shared" si="8"/>
        <v>2.5039418617673217</v>
      </c>
      <c r="G30" s="3">
        <f t="shared" si="11"/>
        <v>-193.98992838858035</v>
      </c>
      <c r="I30" s="32"/>
      <c r="J30" s="32"/>
      <c r="K30" s="32"/>
      <c r="L30" s="23">
        <v>-1.9083330000000001</v>
      </c>
      <c r="M30" s="31">
        <v>1165.9953630443197</v>
      </c>
      <c r="N30" s="3">
        <v>1366.0586617821828</v>
      </c>
      <c r="O30" s="29">
        <v>-115.92922073509544</v>
      </c>
      <c r="P30" s="36">
        <v>-25.415781577823157</v>
      </c>
      <c r="Q30" s="2">
        <v>200</v>
      </c>
      <c r="R30" s="3">
        <f t="shared" si="0"/>
        <v>30.611074896412863</v>
      </c>
      <c r="S30" s="32"/>
      <c r="T30" s="32"/>
      <c r="U30" s="32"/>
      <c r="V30" s="3">
        <f t="shared" si="9"/>
        <v>-9.8403991322800923</v>
      </c>
      <c r="W30" s="3">
        <f t="shared" si="10"/>
        <v>9.8403991322800923</v>
      </c>
      <c r="X30" s="3">
        <f t="shared" si="1"/>
        <v>-173.3917403682743</v>
      </c>
      <c r="Y30" s="3">
        <f t="shared" si="2"/>
        <v>-75.449447269996156</v>
      </c>
      <c r="Z30" s="3">
        <f t="shared" si="3"/>
        <v>-6.1047652170910967</v>
      </c>
      <c r="AA30" s="3">
        <f t="shared" si="4"/>
        <v>-147.97595879045113</v>
      </c>
      <c r="AB30" s="3">
        <f t="shared" si="5"/>
        <v>-50.033665692173003</v>
      </c>
      <c r="AC30" s="3">
        <f t="shared" si="6"/>
        <v>19.311016360732062</v>
      </c>
    </row>
    <row r="31" spans="1:29">
      <c r="A31" s="2">
        <v>-1.5666666666666667</v>
      </c>
      <c r="B31" s="31">
        <v>1111.7436626664712</v>
      </c>
      <c r="C31" s="3">
        <v>1660.5463330767234</v>
      </c>
      <c r="D31" s="29">
        <v>698.82570561137982</v>
      </c>
      <c r="E31" s="3">
        <f t="shared" si="7"/>
        <v>-27.977914361164999</v>
      </c>
      <c r="F31" s="3">
        <f t="shared" si="8"/>
        <v>2.5514797020612248</v>
      </c>
      <c r="G31" s="3">
        <f t="shared" si="11"/>
        <v>-159.14681034777843</v>
      </c>
      <c r="I31" s="32"/>
      <c r="J31" s="32"/>
      <c r="K31" s="32"/>
      <c r="L31" s="23">
        <v>-1.8938269999999999</v>
      </c>
      <c r="M31" s="31">
        <v>1144.353019438684</v>
      </c>
      <c r="N31" s="3">
        <v>1385.3021611201111</v>
      </c>
      <c r="O31" s="29">
        <v>-79.350155115127563</v>
      </c>
      <c r="P31" s="36">
        <v>-12.574167032233628</v>
      </c>
      <c r="Q31" s="2">
        <v>200</v>
      </c>
      <c r="R31" s="3">
        <f t="shared" si="0"/>
        <v>29.065063203232942</v>
      </c>
      <c r="S31" s="32"/>
      <c r="T31" s="32"/>
      <c r="U31" s="32"/>
      <c r="V31" s="3">
        <f t="shared" si="9"/>
        <v>12.841614545589529</v>
      </c>
      <c r="W31" s="3">
        <f t="shared" si="10"/>
        <v>12.841614545589529</v>
      </c>
      <c r="X31" s="3">
        <f t="shared" si="1"/>
        <v>-172.42960819196679</v>
      </c>
      <c r="Y31" s="3">
        <f t="shared" si="2"/>
        <v>-83.922198088192886</v>
      </c>
      <c r="Z31" s="3">
        <f t="shared" si="3"/>
        <v>-7.5071379368230229</v>
      </c>
      <c r="AA31" s="3">
        <f t="shared" si="4"/>
        <v>-159.85544115973318</v>
      </c>
      <c r="AB31" s="3">
        <f t="shared" si="5"/>
        <v>-71.348031055959254</v>
      </c>
      <c r="AC31" s="3">
        <f t="shared" si="6"/>
        <v>5.0670290954106054</v>
      </c>
    </row>
    <row r="32" spans="1:29">
      <c r="A32" s="2">
        <v>-1.5333333333333334</v>
      </c>
      <c r="B32" s="31">
        <v>1157.8803504895768</v>
      </c>
      <c r="C32" s="3">
        <v>1660.8574009858421</v>
      </c>
      <c r="D32" s="29">
        <v>772.47234763309825</v>
      </c>
      <c r="E32" s="3">
        <f t="shared" si="7"/>
        <v>-32.065504833536941</v>
      </c>
      <c r="F32" s="3">
        <f t="shared" si="8"/>
        <v>2.6071568320385681</v>
      </c>
      <c r="G32" s="3">
        <f t="shared" si="11"/>
        <v>-122.62771417115873</v>
      </c>
      <c r="I32" s="32"/>
      <c r="J32" s="32"/>
      <c r="K32" s="32"/>
      <c r="L32" s="23">
        <v>-1.865318</v>
      </c>
      <c r="M32" s="31">
        <v>1104.8650674179662</v>
      </c>
      <c r="N32" s="3">
        <v>1422.7911160213407</v>
      </c>
      <c r="O32" s="29">
        <v>-8.3023948851041496</v>
      </c>
      <c r="P32" s="36">
        <v>-16.962323477792349</v>
      </c>
      <c r="Q32" s="2">
        <v>200</v>
      </c>
      <c r="R32" s="3">
        <f t="shared" si="0"/>
        <v>26.174079395885915</v>
      </c>
      <c r="S32" s="32"/>
      <c r="T32" s="32"/>
      <c r="U32" s="32"/>
      <c r="V32" s="3">
        <f t="shared" si="9"/>
        <v>-4.388156445558721</v>
      </c>
      <c r="W32" s="3">
        <f t="shared" si="10"/>
        <v>4.388156445558721</v>
      </c>
      <c r="X32" s="3">
        <f t="shared" si="1"/>
        <v>-170.88601531703651</v>
      </c>
      <c r="Y32" s="3">
        <f t="shared" si="2"/>
        <v>-97.537402764002721</v>
      </c>
      <c r="Z32" s="3">
        <f t="shared" si="3"/>
        <v>-10.356817886945018</v>
      </c>
      <c r="AA32" s="3">
        <f t="shared" si="4"/>
        <v>-153.92369183924416</v>
      </c>
      <c r="AB32" s="3">
        <f t="shared" si="5"/>
        <v>-80.575079286210368</v>
      </c>
      <c r="AC32" s="3">
        <f t="shared" si="6"/>
        <v>6.605505590847331</v>
      </c>
    </row>
    <row r="33" spans="1:29">
      <c r="A33" s="2">
        <v>-1.5</v>
      </c>
      <c r="B33" s="31">
        <v>1208.559898383508</v>
      </c>
      <c r="C33" s="3">
        <v>1656.0931818105746</v>
      </c>
      <c r="D33" s="29">
        <v>844.99309044686379</v>
      </c>
      <c r="E33" s="3">
        <f t="shared" si="7"/>
        <v>-34.94693962992578</v>
      </c>
      <c r="F33" s="3">
        <f t="shared" si="8"/>
        <v>2.6580698349759686</v>
      </c>
      <c r="G33" s="3">
        <f t="shared" si="11"/>
        <v>-86.443043891664871</v>
      </c>
      <c r="I33" s="32"/>
      <c r="J33" s="32"/>
      <c r="K33" s="32"/>
      <c r="L33" s="23">
        <v>-1.838346</v>
      </c>
      <c r="M33" s="31">
        <v>1072.2191305027809</v>
      </c>
      <c r="N33" s="3">
        <v>1457.376133766491</v>
      </c>
      <c r="O33" s="29">
        <v>58.118745853193104</v>
      </c>
      <c r="P33" s="36">
        <v>-20.382271747185523</v>
      </c>
      <c r="Q33" s="2">
        <v>200</v>
      </c>
      <c r="R33" s="3">
        <f t="shared" si="0"/>
        <v>22.232128352182521</v>
      </c>
      <c r="S33" s="32"/>
      <c r="T33" s="32"/>
      <c r="U33" s="32"/>
      <c r="V33" s="3">
        <f t="shared" si="9"/>
        <v>-3.4199482693931742</v>
      </c>
      <c r="W33" s="3">
        <f t="shared" si="10"/>
        <v>3.4199482693931742</v>
      </c>
      <c r="X33" s="3">
        <f t="shared" si="1"/>
        <v>-169.82863975944736</v>
      </c>
      <c r="Y33" s="3">
        <f t="shared" si="2"/>
        <v>-107.26951896395036</v>
      </c>
      <c r="Z33" s="3">
        <f t="shared" si="3"/>
        <v>-13.114235090886321</v>
      </c>
      <c r="AA33" s="3">
        <f t="shared" si="4"/>
        <v>-149.44636801226184</v>
      </c>
      <c r="AB33" s="3">
        <f t="shared" si="5"/>
        <v>-86.887247216764834</v>
      </c>
      <c r="AC33" s="3">
        <f t="shared" si="6"/>
        <v>7.268036656299202</v>
      </c>
    </row>
    <row r="34" spans="1:29">
      <c r="A34" s="2">
        <v>-1.4666666666666666</v>
      </c>
      <c r="B34" s="31">
        <v>1262.0104453568347</v>
      </c>
      <c r="C34" s="3">
        <v>1646.8631883019116</v>
      </c>
      <c r="D34" s="29">
        <v>916.81925360980676</v>
      </c>
      <c r="E34" s="3">
        <f t="shared" si="7"/>
        <v>-36.655347869424205</v>
      </c>
      <c r="F34" s="3">
        <f t="shared" si="8"/>
        <v>2.7001919042847082</v>
      </c>
      <c r="G34" s="3">
        <f t="shared" si="11"/>
        <v>-51.252247184952594</v>
      </c>
      <c r="I34" s="32"/>
      <c r="J34" s="32"/>
      <c r="K34" s="32"/>
      <c r="L34" s="23">
        <v>-1.809922</v>
      </c>
      <c r="M34" s="31">
        <v>1043.8584110687952</v>
      </c>
      <c r="N34" s="3">
        <v>1492.3025944433175</v>
      </c>
      <c r="O34" s="29">
        <v>127.50332530587912</v>
      </c>
      <c r="P34" s="36">
        <v>-28.946720036735382</v>
      </c>
      <c r="Q34" s="2">
        <v>200</v>
      </c>
      <c r="R34" s="3">
        <f t="shared" si="0"/>
        <v>18.74718812960586</v>
      </c>
      <c r="S34" s="32"/>
      <c r="T34" s="32"/>
      <c r="U34" s="32"/>
      <c r="V34" s="3">
        <f t="shared" si="9"/>
        <v>-8.5644482895498584</v>
      </c>
      <c r="W34" s="3">
        <f t="shared" si="10"/>
        <v>8.5644482895498584</v>
      </c>
      <c r="X34" s="3">
        <f t="shared" si="1"/>
        <v>-169.11072541923986</v>
      </c>
      <c r="Y34" s="3">
        <f t="shared" si="2"/>
        <v>-115.26288744035081</v>
      </c>
      <c r="Z34" s="3">
        <f t="shared" si="3"/>
        <v>-16.018952250030676</v>
      </c>
      <c r="AA34" s="3">
        <f t="shared" si="4"/>
        <v>-140.16400538250448</v>
      </c>
      <c r="AB34" s="3">
        <f t="shared" si="5"/>
        <v>-86.316167403615424</v>
      </c>
      <c r="AC34" s="3">
        <f t="shared" si="6"/>
        <v>12.927767786704706</v>
      </c>
    </row>
    <row r="35" spans="1:29">
      <c r="A35" s="2">
        <v>-1.4333333333333333</v>
      </c>
      <c r="B35" s="31">
        <v>1316.5453032029618</v>
      </c>
      <c r="C35" s="3">
        <v>1633.9015479346272</v>
      </c>
      <c r="D35" s="29">
        <v>988.59122186416062</v>
      </c>
      <c r="E35" s="3">
        <f t="shared" si="7"/>
        <v>-37.228843182976064</v>
      </c>
      <c r="F35" s="3">
        <f t="shared" si="8"/>
        <v>2.7320218230407551</v>
      </c>
      <c r="G35" s="3">
        <f t="shared" si="11"/>
        <v>-17.204859406555844</v>
      </c>
      <c r="I35" s="32"/>
      <c r="J35" s="32"/>
      <c r="K35" s="32"/>
      <c r="L35" s="23">
        <v>-1.7979309999999999</v>
      </c>
      <c r="M35" s="31">
        <v>1033.9748201137409</v>
      </c>
      <c r="N35" s="3">
        <v>1506.4281467483379</v>
      </c>
      <c r="O35" s="29">
        <v>156.6241405387409</v>
      </c>
      <c r="P35" s="36">
        <v>-44.653239844528095</v>
      </c>
      <c r="Q35" s="2">
        <v>200</v>
      </c>
      <c r="R35" s="3">
        <f t="shared" si="0"/>
        <v>16.14628062870614</v>
      </c>
      <c r="S35" s="32"/>
      <c r="T35" s="32"/>
      <c r="U35" s="32"/>
      <c r="V35" s="3">
        <f t="shared" si="9"/>
        <v>-15.706519807792713</v>
      </c>
      <c r="W35" s="3">
        <f t="shared" si="10"/>
        <v>15.706519807792713</v>
      </c>
      <c r="X35" s="3">
        <f t="shared" si="1"/>
        <v>-168.92259856016207</v>
      </c>
      <c r="Y35" s="3">
        <f t="shared" si="2"/>
        <v>-118.15839676968392</v>
      </c>
      <c r="Z35" s="3">
        <f t="shared" si="3"/>
        <v>-17.228618870017261</v>
      </c>
      <c r="AA35" s="3">
        <f t="shared" si="4"/>
        <v>-124.26935871563398</v>
      </c>
      <c r="AB35" s="3">
        <f t="shared" si="5"/>
        <v>-73.505156925155831</v>
      </c>
      <c r="AC35" s="3">
        <f t="shared" si="6"/>
        <v>27.424620974510834</v>
      </c>
    </row>
    <row r="36" spans="1:29">
      <c r="A36" s="2">
        <v>-1.4</v>
      </c>
      <c r="B36" s="31">
        <v>1370.6088012920809</v>
      </c>
      <c r="C36" s="3">
        <v>1618.0390285702888</v>
      </c>
      <c r="D36" s="29">
        <v>1061.0744821632979</v>
      </c>
      <c r="E36" s="3">
        <f t="shared" si="7"/>
        <v>-36.718360573652866</v>
      </c>
      <c r="F36" s="3">
        <f t="shared" si="8"/>
        <v>2.7541739111442789</v>
      </c>
      <c r="G36" s="3">
        <f t="shared" si="11"/>
        <v>15.314478279695885</v>
      </c>
      <c r="I36" s="32"/>
      <c r="J36" s="32"/>
      <c r="K36" s="32"/>
      <c r="L36" s="23">
        <v>-1.7830900000000001</v>
      </c>
      <c r="M36" s="31">
        <v>1023.5712900885846</v>
      </c>
      <c r="N36" s="3">
        <v>1523.320835100254</v>
      </c>
      <c r="O36" s="29">
        <v>192.55904803797603</v>
      </c>
      <c r="P36" s="36">
        <v>-23.31694099949712</v>
      </c>
      <c r="Q36" s="2">
        <v>200</v>
      </c>
      <c r="R36" s="3">
        <f t="shared" si="0"/>
        <v>9.479089609985424</v>
      </c>
      <c r="S36" s="32"/>
      <c r="T36" s="32"/>
      <c r="U36" s="32"/>
      <c r="V36" s="3">
        <f t="shared" si="9"/>
        <v>21.336298845030974</v>
      </c>
      <c r="W36" s="3">
        <f t="shared" si="10"/>
        <v>21.336298845030974</v>
      </c>
      <c r="X36" s="3">
        <f t="shared" si="1"/>
        <v>-168.77888189367164</v>
      </c>
      <c r="Y36" s="3">
        <f t="shared" si="2"/>
        <v>-121.46081488752944</v>
      </c>
      <c r="Z36" s="3">
        <f t="shared" si="3"/>
        <v>-18.703331743324583</v>
      </c>
      <c r="AA36" s="3">
        <f t="shared" si="4"/>
        <v>-145.46194089417452</v>
      </c>
      <c r="AB36" s="3">
        <f t="shared" si="5"/>
        <v>-98.143873888032317</v>
      </c>
      <c r="AC36" s="3">
        <f t="shared" si="6"/>
        <v>4.6136092561725377</v>
      </c>
    </row>
    <row r="37" spans="1:29">
      <c r="A37" s="2">
        <v>-1.3666666666666667</v>
      </c>
      <c r="B37" s="31">
        <v>1422.9596759752603</v>
      </c>
      <c r="C37" s="3">
        <v>1600.1264667703654</v>
      </c>
      <c r="D37" s="29">
        <v>1135.2396919956664</v>
      </c>
      <c r="E37" s="3">
        <f t="shared" si="7"/>
        <v>-35.217057675888732</v>
      </c>
      <c r="F37" s="3">
        <f t="shared" si="8"/>
        <v>2.7759245432519228</v>
      </c>
      <c r="G37" s="3">
        <f t="shared" si="11"/>
        <v>45.039086932924185</v>
      </c>
      <c r="I37" s="32"/>
      <c r="J37" s="32"/>
      <c r="K37" s="32"/>
      <c r="L37" s="23">
        <v>-1.736386</v>
      </c>
      <c r="M37" s="31">
        <v>1004.8123773545958</v>
      </c>
      <c r="N37" s="3">
        <v>1571.43055715831</v>
      </c>
      <c r="O37" s="29">
        <v>304.90976053848863</v>
      </c>
      <c r="P37" s="36">
        <v>-11.347886333859805</v>
      </c>
      <c r="Q37" s="2">
        <v>200</v>
      </c>
      <c r="R37" s="3">
        <f t="shared" si="0"/>
        <v>2.4973223244393856</v>
      </c>
      <c r="S37" s="32"/>
      <c r="T37" s="32"/>
      <c r="U37" s="32"/>
      <c r="V37" s="3">
        <f t="shared" si="9"/>
        <v>11.969054665637316</v>
      </c>
      <c r="W37" s="3">
        <f t="shared" si="10"/>
        <v>11.969054665637316</v>
      </c>
      <c r="X37" s="3">
        <f t="shared" si="1"/>
        <v>-168.91746538037663</v>
      </c>
      <c r="Y37" s="3">
        <f t="shared" si="2"/>
        <v>-130.52441051133775</v>
      </c>
      <c r="Z37" s="3">
        <f t="shared" si="3"/>
        <v>-23.102503686896878</v>
      </c>
      <c r="AA37" s="3">
        <f t="shared" si="4"/>
        <v>-157.56957904651682</v>
      </c>
      <c r="AB37" s="3">
        <f t="shared" si="5"/>
        <v>-119.17652417747794</v>
      </c>
      <c r="AC37" s="3">
        <f t="shared" si="6"/>
        <v>-11.754617353037073</v>
      </c>
    </row>
    <row r="38" spans="1:29">
      <c r="A38" s="2">
        <v>-1.3333333333333333</v>
      </c>
      <c r="B38" s="31">
        <v>1472.6838126894872</v>
      </c>
      <c r="C38" s="3">
        <v>1580.9867831883457</v>
      </c>
      <c r="D38" s="29">
        <v>1212.1213576155133</v>
      </c>
      <c r="E38" s="3">
        <f t="shared" si="7"/>
        <v>-32.893251993783061</v>
      </c>
      <c r="F38" s="3">
        <f t="shared" si="8"/>
        <v>2.806180142341038</v>
      </c>
      <c r="G38" s="3">
        <f t="shared" si="11"/>
        <v>69.714170463169935</v>
      </c>
      <c r="I38" s="32"/>
      <c r="J38" s="32"/>
      <c r="K38" s="32"/>
      <c r="L38" s="23">
        <v>-1.723892</v>
      </c>
      <c r="M38" s="31">
        <v>1003.5102855936857</v>
      </c>
      <c r="N38" s="3">
        <v>1582.8161939461716</v>
      </c>
      <c r="O38" s="29">
        <v>334.76458212011494</v>
      </c>
      <c r="P38" s="36">
        <v>-55.603130555687052</v>
      </c>
      <c r="Q38" s="2">
        <v>200</v>
      </c>
      <c r="R38" s="3">
        <f t="shared" si="0"/>
        <v>-6.1296776096656469</v>
      </c>
      <c r="S38" s="32"/>
      <c r="T38" s="32"/>
      <c r="U38" s="32"/>
      <c r="V38" s="3">
        <f t="shared" si="9"/>
        <v>-44.255244221827247</v>
      </c>
      <c r="W38" s="3">
        <f t="shared" si="10"/>
        <v>44.255244221827247</v>
      </c>
      <c r="X38" s="3">
        <f t="shared" si="1"/>
        <v>-169.09239122222593</v>
      </c>
      <c r="Y38" s="3">
        <f t="shared" si="2"/>
        <v>-132.73259600602518</v>
      </c>
      <c r="Z38" s="3">
        <f t="shared" si="3"/>
        <v>-24.199376626062563</v>
      </c>
      <c r="AA38" s="3">
        <f t="shared" si="4"/>
        <v>-113.48926066653888</v>
      </c>
      <c r="AB38" s="3">
        <f t="shared" si="5"/>
        <v>-77.129465450338131</v>
      </c>
      <c r="AC38" s="3">
        <f t="shared" si="6"/>
        <v>31.403753929624489</v>
      </c>
    </row>
    <row r="39" spans="1:29">
      <c r="A39" s="2">
        <v>-1.3</v>
      </c>
      <c r="B39" s="31">
        <v>1519.18866562326</v>
      </c>
      <c r="C39" s="3">
        <v>1561.3785583607096</v>
      </c>
      <c r="D39" s="29">
        <v>1292.6367404168705</v>
      </c>
      <c r="E39" s="3">
        <f t="shared" si="7"/>
        <v>-30.010286186337762</v>
      </c>
      <c r="F39" s="3">
        <f t="shared" si="8"/>
        <v>2.8507752674384732</v>
      </c>
      <c r="G39" s="3">
        <f t="shared" si="11"/>
        <v>86.488974223359264</v>
      </c>
      <c r="I39" s="32"/>
      <c r="J39" s="32"/>
      <c r="K39" s="32"/>
      <c r="L39" s="23">
        <v>-1.664895</v>
      </c>
      <c r="M39" s="31">
        <v>1018.4914861381985</v>
      </c>
      <c r="N39" s="3">
        <v>1626.7741581340088</v>
      </c>
      <c r="O39" s="29">
        <v>474.26332371891476</v>
      </c>
      <c r="P39" s="36">
        <v>-35.027654408687248</v>
      </c>
      <c r="Q39" s="2">
        <v>200</v>
      </c>
      <c r="R39" s="3">
        <f t="shared" si="0"/>
        <v>-14.967616715384988</v>
      </c>
      <c r="S39" s="32"/>
      <c r="T39" s="32"/>
      <c r="U39" s="32"/>
      <c r="V39" s="3">
        <f t="shared" si="9"/>
        <v>20.575476146999804</v>
      </c>
      <c r="W39" s="3">
        <f t="shared" si="10"/>
        <v>20.575476146999804</v>
      </c>
      <c r="X39" s="3">
        <f t="shared" si="1"/>
        <v>-170.56844287234435</v>
      </c>
      <c r="Y39" s="3">
        <f t="shared" si="2"/>
        <v>-142.55320219539377</v>
      </c>
      <c r="Z39" s="3">
        <f t="shared" si="3"/>
        <v>-28.797231209322074</v>
      </c>
      <c r="AA39" s="3">
        <f t="shared" si="4"/>
        <v>-135.54078846365709</v>
      </c>
      <c r="AB39" s="3">
        <f t="shared" si="5"/>
        <v>-107.52554778670651</v>
      </c>
      <c r="AC39" s="3">
        <f t="shared" si="6"/>
        <v>6.2304231993651733</v>
      </c>
    </row>
    <row r="40" spans="1:29">
      <c r="A40" s="2">
        <v>-1.2666666666666666</v>
      </c>
      <c r="B40" s="31">
        <v>1562.2966032693148</v>
      </c>
      <c r="C40" s="3">
        <v>1541.9109743394729</v>
      </c>
      <c r="D40" s="29">
        <v>1377.5850492389436</v>
      </c>
      <c r="E40" s="3">
        <f t="shared" si="7"/>
        <v>-26.906007977737634</v>
      </c>
      <c r="F40" s="3">
        <f t="shared" si="8"/>
        <v>2.9168727532590926</v>
      </c>
      <c r="G40" s="3">
        <f t="shared" si="11"/>
        <v>93.12834625800356</v>
      </c>
      <c r="I40" s="32"/>
      <c r="J40" s="32"/>
      <c r="K40" s="32"/>
      <c r="L40" s="23">
        <v>-1.646952</v>
      </c>
      <c r="M40" s="31">
        <v>1029.6741823973716</v>
      </c>
      <c r="N40" s="3">
        <v>1636.7018498970428</v>
      </c>
      <c r="O40" s="29">
        <v>516.09226604062133</v>
      </c>
      <c r="P40" s="36">
        <v>-40.22789574720133</v>
      </c>
      <c r="Q40" s="2">
        <v>200</v>
      </c>
      <c r="R40" s="3">
        <f t="shared" si="0"/>
        <v>-18.40420792754653</v>
      </c>
      <c r="S40" s="32"/>
      <c r="T40" s="32"/>
      <c r="U40" s="32"/>
      <c r="V40" s="3">
        <f t="shared" si="9"/>
        <v>-5.2002413385140827</v>
      </c>
      <c r="W40" s="3">
        <f t="shared" si="10"/>
        <v>5.2002413385140827</v>
      </c>
      <c r="X40" s="3">
        <f t="shared" si="1"/>
        <v>-171.19510026271908</v>
      </c>
      <c r="Y40" s="3">
        <f t="shared" si="2"/>
        <v>-145.41338008052742</v>
      </c>
      <c r="Z40" s="3">
        <f t="shared" si="3"/>
        <v>-29.981087799721237</v>
      </c>
      <c r="AA40" s="3">
        <f t="shared" si="4"/>
        <v>-130.96720451551775</v>
      </c>
      <c r="AB40" s="3">
        <f t="shared" si="5"/>
        <v>-105.18548433332609</v>
      </c>
      <c r="AC40" s="3">
        <f t="shared" si="6"/>
        <v>10.246807947480093</v>
      </c>
    </row>
    <row r="41" spans="1:29">
      <c r="A41" s="2">
        <v>-1.2333333333333334</v>
      </c>
      <c r="B41" s="31">
        <v>1602.1598285509244</v>
      </c>
      <c r="C41" s="3">
        <v>1523.0240718546702</v>
      </c>
      <c r="D41" s="29">
        <v>1467.4196231698734</v>
      </c>
      <c r="E41" s="3">
        <f t="shared" si="7"/>
        <v>-23.928792826113241</v>
      </c>
      <c r="F41" s="3">
        <f t="shared" si="8"/>
        <v>3.0024054089691332</v>
      </c>
      <c r="G41" s="3">
        <f t="shared" si="11"/>
        <v>89.316454548732082</v>
      </c>
      <c r="I41" s="32"/>
      <c r="J41" s="32"/>
      <c r="K41" s="32"/>
      <c r="L41" s="23">
        <v>-1.6318589999999999</v>
      </c>
      <c r="M41" s="31">
        <v>1041.2954147942946</v>
      </c>
      <c r="N41" s="3">
        <v>1643.7549875332043</v>
      </c>
      <c r="O41" s="29">
        <v>551.01841513882391</v>
      </c>
      <c r="P41" s="36">
        <v>-48.213661745512887</v>
      </c>
      <c r="Q41" s="2">
        <v>200</v>
      </c>
      <c r="R41" s="3">
        <f t="shared" si="0"/>
        <v>-24.076882502524398</v>
      </c>
      <c r="S41" s="32"/>
      <c r="T41" s="32"/>
      <c r="U41" s="32"/>
      <c r="V41" s="3">
        <f t="shared" si="9"/>
        <v>-7.9857659983115568</v>
      </c>
      <c r="W41" s="3">
        <f t="shared" si="10"/>
        <v>7.9857659983115568</v>
      </c>
      <c r="X41" s="3">
        <f t="shared" si="1"/>
        <v>-171.7731712203605</v>
      </c>
      <c r="Y41" s="3">
        <f t="shared" si="2"/>
        <v>-147.78477417191945</v>
      </c>
      <c r="Z41" s="3">
        <f t="shared" si="3"/>
        <v>-30.891438323865628</v>
      </c>
      <c r="AA41" s="3">
        <f t="shared" si="4"/>
        <v>-123.5595094748476</v>
      </c>
      <c r="AB41" s="3">
        <f t="shared" si="5"/>
        <v>-99.571112426406557</v>
      </c>
      <c r="AC41" s="3">
        <f t="shared" si="6"/>
        <v>17.322223421647259</v>
      </c>
    </row>
    <row r="42" spans="1:29">
      <c r="A42" s="2">
        <v>-1.2</v>
      </c>
      <c r="B42" s="31">
        <v>1639.1478174350705</v>
      </c>
      <c r="C42" s="3">
        <v>1504.9902670618794</v>
      </c>
      <c r="D42" s="29">
        <v>1561.9766450048483</v>
      </c>
      <c r="E42" s="3">
        <f t="shared" si="7"/>
        <v>-21.36400889227339</v>
      </c>
      <c r="F42" s="3">
        <f t="shared" si="8"/>
        <v>3.0936909725711521</v>
      </c>
      <c r="G42" s="3">
        <f t="shared" si="11"/>
        <v>76.943518015195323</v>
      </c>
      <c r="I42" s="32"/>
      <c r="J42" s="32"/>
      <c r="K42" s="32"/>
      <c r="L42" s="23">
        <v>-1.584781</v>
      </c>
      <c r="M42" s="31">
        <v>1089.2221361208358</v>
      </c>
      <c r="N42" s="3">
        <v>1658.0841611968353</v>
      </c>
      <c r="O42" s="29">
        <v>658.27602442679927</v>
      </c>
      <c r="P42" s="36">
        <v>-32.324822221669599</v>
      </c>
      <c r="Q42" s="2">
        <v>200</v>
      </c>
      <c r="R42" s="3">
        <f t="shared" si="0"/>
        <v>-29.140309702455106</v>
      </c>
      <c r="S42" s="32"/>
      <c r="T42" s="32"/>
      <c r="U42" s="32"/>
      <c r="V42" s="3">
        <f t="shared" si="9"/>
        <v>15.888839523843288</v>
      </c>
      <c r="W42" s="3">
        <f t="shared" si="10"/>
        <v>15.888839523843288</v>
      </c>
      <c r="X42" s="3">
        <f t="shared" si="1"/>
        <v>-173.80747317191316</v>
      </c>
      <c r="Y42" s="3">
        <f t="shared" si="2"/>
        <v>-154.96656466009196</v>
      </c>
      <c r="Z42" s="3">
        <f t="shared" si="3"/>
        <v>-33.183363238933183</v>
      </c>
      <c r="AA42" s="3">
        <f t="shared" si="4"/>
        <v>-141.48265095024357</v>
      </c>
      <c r="AB42" s="3">
        <f t="shared" si="5"/>
        <v>-122.64174243842237</v>
      </c>
      <c r="AC42" s="3">
        <f t="shared" si="6"/>
        <v>-0.85854101726358323</v>
      </c>
    </row>
    <row r="43" spans="1:29">
      <c r="A43" s="2">
        <v>-1.1666666666666667</v>
      </c>
      <c r="B43" s="31">
        <v>1673.7871106612001</v>
      </c>
      <c r="C43" s="3">
        <v>1487.8967669090125</v>
      </c>
      <c r="D43" s="29">
        <v>1660.4402643906069</v>
      </c>
      <c r="E43" s="3">
        <f t="shared" si="7"/>
        <v>-19.381764279664768</v>
      </c>
      <c r="F43" s="3">
        <f t="shared" si="8"/>
        <v>3.1730801207506456</v>
      </c>
      <c r="G43" s="3">
        <f t="shared" si="11"/>
        <v>59.467338378258852</v>
      </c>
      <c r="I43" s="32"/>
      <c r="J43" s="32"/>
      <c r="K43" s="32"/>
      <c r="L43" s="23">
        <v>-1.5652440000000001</v>
      </c>
      <c r="M43" s="31">
        <v>1113.5998374094488</v>
      </c>
      <c r="N43" s="3">
        <v>1660.6701330408687</v>
      </c>
      <c r="O43" s="29">
        <v>702.00168910180219</v>
      </c>
      <c r="P43" s="36">
        <v>-77.239187720676924</v>
      </c>
      <c r="Q43" s="2">
        <v>200</v>
      </c>
      <c r="R43" s="3">
        <f t="shared" si="0"/>
        <v>-33.286365441379189</v>
      </c>
      <c r="S43" s="32"/>
      <c r="T43" s="32"/>
      <c r="U43" s="32"/>
      <c r="V43" s="3">
        <f t="shared" si="9"/>
        <v>-44.914365499007324</v>
      </c>
      <c r="W43" s="3">
        <f t="shared" si="10"/>
        <v>44.914365499007324</v>
      </c>
      <c r="X43" s="3">
        <f t="shared" si="1"/>
        <v>-174.72416371537284</v>
      </c>
      <c r="Y43" s="3">
        <f t="shared" si="2"/>
        <v>-157.83175239809097</v>
      </c>
      <c r="Z43" s="3">
        <f t="shared" si="3"/>
        <v>-33.860543255204071</v>
      </c>
      <c r="AA43" s="3">
        <f t="shared" si="4"/>
        <v>-97.484975994695915</v>
      </c>
      <c r="AB43" s="3">
        <f t="shared" si="5"/>
        <v>-80.592564677414046</v>
      </c>
      <c r="AC43" s="3">
        <f t="shared" si="6"/>
        <v>43.378644465472853</v>
      </c>
    </row>
    <row r="44" spans="1:29">
      <c r="A44" s="2">
        <v>-1.1333333333333333</v>
      </c>
      <c r="B44" s="31">
        <v>1706.534965434359</v>
      </c>
      <c r="C44" s="3">
        <v>1471.7240409050246</v>
      </c>
      <c r="D44" s="29">
        <v>1761.0687594483097</v>
      </c>
      <c r="E44" s="3">
        <f t="shared" si="7"/>
        <v>-18.026608900148101</v>
      </c>
      <c r="F44" s="3">
        <f t="shared" si="8"/>
        <v>3.211551925253556</v>
      </c>
      <c r="G44" s="3">
        <f t="shared" si="11"/>
        <v>40.654661385499878</v>
      </c>
      <c r="I44" s="32"/>
      <c r="J44" s="32"/>
      <c r="K44" s="32"/>
      <c r="L44" s="23">
        <v>-1.507773</v>
      </c>
      <c r="M44" s="31">
        <v>1196.4279620795278</v>
      </c>
      <c r="N44" s="3">
        <v>1657.6283310636063</v>
      </c>
      <c r="O44" s="29">
        <v>828.16087231534766</v>
      </c>
      <c r="P44" s="36">
        <v>-86.169928990323712</v>
      </c>
      <c r="Q44" s="2">
        <v>200</v>
      </c>
      <c r="R44" s="3">
        <f t="shared" si="0"/>
        <v>-36.140075014866696</v>
      </c>
      <c r="S44" s="32"/>
      <c r="T44" s="32"/>
      <c r="U44" s="32"/>
      <c r="V44" s="3">
        <f t="shared" si="9"/>
        <v>-8.9307412696467878</v>
      </c>
      <c r="W44" s="3">
        <f t="shared" si="10"/>
        <v>8.9307412696467878</v>
      </c>
      <c r="X44" s="3">
        <f t="shared" si="1"/>
        <v>-177.51818945966389</v>
      </c>
      <c r="Y44" s="3">
        <f t="shared" si="2"/>
        <v>-165.71644229196187</v>
      </c>
      <c r="Z44" s="3">
        <f t="shared" si="3"/>
        <v>-34.447051372682843</v>
      </c>
      <c r="AA44" s="3">
        <f t="shared" si="4"/>
        <v>-91.348260469340175</v>
      </c>
      <c r="AB44" s="3">
        <f t="shared" si="5"/>
        <v>-79.546513301638157</v>
      </c>
      <c r="AC44" s="3">
        <f t="shared" si="6"/>
        <v>51.722877617640869</v>
      </c>
    </row>
    <row r="45" spans="1:29">
      <c r="A45" s="2">
        <v>-1.1000000000000001</v>
      </c>
      <c r="B45" s="31">
        <v>1737.5061124122112</v>
      </c>
      <c r="C45" s="3">
        <v>1456.476775984971</v>
      </c>
      <c r="D45" s="29">
        <v>1860.9135075929589</v>
      </c>
      <c r="E45" s="3">
        <f t="shared" si="7"/>
        <v>-17.233526840005933</v>
      </c>
      <c r="F45" s="3">
        <f t="shared" si="8"/>
        <v>3.1693214239425251</v>
      </c>
      <c r="G45" s="3">
        <f t="shared" si="11"/>
        <v>23.792461804265145</v>
      </c>
      <c r="I45" s="32"/>
      <c r="J45" s="32"/>
      <c r="K45" s="32"/>
      <c r="L45" s="23">
        <v>-1.4853860000000001</v>
      </c>
      <c r="M45" s="31">
        <v>1231.7584754230629</v>
      </c>
      <c r="N45" s="3">
        <v>1652.5548598904279</v>
      </c>
      <c r="O45" s="29">
        <v>876.53998395171948</v>
      </c>
      <c r="P45" s="36">
        <v>-72.887711406903406</v>
      </c>
      <c r="Q45" s="2">
        <v>200</v>
      </c>
      <c r="R45" s="3">
        <f t="shared" si="0"/>
        <v>-36.923810829581178</v>
      </c>
      <c r="S45" s="32"/>
      <c r="T45" s="32"/>
      <c r="U45" s="32"/>
      <c r="V45" s="3">
        <f t="shared" si="9"/>
        <v>13.282217583420305</v>
      </c>
      <c r="W45" s="3">
        <f t="shared" si="10"/>
        <v>13.282217583420305</v>
      </c>
      <c r="X45" s="3">
        <f t="shared" si="1"/>
        <v>-178.60185621105597</v>
      </c>
      <c r="Y45" s="3">
        <f t="shared" si="2"/>
        <v>-168.515746550937</v>
      </c>
      <c r="Z45" s="3">
        <f t="shared" si="3"/>
        <v>-33.293086979392534</v>
      </c>
      <c r="AA45" s="3">
        <f t="shared" si="4"/>
        <v>-105.71414480415257</v>
      </c>
      <c r="AB45" s="3">
        <f t="shared" si="5"/>
        <v>-95.628035144033589</v>
      </c>
      <c r="AC45" s="3">
        <f t="shared" si="6"/>
        <v>39.594624427510873</v>
      </c>
    </row>
    <row r="46" spans="1:29">
      <c r="A46" s="2">
        <v>-1.0666666666666667</v>
      </c>
      <c r="B46" s="31">
        <v>1766.2215633821124</v>
      </c>
      <c r="C46" s="3">
        <v>1442.3453403416897</v>
      </c>
      <c r="D46" s="29">
        <v>1955.8450495395955</v>
      </c>
      <c r="E46" s="3">
        <f t="shared" si="7"/>
        <v>-16.829824767986754</v>
      </c>
      <c r="F46" s="3">
        <f t="shared" si="8"/>
        <v>3.0054359132578194</v>
      </c>
      <c r="G46" s="3">
        <f t="shared" si="11"/>
        <v>12.111062160575335</v>
      </c>
      <c r="I46" s="32"/>
      <c r="J46" s="32"/>
      <c r="K46" s="32"/>
      <c r="L46" s="23">
        <v>-1.465346</v>
      </c>
      <c r="M46" s="31">
        <v>1264.1665397116158</v>
      </c>
      <c r="N46" s="3">
        <v>1646.4143326705962</v>
      </c>
      <c r="O46" s="29">
        <v>919.66613474476617</v>
      </c>
      <c r="P46" s="36">
        <v>49.308525811708847</v>
      </c>
      <c r="Q46" s="2">
        <v>200</v>
      </c>
      <c r="R46" s="3">
        <f t="shared" si="0"/>
        <v>-37.132622446518305</v>
      </c>
      <c r="S46" s="32"/>
      <c r="T46" s="32"/>
      <c r="U46" s="32"/>
      <c r="V46" s="3">
        <f t="shared" si="9"/>
        <v>122.19623721861225</v>
      </c>
      <c r="W46" s="3">
        <f t="shared" si="10"/>
        <v>122.19623721861225</v>
      </c>
      <c r="X46" s="3">
        <f t="shared" si="1"/>
        <v>-179.55083077871876</v>
      </c>
      <c r="Y46" s="3">
        <f t="shared" si="2"/>
        <v>-170.87015414070106</v>
      </c>
      <c r="Z46" s="3">
        <f t="shared" si="3"/>
        <v>-27.563345633122108</v>
      </c>
      <c r="AA46" s="3">
        <f t="shared" si="4"/>
        <v>-228.85935659042761</v>
      </c>
      <c r="AB46" s="3">
        <f t="shared" si="5"/>
        <v>-220.17867995240991</v>
      </c>
      <c r="AC46" s="3">
        <f t="shared" si="6"/>
        <v>-76.871871444830958</v>
      </c>
    </row>
    <row r="47" spans="1:29">
      <c r="A47" s="2">
        <v>-1.0333333333333334</v>
      </c>
      <c r="B47" s="31">
        <v>1791.1998025703151</v>
      </c>
      <c r="C47" s="3">
        <v>1430.0032386017738</v>
      </c>
      <c r="D47" s="29">
        <v>2040.3484294292248</v>
      </c>
      <c r="E47" s="3">
        <f t="shared" si="7"/>
        <v>-16.467080803921007</v>
      </c>
      <c r="F47" s="3">
        <f t="shared" si="8"/>
        <v>2.6693360614514807</v>
      </c>
      <c r="G47" s="3">
        <f t="shared" si="11"/>
        <v>10.882318921972431</v>
      </c>
      <c r="I47" s="32"/>
      <c r="J47" s="32"/>
      <c r="K47" s="32"/>
      <c r="L47" s="23">
        <v>-1.4152039999999999</v>
      </c>
      <c r="M47" s="31">
        <v>1346.0906414723868</v>
      </c>
      <c r="N47" s="3">
        <v>1625.5807470601285</v>
      </c>
      <c r="O47" s="29">
        <v>1027.8611157975392</v>
      </c>
      <c r="P47" s="36">
        <v>42.800491412398564</v>
      </c>
      <c r="Q47" s="2">
        <v>200</v>
      </c>
      <c r="R47" s="3">
        <f t="shared" si="0"/>
        <v>-36.357563849483064</v>
      </c>
      <c r="S47" s="32"/>
      <c r="T47" s="32"/>
      <c r="U47" s="32"/>
      <c r="V47" s="3">
        <f t="shared" si="9"/>
        <v>-6.5080343993102829</v>
      </c>
      <c r="W47" s="3">
        <f t="shared" si="10"/>
        <v>6.5080343993102829</v>
      </c>
      <c r="X47" s="3">
        <f t="shared" si="1"/>
        <v>178.220984530631</v>
      </c>
      <c r="Y47" s="3">
        <f t="shared" si="2"/>
        <v>-176.07734625996591</v>
      </c>
      <c r="Z47" s="3">
        <f t="shared" si="3"/>
        <v>139.67449337435517</v>
      </c>
      <c r="AA47" s="3">
        <f t="shared" si="4"/>
        <v>135.42049311823243</v>
      </c>
      <c r="AB47" s="3">
        <f t="shared" si="5"/>
        <v>-218.87783767236448</v>
      </c>
      <c r="AC47" s="3">
        <f t="shared" si="6"/>
        <v>96.874001961956594</v>
      </c>
    </row>
    <row r="48" spans="1:29">
      <c r="A48" s="2">
        <v>-1</v>
      </c>
      <c r="B48" s="31">
        <v>1809.4943329804473</v>
      </c>
      <c r="C48" s="3">
        <v>1421.008140722749</v>
      </c>
      <c r="D48" s="29">
        <v>2107.4205853092481</v>
      </c>
      <c r="E48" s="3">
        <f t="shared" si="7"/>
        <v>-15.256807691881331</v>
      </c>
      <c r="F48" s="3">
        <f t="shared" si="8"/>
        <v>2.1030568586838396</v>
      </c>
      <c r="G48" s="3">
        <f t="shared" si="11"/>
        <v>36.30819336119017</v>
      </c>
      <c r="I48" s="32"/>
      <c r="J48" s="32"/>
      <c r="K48" s="32"/>
      <c r="L48" s="23">
        <v>-1.3963380000000001</v>
      </c>
      <c r="M48" s="31">
        <v>1376.464186243451</v>
      </c>
      <c r="N48" s="3">
        <v>1616.1557855301944</v>
      </c>
      <c r="O48" s="29">
        <v>1069.1227370903944</v>
      </c>
      <c r="P48" s="36">
        <v>-16.461998114530136</v>
      </c>
      <c r="Q48" s="2">
        <v>200</v>
      </c>
      <c r="R48" s="3">
        <f t="shared" si="0"/>
        <v>-35.572864239337569</v>
      </c>
      <c r="S48" s="32"/>
      <c r="T48" s="32"/>
      <c r="U48" s="32"/>
      <c r="X48" s="3">
        <f t="shared" si="1"/>
        <v>177.45364733736659</v>
      </c>
      <c r="Y48" s="3">
        <f t="shared" si="2"/>
        <v>-177.77221823884261</v>
      </c>
      <c r="Z48" s="3">
        <f t="shared" si="3"/>
        <v>140.99985598714122</v>
      </c>
      <c r="AA48" s="3">
        <f t="shared" si="4"/>
        <v>193.91564545189672</v>
      </c>
      <c r="AB48" s="3">
        <f t="shared" si="5"/>
        <v>-161.31022012431248</v>
      </c>
      <c r="AC48" s="3">
        <f t="shared" si="6"/>
        <v>157.46185410167135</v>
      </c>
    </row>
    <row r="49" spans="1:29">
      <c r="A49" s="2">
        <v>-0.96666666666666667</v>
      </c>
      <c r="B49" s="31">
        <v>1816.2284225016974</v>
      </c>
      <c r="C49" s="3">
        <v>1418.3030906248223</v>
      </c>
      <c r="D49" s="29">
        <v>2148.7950446519353</v>
      </c>
      <c r="E49" s="3">
        <f t="shared" si="7"/>
        <v>-9.2443757139496139</v>
      </c>
      <c r="F49" s="3">
        <f t="shared" si="8"/>
        <v>1.2601825380677858</v>
      </c>
      <c r="G49" s="3">
        <f t="shared" si="11"/>
        <v>180.37295933795156</v>
      </c>
      <c r="I49" s="32"/>
      <c r="J49" s="32"/>
      <c r="K49" s="32"/>
      <c r="L49" s="23">
        <v>-1.3819159999999999</v>
      </c>
      <c r="M49" s="31">
        <v>1399.2930457132024</v>
      </c>
      <c r="N49" s="3">
        <v>1608.520376261542</v>
      </c>
      <c r="O49" s="29">
        <v>1101.0416778431099</v>
      </c>
      <c r="P49" s="36">
        <v>7.4640597338522783</v>
      </c>
      <c r="Q49" s="2">
        <v>200</v>
      </c>
      <c r="R49" s="3">
        <f t="shared" si="0"/>
        <v>-32.720430729867658</v>
      </c>
      <c r="S49" s="32"/>
      <c r="T49" s="32"/>
      <c r="U49" s="32"/>
      <c r="X49" s="3">
        <f t="shared" si="1"/>
        <v>176.89769287165495</v>
      </c>
      <c r="Y49" s="3">
        <f t="shared" si="2"/>
        <v>-178.96937430914201</v>
      </c>
      <c r="Z49" s="3">
        <f t="shared" si="3"/>
        <v>141.69824406080988</v>
      </c>
      <c r="AA49" s="3">
        <f t="shared" si="4"/>
        <v>169.43363313780267</v>
      </c>
      <c r="AB49" s="3">
        <f t="shared" si="5"/>
        <v>-186.43343404299429</v>
      </c>
      <c r="AC49" s="3">
        <f t="shared" si="6"/>
        <v>134.2341843269576</v>
      </c>
    </row>
    <row r="50" spans="1:29">
      <c r="A50" s="2">
        <v>-0.93333333333333335</v>
      </c>
      <c r="B50" s="31">
        <v>1803.9797623680211</v>
      </c>
      <c r="C50" s="3">
        <v>1426.9154623447162</v>
      </c>
      <c r="D50" s="29">
        <v>2155.0205773679381</v>
      </c>
      <c r="E50" s="3">
        <f t="shared" si="7"/>
        <v>63.057483827253705</v>
      </c>
      <c r="F50" s="3">
        <f t="shared" si="8"/>
        <v>0.48648113157548645</v>
      </c>
      <c r="G50" s="3">
        <f t="shared" si="11"/>
        <v>2169.0557862360997</v>
      </c>
      <c r="I50" s="32"/>
      <c r="J50" s="32"/>
      <c r="K50" s="32"/>
      <c r="L50" s="23">
        <v>-1.3156570000000001</v>
      </c>
      <c r="M50" s="31">
        <v>1497.7623814726685</v>
      </c>
      <c r="N50" s="3">
        <v>1570.60604895094</v>
      </c>
      <c r="O50" s="29">
        <v>1254.3031919742061</v>
      </c>
      <c r="P50" s="36">
        <v>39.007268586729076</v>
      </c>
      <c r="Q50" s="2">
        <v>200</v>
      </c>
      <c r="R50" s="3">
        <f t="shared" si="0"/>
        <v>-29.103132986537481</v>
      </c>
      <c r="S50" s="32"/>
      <c r="T50" s="32"/>
      <c r="U50" s="32"/>
      <c r="X50" s="3">
        <f t="shared" si="1"/>
        <v>174.71543622638407</v>
      </c>
      <c r="Y50" s="3">
        <f t="shared" si="2"/>
        <v>176.58807207902723</v>
      </c>
      <c r="Z50" s="3">
        <f t="shared" si="3"/>
        <v>144.4121146705838</v>
      </c>
      <c r="AA50" s="3">
        <f t="shared" si="4"/>
        <v>135.70816763965499</v>
      </c>
      <c r="AB50" s="3">
        <f t="shared" si="5"/>
        <v>137.58080349229814</v>
      </c>
      <c r="AC50" s="3">
        <f t="shared" si="6"/>
        <v>105.40484608385472</v>
      </c>
    </row>
    <row r="51" spans="1:29">
      <c r="A51" s="2"/>
      <c r="B51" s="31"/>
      <c r="D51" s="29"/>
      <c r="I51" s="32"/>
      <c r="J51" s="32"/>
      <c r="K51" s="32"/>
      <c r="L51" s="23">
        <v>-1.2978810000000001</v>
      </c>
      <c r="M51" s="31">
        <v>1522.0305260298337</v>
      </c>
      <c r="N51" s="3">
        <v>1560.1310680406968</v>
      </c>
      <c r="O51" s="29">
        <v>1297.8988322683144</v>
      </c>
      <c r="P51" s="36">
        <v>-13.505545931754275</v>
      </c>
      <c r="Q51" s="2">
        <v>200</v>
      </c>
      <c r="S51" s="32"/>
      <c r="T51" s="32"/>
      <c r="U51" s="32"/>
      <c r="X51" s="3">
        <f t="shared" si="1"/>
        <v>174.23640358456689</v>
      </c>
      <c r="Y51" s="3">
        <f t="shared" si="2"/>
        <v>175.67119494495839</v>
      </c>
      <c r="Z51" s="3">
        <f t="shared" si="3"/>
        <v>145.17396298830212</v>
      </c>
      <c r="AA51" s="3">
        <f t="shared" si="4"/>
        <v>187.74194951632117</v>
      </c>
      <c r="AB51" s="3">
        <f t="shared" si="5"/>
        <v>189.17674087671267</v>
      </c>
      <c r="AC51" s="3">
        <f t="shared" si="6"/>
        <v>158.67950892005641</v>
      </c>
    </row>
    <row r="52" spans="1:29">
      <c r="A52" s="2"/>
      <c r="B52" s="31"/>
      <c r="D52" s="29"/>
      <c r="I52" s="32"/>
      <c r="J52" s="32"/>
      <c r="K52" s="32"/>
      <c r="L52" s="23">
        <v>-1.2173480000000001</v>
      </c>
      <c r="M52" s="31">
        <v>1620.2224083337715</v>
      </c>
      <c r="N52" s="3">
        <v>1514.2617831046955</v>
      </c>
      <c r="O52" s="29">
        <v>1512.2002600254345</v>
      </c>
      <c r="P52" s="36">
        <v>-2.5090621292281607</v>
      </c>
      <c r="Q52" s="2">
        <v>200</v>
      </c>
      <c r="S52" s="32"/>
      <c r="T52" s="32"/>
      <c r="U52" s="32"/>
      <c r="X52" s="3">
        <f t="shared" si="1"/>
        <v>172.57936208711087</v>
      </c>
      <c r="Y52" s="3">
        <f t="shared" si="2"/>
        <v>172.69639379138849</v>
      </c>
      <c r="Z52" s="3">
        <f t="shared" si="3"/>
        <v>148.81925442928457</v>
      </c>
      <c r="AA52" s="3">
        <f t="shared" si="4"/>
        <v>175.08842421633904</v>
      </c>
      <c r="AB52" s="3">
        <f t="shared" si="5"/>
        <v>175.20545592061666</v>
      </c>
      <c r="AC52" s="3">
        <f t="shared" si="6"/>
        <v>151.32831655851274</v>
      </c>
    </row>
    <row r="53" spans="1:29">
      <c r="A53" s="2"/>
      <c r="B53" s="31"/>
      <c r="D53" s="29"/>
      <c r="I53" s="32"/>
      <c r="J53" s="32"/>
      <c r="K53" s="32"/>
      <c r="L53" s="23">
        <v>-1.200326</v>
      </c>
      <c r="M53" s="31">
        <v>1638.7982672379076</v>
      </c>
      <c r="N53" s="3">
        <v>1505.162137940988</v>
      </c>
      <c r="O53" s="29">
        <v>1561.0308033569745</v>
      </c>
      <c r="P53" s="36">
        <v>-27.356504426166186</v>
      </c>
      <c r="Q53" s="2">
        <v>200</v>
      </c>
      <c r="S53" s="32"/>
      <c r="T53" s="32"/>
      <c r="U53" s="32"/>
      <c r="X53" s="3">
        <f t="shared" si="1"/>
        <v>172.32087553649092</v>
      </c>
      <c r="Y53" s="3">
        <f t="shared" si="2"/>
        <v>172.26583247551611</v>
      </c>
      <c r="Z53" s="3">
        <f t="shared" si="3"/>
        <v>149.57847586619945</v>
      </c>
      <c r="AA53" s="3">
        <f t="shared" si="4"/>
        <v>199.67737996265711</v>
      </c>
      <c r="AB53" s="3">
        <f t="shared" si="5"/>
        <v>199.6223369016823</v>
      </c>
      <c r="AC53" s="3">
        <f t="shared" si="6"/>
        <v>176.93498029236565</v>
      </c>
    </row>
    <row r="54" spans="1:29">
      <c r="A54" s="2"/>
      <c r="B54" s="31"/>
      <c r="D54" s="29"/>
      <c r="I54" s="32"/>
      <c r="J54" s="32"/>
      <c r="K54" s="32"/>
      <c r="L54" s="23">
        <v>-1.1843109999999999</v>
      </c>
      <c r="M54" s="31">
        <v>1655.7142640711099</v>
      </c>
      <c r="N54" s="3">
        <v>1496.8263598999692</v>
      </c>
      <c r="O54" s="29">
        <v>1607.9227664476566</v>
      </c>
      <c r="P54" s="36">
        <v>-15.941494043906674</v>
      </c>
      <c r="Q54" s="2">
        <v>200</v>
      </c>
      <c r="S54" s="32"/>
      <c r="T54" s="32"/>
      <c r="U54" s="32"/>
      <c r="X54" s="3">
        <f t="shared" si="1"/>
        <v>172.10085259097022</v>
      </c>
      <c r="Y54" s="3">
        <f t="shared" si="2"/>
        <v>171.90823419139502</v>
      </c>
      <c r="Z54" s="3">
        <f t="shared" si="3"/>
        <v>150.27098225758886</v>
      </c>
      <c r="AA54" s="3">
        <f t="shared" si="4"/>
        <v>188.04234663487691</v>
      </c>
      <c r="AB54" s="3">
        <f t="shared" si="5"/>
        <v>187.84972823530171</v>
      </c>
      <c r="AC54" s="3">
        <f t="shared" si="6"/>
        <v>166.21247630149554</v>
      </c>
    </row>
    <row r="55" spans="1:29">
      <c r="A55" s="2"/>
      <c r="B55" s="31"/>
      <c r="D55" s="29"/>
      <c r="I55" s="32"/>
      <c r="J55" s="32"/>
      <c r="K55" s="32"/>
      <c r="L55" s="23">
        <v>-1.168212</v>
      </c>
      <c r="M55" s="31">
        <v>1672.2291705964562</v>
      </c>
      <c r="N55" s="3">
        <v>1488.6668652328844</v>
      </c>
      <c r="O55" s="29">
        <v>1655.8202308465989</v>
      </c>
      <c r="P55" s="36">
        <v>-27.356837696095589</v>
      </c>
      <c r="Q55" s="2">
        <v>200</v>
      </c>
      <c r="S55" s="32"/>
      <c r="T55" s="32"/>
      <c r="U55" s="32"/>
      <c r="X55" s="3">
        <f t="shared" si="1"/>
        <v>171.89963582604096</v>
      </c>
      <c r="Y55" s="3">
        <f t="shared" si="2"/>
        <v>171.5889701022588</v>
      </c>
      <c r="Z55" s="3">
        <f t="shared" si="3"/>
        <v>150.93877018416822</v>
      </c>
      <c r="AA55" s="3">
        <f t="shared" si="4"/>
        <v>199.25647352213656</v>
      </c>
      <c r="AB55" s="3">
        <f t="shared" si="5"/>
        <v>198.94580779835439</v>
      </c>
      <c r="AC55" s="3">
        <f t="shared" si="6"/>
        <v>178.29560788026382</v>
      </c>
    </row>
    <row r="56" spans="1:29">
      <c r="A56" s="2"/>
      <c r="B56" s="31"/>
      <c r="D56" s="29"/>
      <c r="I56" s="32"/>
      <c r="J56" s="32"/>
      <c r="K56" s="32"/>
      <c r="L56" s="23">
        <v>-1.1229340000000001</v>
      </c>
      <c r="M56" s="31">
        <v>1716.3922297669178</v>
      </c>
      <c r="N56" s="3">
        <v>1466.8664377138994</v>
      </c>
      <c r="O56" s="29">
        <v>1792.4611239035512</v>
      </c>
      <c r="P56" s="36">
        <v>10.29925405377392</v>
      </c>
      <c r="Q56" s="2">
        <v>200</v>
      </c>
      <c r="S56" s="32"/>
      <c r="T56" s="32"/>
      <c r="U56" s="32"/>
      <c r="X56" s="3">
        <f t="shared" si="1"/>
        <v>171.42036196479313</v>
      </c>
      <c r="Y56" s="3">
        <f t="shared" si="2"/>
        <v>170.86126274012841</v>
      </c>
      <c r="Z56" s="3">
        <f t="shared" si="3"/>
        <v>152.61598452139938</v>
      </c>
      <c r="AA56" s="3">
        <f t="shared" si="4"/>
        <v>161.12110791101921</v>
      </c>
      <c r="AB56" s="3">
        <f t="shared" si="5"/>
        <v>160.56200868635449</v>
      </c>
      <c r="AC56" s="3">
        <f t="shared" si="6"/>
        <v>142.31673046762546</v>
      </c>
    </row>
    <row r="57" spans="1:29">
      <c r="A57" s="2"/>
      <c r="B57" s="31"/>
      <c r="D57" s="29"/>
      <c r="I57" s="32"/>
      <c r="J57" s="32"/>
      <c r="K57" s="32"/>
      <c r="L57" s="23">
        <v>-1.114465</v>
      </c>
      <c r="M57" s="31">
        <v>1724.2947340187839</v>
      </c>
      <c r="N57" s="3">
        <v>1462.9758511112705</v>
      </c>
      <c r="O57" s="29">
        <v>1817.9100181669783</v>
      </c>
      <c r="P57" s="36">
        <v>-23.227927081638743</v>
      </c>
      <c r="Q57" s="2">
        <v>200</v>
      </c>
      <c r="S57" s="32"/>
      <c r="T57" s="32"/>
      <c r="U57" s="32"/>
      <c r="X57" s="3">
        <f t="shared" si="1"/>
        <v>171.34237352055678</v>
      </c>
      <c r="Y57" s="3">
        <f t="shared" si="2"/>
        <v>170.74742216843177</v>
      </c>
      <c r="Z57" s="3">
        <f t="shared" si="3"/>
        <v>152.89148676165874</v>
      </c>
      <c r="AA57" s="3">
        <f t="shared" si="4"/>
        <v>194.57030060219552</v>
      </c>
      <c r="AB57" s="3">
        <f t="shared" si="5"/>
        <v>193.97534925007051</v>
      </c>
      <c r="AC57" s="3">
        <f t="shared" si="6"/>
        <v>176.11941384329748</v>
      </c>
    </row>
    <row r="58" spans="1:29">
      <c r="A58" s="2"/>
      <c r="B58" s="31"/>
      <c r="D58" s="29"/>
      <c r="I58" s="32"/>
      <c r="J58" s="32"/>
      <c r="K58" s="32"/>
      <c r="L58" s="23">
        <v>-1.1042350000000001</v>
      </c>
      <c r="M58" s="31">
        <v>1733.6776882663398</v>
      </c>
      <c r="N58" s="3">
        <v>1458.3596519731746</v>
      </c>
      <c r="O58" s="29">
        <v>1848.399653238288</v>
      </c>
      <c r="P58" s="36">
        <v>-16.131595888240383</v>
      </c>
      <c r="Q58" s="2">
        <v>200</v>
      </c>
      <c r="S58" s="32"/>
      <c r="T58" s="32"/>
      <c r="U58" s="32"/>
      <c r="X58" s="3">
        <f t="shared" si="1"/>
        <v>171.25236193333365</v>
      </c>
      <c r="Y58" s="3">
        <f t="shared" si="2"/>
        <v>170.61763638016225</v>
      </c>
      <c r="Z58" s="3">
        <f t="shared" si="3"/>
        <v>153.2069427425125</v>
      </c>
      <c r="AA58" s="3">
        <f t="shared" si="4"/>
        <v>187.38395782157403</v>
      </c>
      <c r="AB58" s="3">
        <f t="shared" si="5"/>
        <v>186.74923226840264</v>
      </c>
      <c r="AC58" s="3">
        <f t="shared" si="6"/>
        <v>169.33853863075288</v>
      </c>
    </row>
    <row r="59" spans="1:29">
      <c r="A59" s="2"/>
      <c r="B59" s="31"/>
      <c r="D59" s="29"/>
      <c r="I59" s="32"/>
      <c r="J59" s="32"/>
      <c r="K59" s="32"/>
      <c r="L59" s="23">
        <v>-1.0858000000000001</v>
      </c>
      <c r="M59" s="31">
        <v>1750.0749596201385</v>
      </c>
      <c r="N59" s="3">
        <v>1450.2951997247637</v>
      </c>
      <c r="O59" s="29">
        <v>1902.2486561284495</v>
      </c>
      <c r="P59" s="36">
        <v>-18.725829848703899</v>
      </c>
      <c r="Q59" s="2">
        <v>200</v>
      </c>
      <c r="S59" s="32"/>
      <c r="T59" s="32"/>
      <c r="U59" s="32"/>
      <c r="X59" s="3">
        <f t="shared" si="1"/>
        <v>171.10120396534538</v>
      </c>
      <c r="Y59" s="3">
        <f t="shared" si="2"/>
        <v>170.40351478531718</v>
      </c>
      <c r="Z59" s="3">
        <f t="shared" si="3"/>
        <v>153.72687531883199</v>
      </c>
      <c r="AA59" s="3">
        <f t="shared" si="4"/>
        <v>189.82703381404929</v>
      </c>
      <c r="AB59" s="3">
        <f t="shared" si="5"/>
        <v>189.12934463402109</v>
      </c>
      <c r="AC59" s="3">
        <f t="shared" si="6"/>
        <v>172.4527051675359</v>
      </c>
    </row>
    <row r="60" spans="1:29">
      <c r="A60" s="2"/>
      <c r="B60" s="31"/>
      <c r="D60" s="29"/>
      <c r="I60" s="32"/>
      <c r="J60" s="32"/>
      <c r="K60" s="32"/>
      <c r="L60" s="23">
        <v>-1.0702879999999999</v>
      </c>
      <c r="M60" s="31">
        <v>1763.2485168475177</v>
      </c>
      <c r="N60" s="3">
        <v>1443.8104596888752</v>
      </c>
      <c r="O60" s="29">
        <v>1945.9348380629381</v>
      </c>
      <c r="P60" s="36">
        <v>-20.70285373742993</v>
      </c>
      <c r="Q60" s="2">
        <v>200</v>
      </c>
      <c r="S60" s="32"/>
      <c r="T60" s="32"/>
      <c r="U60" s="32"/>
      <c r="X60" s="3">
        <f t="shared" si="1"/>
        <v>170.98495650281188</v>
      </c>
      <c r="Y60" s="3">
        <f t="shared" si="2"/>
        <v>170.24207624694114</v>
      </c>
      <c r="Z60" s="3">
        <f t="shared" si="3"/>
        <v>154.11636372703055</v>
      </c>
      <c r="AA60" s="3">
        <f t="shared" si="4"/>
        <v>191.68781024024182</v>
      </c>
      <c r="AB60" s="3">
        <f t="shared" si="5"/>
        <v>190.94492998437107</v>
      </c>
      <c r="AC60" s="3">
        <f t="shared" si="6"/>
        <v>174.81921746446048</v>
      </c>
    </row>
    <row r="61" spans="1:29">
      <c r="A61" s="2"/>
      <c r="B61" s="31"/>
      <c r="D61" s="29"/>
      <c r="I61" s="32"/>
      <c r="J61" s="32"/>
      <c r="K61" s="32"/>
      <c r="L61" s="23">
        <v>-1.026435</v>
      </c>
      <c r="M61" s="31">
        <v>1795.6607812946631</v>
      </c>
      <c r="N61" s="3">
        <v>1427.7955083771603</v>
      </c>
      <c r="O61" s="29">
        <v>2055.9062201423931</v>
      </c>
      <c r="P61" s="36">
        <v>-17.304569579225703</v>
      </c>
      <c r="Q61" s="2">
        <v>200</v>
      </c>
      <c r="S61" s="32"/>
      <c r="T61" s="32"/>
      <c r="U61" s="32"/>
      <c r="X61" s="3">
        <f t="shared" si="1"/>
        <v>170.72013414309865</v>
      </c>
      <c r="Y61" s="3">
        <f t="shared" si="2"/>
        <v>169.88571443607557</v>
      </c>
      <c r="Z61" s="3">
        <f t="shared" si="3"/>
        <v>155.00135150788864</v>
      </c>
      <c r="AA61" s="3">
        <f t="shared" si="4"/>
        <v>188.02470372232435</v>
      </c>
      <c r="AB61" s="3">
        <f t="shared" si="5"/>
        <v>187.19028401530127</v>
      </c>
      <c r="AC61" s="3">
        <f t="shared" si="6"/>
        <v>172.30592108711434</v>
      </c>
    </row>
    <row r="62" spans="1:29">
      <c r="A62" s="2"/>
      <c r="B62" s="31"/>
      <c r="D62" s="29"/>
      <c r="I62" s="32"/>
      <c r="J62" s="32"/>
      <c r="K62" s="32"/>
      <c r="L62" s="23">
        <v>-1.0084649999999999</v>
      </c>
      <c r="M62" s="31">
        <v>1805.7106915900713</v>
      </c>
      <c r="N62" s="3">
        <v>1422.8434883368582</v>
      </c>
      <c r="O62" s="29">
        <v>2092.4702166328316</v>
      </c>
      <c r="P62" s="36">
        <v>-23.824636376253444</v>
      </c>
      <c r="Q62" s="2">
        <v>200</v>
      </c>
      <c r="S62" s="32"/>
      <c r="T62" s="32"/>
      <c r="U62" s="32"/>
      <c r="X62" s="3">
        <f t="shared" si="1"/>
        <v>170.6489066778197</v>
      </c>
      <c r="Y62" s="3">
        <f t="shared" si="2"/>
        <v>169.79431528854664</v>
      </c>
      <c r="Z62" s="3">
        <f t="shared" si="3"/>
        <v>155.29035172504777</v>
      </c>
      <c r="AA62" s="3">
        <f t="shared" si="4"/>
        <v>194.47354305407313</v>
      </c>
      <c r="AB62" s="3">
        <f t="shared" si="5"/>
        <v>193.61895166480008</v>
      </c>
      <c r="AC62" s="3">
        <f t="shared" si="6"/>
        <v>179.11498810130121</v>
      </c>
    </row>
    <row r="63" spans="1:29">
      <c r="A63" s="2"/>
      <c r="B63" s="31"/>
      <c r="D63" s="29"/>
      <c r="I63" s="32"/>
      <c r="J63" s="32"/>
      <c r="K63" s="32"/>
      <c r="L63" s="23">
        <v>-0.98968299999999998</v>
      </c>
      <c r="M63" s="31">
        <v>1813.1046783180691</v>
      </c>
      <c r="N63" s="3">
        <v>1419.3122589709074</v>
      </c>
      <c r="O63" s="29">
        <v>2123.3937578429941</v>
      </c>
      <c r="P63" s="36">
        <v>-19.535488421267125</v>
      </c>
      <c r="Q63" s="2">
        <v>200</v>
      </c>
      <c r="S63" s="32"/>
      <c r="T63" s="32"/>
      <c r="U63" s="32"/>
      <c r="X63" s="3">
        <f t="shared" si="1"/>
        <v>170.60907794801034</v>
      </c>
      <c r="Y63" s="3">
        <f t="shared" si="2"/>
        <v>169.74767536366824</v>
      </c>
      <c r="Z63" s="3">
        <f t="shared" si="3"/>
        <v>155.5664107555564</v>
      </c>
      <c r="AA63" s="3">
        <f t="shared" si="4"/>
        <v>190.14456636927747</v>
      </c>
      <c r="AB63" s="3">
        <f t="shared" si="5"/>
        <v>189.28316378493537</v>
      </c>
      <c r="AC63" s="3">
        <f t="shared" si="6"/>
        <v>175.10189917682354</v>
      </c>
    </row>
    <row r="64" spans="1:29">
      <c r="A64" s="2"/>
      <c r="B64" s="31"/>
      <c r="D64" s="29"/>
      <c r="I64" s="32"/>
      <c r="J64" s="32"/>
      <c r="K64" s="32"/>
      <c r="L64" s="23">
        <v>-0.96972700000000001</v>
      </c>
      <c r="M64" s="31">
        <v>1816.2680043264336</v>
      </c>
      <c r="N64" s="3">
        <v>1418.1742879149797</v>
      </c>
      <c r="O64" s="29">
        <v>2146.3117639596512</v>
      </c>
      <c r="P64" s="36">
        <v>-19.484043753033827</v>
      </c>
      <c r="Q64" s="2">
        <v>200</v>
      </c>
      <c r="S64" s="32"/>
      <c r="T64" s="32"/>
      <c r="U64" s="32"/>
      <c r="X64" s="3">
        <f t="shared" si="1"/>
        <v>170.61984979797427</v>
      </c>
      <c r="Y64" s="3">
        <f t="shared" si="2"/>
        <v>169.77248057511815</v>
      </c>
      <c r="Z64" s="3">
        <f t="shared" si="3"/>
        <v>155.85484419540492</v>
      </c>
      <c r="AA64" s="3">
        <f t="shared" si="4"/>
        <v>190.1038935510081</v>
      </c>
      <c r="AB64" s="3">
        <f t="shared" si="5"/>
        <v>189.25652432815198</v>
      </c>
      <c r="AC64" s="3">
        <f t="shared" si="6"/>
        <v>175.33888794843875</v>
      </c>
    </row>
    <row r="65" spans="1:21">
      <c r="A65" s="2"/>
      <c r="B65" s="31"/>
      <c r="D65" s="29"/>
      <c r="I65" s="32"/>
      <c r="J65" s="32"/>
      <c r="K65" s="32"/>
      <c r="L65" s="23"/>
      <c r="M65" s="31"/>
      <c r="O65" s="35"/>
      <c r="P65" s="36"/>
      <c r="S65" s="32"/>
      <c r="T65" s="32"/>
      <c r="U65" s="32"/>
    </row>
    <row r="66" spans="1:21">
      <c r="A66" s="2"/>
      <c r="B66" s="31"/>
      <c r="D66" s="29"/>
      <c r="I66" s="32"/>
      <c r="J66" s="32"/>
      <c r="K66" s="32"/>
      <c r="L66" s="23"/>
      <c r="M66" s="31"/>
      <c r="O66" s="35"/>
      <c r="P66" s="36"/>
      <c r="S66" s="32"/>
      <c r="T66" s="32"/>
      <c r="U66" s="32"/>
    </row>
    <row r="67" spans="1:21">
      <c r="A67" s="2"/>
      <c r="B67" s="31"/>
      <c r="D67" s="29"/>
      <c r="I67" s="32"/>
      <c r="J67" s="32"/>
      <c r="K67" s="32"/>
      <c r="L67" s="23"/>
      <c r="M67" s="31"/>
      <c r="O67" s="29"/>
      <c r="P67" s="36"/>
      <c r="S67" s="32"/>
      <c r="T67" s="32"/>
      <c r="U67" s="32"/>
    </row>
    <row r="68" spans="1:21">
      <c r="A68" s="2"/>
      <c r="B68" s="31"/>
      <c r="D68" s="29"/>
      <c r="I68" s="32"/>
      <c r="J68" s="32"/>
      <c r="K68" s="32"/>
      <c r="L68" s="23"/>
      <c r="M68" s="31"/>
      <c r="O68" s="29"/>
      <c r="P68" s="36"/>
      <c r="S68" s="32"/>
      <c r="T68" s="32"/>
      <c r="U68" s="32"/>
    </row>
    <row r="69" spans="1:21">
      <c r="A69" s="2"/>
      <c r="B69" s="31"/>
      <c r="D69" s="29"/>
      <c r="I69" s="32"/>
      <c r="J69" s="32"/>
      <c r="K69" s="32"/>
      <c r="L69" s="23"/>
      <c r="M69" s="31"/>
      <c r="O69" s="29"/>
      <c r="P69" s="36"/>
      <c r="S69" s="32"/>
      <c r="T69" s="32"/>
      <c r="U69" s="32"/>
    </row>
    <row r="70" spans="1:21">
      <c r="A70" s="2"/>
      <c r="B70" s="31"/>
      <c r="D70" s="29"/>
      <c r="I70" s="32"/>
      <c r="J70" s="32"/>
      <c r="K70" s="32"/>
      <c r="L70" s="23"/>
      <c r="M70" s="31"/>
      <c r="O70" s="29"/>
      <c r="P70" s="36"/>
      <c r="S70" s="32"/>
      <c r="T70" s="32"/>
      <c r="U70" s="32"/>
    </row>
    <row r="71" spans="1:21">
      <c r="A71" s="2"/>
      <c r="B71" s="31"/>
      <c r="D71" s="29"/>
      <c r="I71" s="32"/>
      <c r="J71" s="32"/>
      <c r="K71" s="32"/>
      <c r="L71" s="23"/>
      <c r="M71" s="31"/>
      <c r="O71" s="29"/>
      <c r="P71" s="36"/>
      <c r="S71" s="32"/>
      <c r="T71" s="32"/>
      <c r="U71" s="32"/>
    </row>
    <row r="72" spans="1:21">
      <c r="A72" s="2"/>
      <c r="B72" s="31"/>
      <c r="D72" s="29"/>
      <c r="I72" s="32"/>
      <c r="J72" s="32"/>
      <c r="K72" s="32"/>
      <c r="L72" s="23"/>
      <c r="M72" s="31"/>
      <c r="O72" s="29"/>
      <c r="P72" s="36"/>
      <c r="S72" s="32"/>
      <c r="T72" s="32"/>
      <c r="U72" s="32"/>
    </row>
    <row r="73" spans="1:21">
      <c r="A73" s="2"/>
      <c r="B73" s="31"/>
      <c r="D73" s="29"/>
      <c r="I73" s="32"/>
      <c r="J73" s="32"/>
      <c r="K73" s="32"/>
      <c r="L73" s="23"/>
      <c r="M73" s="31"/>
      <c r="O73" s="29"/>
      <c r="P73" s="36"/>
      <c r="S73" s="32"/>
      <c r="T73" s="32"/>
      <c r="U73" s="32"/>
    </row>
    <row r="74" spans="1:21">
      <c r="A74" s="2"/>
      <c r="B74" s="31"/>
      <c r="D74" s="29"/>
      <c r="I74" s="32"/>
      <c r="J74" s="32"/>
      <c r="K74" s="32"/>
      <c r="L74" s="23"/>
      <c r="M74" s="31"/>
      <c r="O74" s="29"/>
      <c r="P74" s="36"/>
      <c r="S74" s="32"/>
      <c r="T74" s="32"/>
      <c r="U74" s="32"/>
    </row>
    <row r="75" spans="1:21">
      <c r="A75" s="2"/>
      <c r="B75" s="31"/>
      <c r="D75" s="29"/>
      <c r="I75" s="32"/>
      <c r="J75" s="32"/>
      <c r="K75" s="32"/>
      <c r="L75" s="23"/>
      <c r="M75" s="31"/>
      <c r="O75" s="29"/>
      <c r="P75" s="36"/>
      <c r="S75" s="32"/>
      <c r="T75" s="32"/>
      <c r="U75" s="32"/>
    </row>
    <row r="76" spans="1:21">
      <c r="A76" s="2"/>
      <c r="B76" s="31"/>
      <c r="D76" s="29"/>
      <c r="I76" s="32"/>
      <c r="J76" s="32"/>
      <c r="K76" s="32"/>
      <c r="L76" s="23"/>
      <c r="M76" s="31"/>
      <c r="O76" s="29"/>
      <c r="P76" s="36"/>
      <c r="S76" s="32"/>
      <c r="T76" s="32"/>
      <c r="U76" s="32"/>
    </row>
    <row r="77" spans="1:21">
      <c r="A77" s="2"/>
      <c r="B77" s="31"/>
      <c r="D77" s="29"/>
      <c r="I77" s="32"/>
      <c r="J77" s="32"/>
      <c r="K77" s="32"/>
      <c r="L77" s="23"/>
      <c r="M77" s="31"/>
      <c r="O77" s="29"/>
      <c r="P77" s="36"/>
      <c r="S77" s="32"/>
      <c r="T77" s="32"/>
      <c r="U77" s="32"/>
    </row>
    <row r="78" spans="1:21">
      <c r="A78" s="2"/>
      <c r="B78" s="31"/>
      <c r="D78" s="29"/>
      <c r="I78" s="32"/>
      <c r="J78" s="32"/>
      <c r="K78" s="32"/>
      <c r="L78" s="23"/>
      <c r="M78" s="31"/>
      <c r="O78" s="29"/>
      <c r="P78" s="36"/>
      <c r="S78" s="32"/>
      <c r="T78" s="32"/>
      <c r="U78" s="32"/>
    </row>
    <row r="79" spans="1:21">
      <c r="A79" s="2"/>
      <c r="B79" s="31"/>
      <c r="D79" s="29"/>
      <c r="I79" s="32"/>
      <c r="J79" s="32"/>
      <c r="K79" s="32"/>
      <c r="L79" s="23"/>
      <c r="M79" s="31"/>
      <c r="O79" s="29"/>
      <c r="P79" s="36"/>
      <c r="S79" s="32"/>
      <c r="T79" s="32"/>
      <c r="U79" s="32"/>
    </row>
    <row r="80" spans="1:21">
      <c r="A80" s="2"/>
      <c r="B80" s="31"/>
      <c r="D80" s="29"/>
      <c r="I80" s="32"/>
      <c r="J80" s="32"/>
      <c r="K80" s="32"/>
      <c r="L80" s="23"/>
      <c r="M80" s="31"/>
      <c r="O80" s="29"/>
      <c r="P80" s="36"/>
      <c r="S80" s="32"/>
      <c r="T80" s="32"/>
      <c r="U80" s="32"/>
    </row>
    <row r="81" spans="1:21">
      <c r="A81" s="2"/>
      <c r="B81" s="31"/>
      <c r="D81" s="29"/>
      <c r="I81" s="32"/>
      <c r="J81" s="32"/>
      <c r="K81" s="32"/>
      <c r="L81" s="23"/>
      <c r="M81" s="31"/>
      <c r="O81" s="29"/>
      <c r="P81" s="36"/>
      <c r="S81" s="32"/>
      <c r="T81" s="32"/>
      <c r="U81" s="32"/>
    </row>
    <row r="82" spans="1:21">
      <c r="A82" s="2"/>
      <c r="B82" s="31"/>
      <c r="D82" s="29"/>
      <c r="I82" s="32"/>
      <c r="J82" s="32"/>
      <c r="K82" s="32"/>
      <c r="L82" s="23"/>
      <c r="M82" s="31"/>
      <c r="O82" s="29"/>
      <c r="P82" s="36"/>
      <c r="S82" s="32"/>
      <c r="T82" s="32"/>
      <c r="U82" s="32"/>
    </row>
    <row r="83" spans="1:21">
      <c r="A83" s="2"/>
      <c r="B83" s="31"/>
      <c r="D83" s="29"/>
      <c r="I83" s="32"/>
      <c r="J83" s="32"/>
      <c r="K83" s="32"/>
      <c r="L83" s="23"/>
      <c r="M83" s="31"/>
      <c r="O83" s="29"/>
      <c r="P83" s="36"/>
      <c r="S83" s="32"/>
      <c r="T83" s="32"/>
      <c r="U83" s="32"/>
    </row>
    <row r="84" spans="1:21">
      <c r="A84" s="2"/>
      <c r="B84" s="31"/>
      <c r="D84" s="29"/>
      <c r="I84" s="32"/>
      <c r="J84" s="32"/>
      <c r="K84" s="32"/>
      <c r="L84" s="23"/>
      <c r="M84" s="31"/>
      <c r="O84" s="29"/>
      <c r="P84" s="36"/>
      <c r="S84" s="32"/>
      <c r="T84" s="32"/>
      <c r="U84" s="32"/>
    </row>
    <row r="85" spans="1:21">
      <c r="A85" s="2"/>
      <c r="B85" s="31"/>
      <c r="D85" s="29"/>
      <c r="I85" s="32"/>
      <c r="J85" s="32"/>
      <c r="K85" s="32"/>
      <c r="L85" s="23"/>
      <c r="M85" s="31"/>
      <c r="O85" s="29"/>
      <c r="P85" s="36"/>
      <c r="S85" s="32"/>
      <c r="T85" s="32"/>
      <c r="U85" s="32"/>
    </row>
    <row r="86" spans="1:21">
      <c r="A86" s="2"/>
      <c r="B86" s="31"/>
      <c r="D86" s="29"/>
      <c r="I86" s="32"/>
      <c r="J86" s="32"/>
      <c r="K86" s="32"/>
      <c r="L86" s="23"/>
      <c r="M86" s="31"/>
      <c r="O86" s="29"/>
      <c r="P86" s="36"/>
      <c r="S86" s="32"/>
      <c r="T86" s="32"/>
      <c r="U86" s="32"/>
    </row>
    <row r="87" spans="1:21">
      <c r="A87" s="2"/>
      <c r="B87" s="31"/>
      <c r="D87" s="29"/>
      <c r="I87" s="32"/>
      <c r="J87" s="32"/>
      <c r="K87" s="32"/>
      <c r="L87" s="23"/>
      <c r="M87" s="31"/>
      <c r="O87" s="29"/>
      <c r="P87" s="36"/>
      <c r="S87" s="32"/>
      <c r="T87" s="32"/>
      <c r="U87" s="32"/>
    </row>
    <row r="88" spans="1:21">
      <c r="A88" s="2"/>
      <c r="B88" s="31"/>
      <c r="D88" s="29"/>
      <c r="I88" s="32"/>
      <c r="J88" s="32"/>
      <c r="K88" s="32"/>
      <c r="L88" s="23"/>
      <c r="M88" s="31"/>
      <c r="O88" s="29"/>
      <c r="P88" s="36"/>
      <c r="S88" s="32"/>
      <c r="T88" s="32"/>
      <c r="U88" s="32"/>
    </row>
    <row r="89" spans="1:21">
      <c r="A89" s="2"/>
      <c r="B89" s="31"/>
      <c r="D89" s="29"/>
      <c r="I89" s="32"/>
      <c r="J89" s="32"/>
      <c r="K89" s="32"/>
      <c r="L89" s="23"/>
      <c r="M89" s="31"/>
      <c r="O89" s="29"/>
      <c r="P89" s="36"/>
      <c r="S89" s="32"/>
      <c r="T89" s="32"/>
      <c r="U89" s="32"/>
    </row>
    <row r="90" spans="1:21">
      <c r="A90" s="2"/>
      <c r="B90" s="31"/>
      <c r="D90" s="29"/>
      <c r="I90" s="32"/>
      <c r="J90" s="32"/>
      <c r="K90" s="32"/>
      <c r="L90" s="23"/>
      <c r="M90" s="31"/>
      <c r="O90" s="29"/>
      <c r="P90" s="36"/>
      <c r="S90" s="32"/>
      <c r="T90" s="32"/>
      <c r="U90" s="32"/>
    </row>
    <row r="91" spans="1:21">
      <c r="A91" s="2"/>
      <c r="B91" s="31"/>
      <c r="D91" s="29"/>
      <c r="I91" s="32"/>
      <c r="J91" s="32"/>
      <c r="K91" s="32"/>
      <c r="L91" s="23"/>
      <c r="M91" s="31"/>
      <c r="O91" s="29"/>
      <c r="P91" s="36"/>
      <c r="S91" s="32"/>
      <c r="T91" s="32"/>
      <c r="U91" s="32"/>
    </row>
    <row r="92" spans="1:21">
      <c r="A92" s="2"/>
      <c r="I92" s="32"/>
      <c r="J92" s="32"/>
      <c r="K92" s="32"/>
      <c r="L92" s="23"/>
      <c r="M92" s="31"/>
      <c r="O92" s="29"/>
      <c r="P92" s="36"/>
      <c r="S92" s="32"/>
      <c r="T92" s="32"/>
      <c r="U92" s="32"/>
    </row>
    <row r="93" spans="1:21">
      <c r="A93" s="2"/>
      <c r="I93" s="32"/>
      <c r="J93" s="32"/>
      <c r="K93" s="32"/>
      <c r="L93" s="23"/>
      <c r="M93" s="31"/>
      <c r="O93" s="29"/>
      <c r="P93" s="36"/>
      <c r="S93" s="32"/>
      <c r="T93" s="32"/>
      <c r="U93" s="32"/>
    </row>
    <row r="94" spans="1:21">
      <c r="A94" s="2"/>
      <c r="I94" s="32"/>
      <c r="J94" s="32"/>
      <c r="K94" s="32"/>
      <c r="L94" s="23"/>
      <c r="M94" s="31"/>
      <c r="O94" s="29"/>
      <c r="P94" s="36"/>
      <c r="S94" s="32"/>
      <c r="T94" s="32"/>
      <c r="U94" s="32"/>
    </row>
    <row r="95" spans="1:21">
      <c r="A95" s="2"/>
      <c r="I95" s="32"/>
      <c r="J95" s="32"/>
      <c r="K95" s="32"/>
      <c r="L95" s="23"/>
      <c r="M95" s="31"/>
      <c r="O95" s="29"/>
      <c r="P95" s="36"/>
      <c r="S95" s="32"/>
      <c r="T95" s="32"/>
      <c r="U95" s="32"/>
    </row>
    <row r="96" spans="1:21">
      <c r="A96" s="2"/>
      <c r="I96" s="32"/>
      <c r="J96" s="32"/>
      <c r="K96" s="32"/>
      <c r="L96" s="23"/>
      <c r="M96" s="31"/>
      <c r="O96" s="29"/>
      <c r="P96" s="36"/>
      <c r="S96" s="32"/>
      <c r="T96" s="32"/>
      <c r="U96" s="32"/>
    </row>
    <row r="97" spans="1:21">
      <c r="A97" s="2"/>
      <c r="I97" s="32"/>
      <c r="J97" s="32"/>
      <c r="K97" s="32"/>
      <c r="L97" s="23"/>
      <c r="M97" s="31"/>
      <c r="O97" s="29"/>
      <c r="P97" s="36"/>
      <c r="S97" s="32"/>
      <c r="T97" s="32"/>
      <c r="U97" s="32"/>
    </row>
    <row r="98" spans="1:21">
      <c r="A98" s="2"/>
      <c r="I98" s="32"/>
      <c r="J98" s="32"/>
      <c r="K98" s="32"/>
      <c r="L98" s="23"/>
      <c r="M98" s="31"/>
      <c r="O98" s="29"/>
      <c r="P98" s="36"/>
      <c r="S98" s="32"/>
      <c r="T98" s="32"/>
      <c r="U98" s="32"/>
    </row>
    <row r="99" spans="1:21">
      <c r="A99" s="2"/>
      <c r="I99" s="32"/>
      <c r="J99" s="32"/>
      <c r="K99" s="32"/>
      <c r="L99" s="23"/>
      <c r="M99" s="31"/>
      <c r="O99" s="29"/>
      <c r="P99" s="36"/>
      <c r="S99" s="32"/>
      <c r="T99" s="32"/>
      <c r="U99" s="32"/>
    </row>
    <row r="100" spans="1:21">
      <c r="A100" s="2"/>
      <c r="I100" s="32"/>
      <c r="J100" s="32"/>
      <c r="K100" s="32"/>
      <c r="L100" s="23"/>
      <c r="M100" s="31"/>
      <c r="O100" s="29"/>
      <c r="P100" s="36"/>
      <c r="S100" s="32"/>
      <c r="T100" s="32"/>
      <c r="U100" s="32"/>
    </row>
    <row r="101" spans="1:21">
      <c r="A101" s="2"/>
      <c r="I101" s="32"/>
      <c r="J101" s="32"/>
      <c r="K101" s="32"/>
      <c r="L101" s="23"/>
      <c r="M101" s="31"/>
      <c r="O101" s="29"/>
      <c r="P101" s="36"/>
      <c r="S101" s="32"/>
      <c r="T101" s="32"/>
      <c r="U101" s="32"/>
    </row>
    <row r="102" spans="1:21">
      <c r="A102" s="2"/>
      <c r="I102" s="32"/>
      <c r="J102" s="32"/>
      <c r="K102" s="32"/>
      <c r="L102" s="23"/>
      <c r="M102" s="31"/>
      <c r="O102" s="29"/>
      <c r="P102" s="36"/>
      <c r="S102" s="32"/>
      <c r="T102" s="32"/>
      <c r="U102" s="32"/>
    </row>
    <row r="103" spans="1:21">
      <c r="A103" s="2"/>
      <c r="I103" s="32"/>
      <c r="J103" s="32"/>
      <c r="K103" s="32"/>
      <c r="L103" s="23"/>
      <c r="M103" s="31"/>
      <c r="O103" s="29"/>
      <c r="P103" s="36"/>
      <c r="S103" s="32"/>
      <c r="T103" s="32"/>
      <c r="U103" s="32"/>
    </row>
    <row r="104" spans="1:21">
      <c r="A104" s="2"/>
      <c r="I104" s="32"/>
      <c r="J104" s="32"/>
      <c r="K104" s="32"/>
      <c r="L104" s="23"/>
      <c r="M104" s="31"/>
      <c r="O104" s="29"/>
      <c r="P104" s="36"/>
      <c r="S104" s="32"/>
      <c r="T104" s="32"/>
      <c r="U104" s="32"/>
    </row>
    <row r="105" spans="1:21">
      <c r="A105" s="2"/>
      <c r="I105" s="32"/>
      <c r="J105" s="32"/>
      <c r="K105" s="32"/>
      <c r="L105" s="23"/>
      <c r="M105" s="31"/>
      <c r="O105" s="29"/>
      <c r="P105" s="36"/>
      <c r="S105" s="32"/>
      <c r="T105" s="32"/>
      <c r="U105" s="32"/>
    </row>
    <row r="106" spans="1:21">
      <c r="A106" s="2"/>
      <c r="I106" s="32"/>
      <c r="J106" s="32"/>
      <c r="K106" s="32"/>
      <c r="L106" s="23"/>
      <c r="M106" s="31"/>
      <c r="O106" s="29"/>
      <c r="P106" s="36"/>
      <c r="S106" s="32"/>
      <c r="T106" s="32"/>
      <c r="U106" s="32"/>
    </row>
    <row r="107" spans="1:21">
      <c r="A107" s="2"/>
      <c r="I107" s="32"/>
      <c r="J107" s="32"/>
      <c r="K107" s="32"/>
      <c r="L107" s="23"/>
      <c r="M107" s="31"/>
      <c r="O107" s="29"/>
      <c r="P107" s="36"/>
      <c r="S107" s="32"/>
      <c r="T107" s="32"/>
      <c r="U107" s="32"/>
    </row>
    <row r="108" spans="1:21">
      <c r="A108" s="2"/>
      <c r="I108" s="32"/>
      <c r="J108" s="32"/>
      <c r="K108" s="32"/>
      <c r="L108" s="23"/>
      <c r="M108" s="31"/>
      <c r="O108" s="29"/>
      <c r="P108" s="36"/>
      <c r="S108" s="32"/>
      <c r="T108" s="32"/>
      <c r="U108" s="32"/>
    </row>
    <row r="109" spans="1:21">
      <c r="A109" s="2"/>
      <c r="I109" s="32"/>
      <c r="J109" s="32"/>
      <c r="K109" s="32"/>
      <c r="L109" s="23"/>
      <c r="M109" s="31"/>
      <c r="O109" s="29"/>
      <c r="P109" s="36"/>
      <c r="S109" s="32"/>
      <c r="T109" s="32"/>
      <c r="U109" s="32"/>
    </row>
    <row r="110" spans="1:21">
      <c r="A110" s="2"/>
      <c r="I110" s="32"/>
      <c r="J110" s="32"/>
      <c r="K110" s="32"/>
      <c r="L110" s="23"/>
      <c r="M110" s="31"/>
      <c r="O110" s="29"/>
      <c r="P110" s="36"/>
      <c r="S110" s="32"/>
      <c r="T110" s="32"/>
      <c r="U110" s="32"/>
    </row>
    <row r="111" spans="1:21">
      <c r="A111" s="2"/>
      <c r="I111" s="32"/>
      <c r="J111" s="32"/>
      <c r="K111" s="32"/>
      <c r="L111" s="23"/>
      <c r="M111" s="31"/>
      <c r="O111" s="29"/>
      <c r="P111" s="36"/>
      <c r="S111" s="32"/>
      <c r="T111" s="32"/>
      <c r="U111" s="32"/>
    </row>
    <row r="112" spans="1:21">
      <c r="A112" s="2"/>
      <c r="I112" s="32"/>
      <c r="J112" s="32"/>
      <c r="K112" s="32"/>
      <c r="L112" s="25"/>
      <c r="M112" s="37"/>
      <c r="N112" s="35"/>
      <c r="O112" s="29"/>
      <c r="P112" s="36"/>
      <c r="S112" s="32"/>
      <c r="T112" s="32"/>
      <c r="U112" s="32"/>
    </row>
    <row r="113" spans="1:21">
      <c r="A113" s="2"/>
      <c r="I113" s="32"/>
      <c r="J113" s="32"/>
      <c r="K113" s="32"/>
      <c r="L113" s="25"/>
      <c r="M113" s="37"/>
      <c r="N113" s="35"/>
      <c r="O113" s="29"/>
      <c r="P113" s="36"/>
      <c r="S113" s="32"/>
      <c r="T113" s="32"/>
      <c r="U113" s="32"/>
    </row>
    <row r="114" spans="1:21">
      <c r="A114" s="2"/>
      <c r="I114" s="32"/>
      <c r="J114" s="32"/>
      <c r="K114" s="32"/>
      <c r="L114" s="25"/>
      <c r="M114" s="37"/>
      <c r="N114" s="35"/>
      <c r="O114" s="29"/>
      <c r="P114" s="36"/>
      <c r="S114" s="32"/>
      <c r="T114" s="32"/>
      <c r="U114" s="32"/>
    </row>
    <row r="115" spans="1:21">
      <c r="A115" s="2"/>
      <c r="I115" s="32"/>
      <c r="J115" s="32"/>
      <c r="K115" s="32"/>
      <c r="L115" s="25"/>
      <c r="M115" s="37"/>
      <c r="N115" s="35"/>
      <c r="O115" s="29"/>
      <c r="P115" s="36"/>
      <c r="S115" s="32"/>
      <c r="T115" s="32"/>
      <c r="U115" s="32"/>
    </row>
    <row r="116" spans="1:21">
      <c r="A116" s="2"/>
      <c r="I116" s="32"/>
      <c r="J116" s="32"/>
      <c r="K116" s="32"/>
      <c r="L116" s="25"/>
      <c r="M116" s="37"/>
      <c r="N116" s="35"/>
      <c r="O116" s="29"/>
      <c r="P116" s="36"/>
      <c r="S116" s="32"/>
      <c r="T116" s="32"/>
      <c r="U116" s="32"/>
    </row>
    <row r="117" spans="1:21">
      <c r="A117" s="2"/>
      <c r="I117" s="32"/>
      <c r="J117" s="32"/>
      <c r="K117" s="32"/>
      <c r="L117" s="25"/>
      <c r="M117" s="37"/>
      <c r="N117" s="35"/>
      <c r="O117" s="29"/>
      <c r="P117" s="36"/>
      <c r="S117" s="32"/>
      <c r="T117" s="32"/>
      <c r="U117" s="32"/>
    </row>
    <row r="118" spans="1:21">
      <c r="A118" s="2"/>
      <c r="I118" s="32"/>
      <c r="J118" s="32"/>
      <c r="K118" s="32"/>
      <c r="L118" s="25"/>
      <c r="M118" s="37"/>
      <c r="N118" s="35"/>
      <c r="O118" s="29"/>
      <c r="P118" s="36"/>
      <c r="S118" s="32"/>
      <c r="T118" s="32"/>
      <c r="U118" s="32"/>
    </row>
    <row r="119" spans="1:21">
      <c r="A119" s="2"/>
      <c r="I119" s="32"/>
      <c r="J119" s="32"/>
      <c r="K119" s="32"/>
      <c r="L119" s="25"/>
      <c r="M119" s="37"/>
      <c r="N119" s="35"/>
      <c r="O119" s="29"/>
      <c r="P119" s="36"/>
      <c r="S119" s="32"/>
      <c r="T119" s="32"/>
      <c r="U119" s="32"/>
    </row>
    <row r="120" spans="1:21">
      <c r="A120" s="2"/>
      <c r="I120" s="32"/>
      <c r="J120" s="32"/>
      <c r="K120" s="32"/>
      <c r="L120" s="25"/>
      <c r="M120" s="37"/>
      <c r="N120" s="35"/>
      <c r="O120" s="29"/>
      <c r="P120" s="36"/>
      <c r="S120" s="32"/>
      <c r="T120" s="32"/>
      <c r="U120" s="32"/>
    </row>
    <row r="121" spans="1:21">
      <c r="A121" s="2"/>
      <c r="I121" s="32"/>
      <c r="J121" s="32"/>
      <c r="K121" s="32"/>
      <c r="L121" s="25"/>
      <c r="M121" s="37"/>
      <c r="N121" s="35"/>
      <c r="O121" s="29"/>
      <c r="P121" s="36"/>
      <c r="S121" s="32"/>
      <c r="T121" s="32"/>
      <c r="U121" s="32"/>
    </row>
    <row r="122" spans="1:21">
      <c r="A122" s="2"/>
      <c r="I122" s="32"/>
      <c r="J122" s="32"/>
      <c r="K122" s="32"/>
      <c r="L122" s="25"/>
      <c r="M122" s="37"/>
      <c r="N122" s="35"/>
      <c r="O122" s="29"/>
      <c r="P122" s="36"/>
      <c r="S122" s="32"/>
      <c r="T122" s="32"/>
      <c r="U122" s="32"/>
    </row>
    <row r="123" spans="1:21">
      <c r="A123" s="2"/>
      <c r="I123" s="32"/>
      <c r="J123" s="32"/>
      <c r="K123" s="32"/>
      <c r="L123" s="25"/>
      <c r="M123" s="37"/>
      <c r="N123" s="35"/>
      <c r="O123" s="29"/>
      <c r="P123" s="36"/>
      <c r="S123" s="32"/>
      <c r="T123" s="32"/>
      <c r="U123" s="32"/>
    </row>
    <row r="124" spans="1:21">
      <c r="A124" s="2"/>
      <c r="I124" s="32"/>
      <c r="J124" s="32"/>
      <c r="K124" s="32"/>
      <c r="L124" s="25"/>
      <c r="M124" s="37"/>
      <c r="N124" s="35"/>
      <c r="O124" s="29"/>
      <c r="P124" s="36"/>
      <c r="S124" s="32"/>
      <c r="T124" s="32"/>
      <c r="U124" s="32"/>
    </row>
    <row r="125" spans="1:21">
      <c r="A125" s="2"/>
      <c r="I125" s="32"/>
      <c r="J125" s="32"/>
      <c r="K125" s="32"/>
      <c r="L125" s="25"/>
      <c r="M125" s="37"/>
      <c r="N125" s="35"/>
      <c r="O125" s="29"/>
      <c r="P125" s="36"/>
      <c r="S125" s="32"/>
      <c r="T125" s="32"/>
      <c r="U125" s="32"/>
    </row>
    <row r="126" spans="1:21">
      <c r="A126" s="2"/>
      <c r="I126" s="32"/>
      <c r="J126" s="32"/>
      <c r="K126" s="32"/>
      <c r="L126" s="25"/>
      <c r="M126" s="37"/>
      <c r="N126" s="35"/>
      <c r="O126" s="29"/>
      <c r="P126" s="36"/>
      <c r="S126" s="32"/>
      <c r="T126" s="32"/>
      <c r="U126" s="32"/>
    </row>
    <row r="127" spans="1:21">
      <c r="A127" s="2"/>
      <c r="I127" s="32"/>
      <c r="J127" s="32"/>
      <c r="K127" s="32"/>
      <c r="L127" s="25"/>
      <c r="M127" s="37"/>
      <c r="N127" s="35"/>
      <c r="O127" s="29"/>
      <c r="P127" s="36"/>
      <c r="S127" s="32"/>
      <c r="T127" s="32"/>
      <c r="U127" s="32"/>
    </row>
    <row r="128" spans="1:21">
      <c r="A128" s="2"/>
      <c r="I128" s="32"/>
      <c r="J128" s="32"/>
      <c r="K128" s="32"/>
      <c r="L128" s="25"/>
      <c r="M128" s="37"/>
      <c r="N128" s="35"/>
      <c r="O128" s="29"/>
      <c r="P128" s="36"/>
      <c r="S128" s="32"/>
      <c r="T128" s="32"/>
      <c r="U128" s="32"/>
    </row>
    <row r="129" spans="1:21">
      <c r="A129" s="2"/>
      <c r="I129" s="32"/>
      <c r="J129" s="32"/>
      <c r="K129" s="32"/>
      <c r="L129" s="25"/>
      <c r="M129" s="37"/>
      <c r="N129" s="35"/>
      <c r="O129" s="29"/>
      <c r="P129" s="36"/>
      <c r="S129" s="32"/>
      <c r="T129" s="32"/>
      <c r="U129" s="32"/>
    </row>
    <row r="130" spans="1:21">
      <c r="A130" s="2"/>
      <c r="I130" s="32"/>
      <c r="J130" s="32"/>
      <c r="K130" s="32"/>
      <c r="L130" s="25"/>
      <c r="M130" s="37"/>
      <c r="N130" s="35"/>
      <c r="O130" s="35"/>
      <c r="S130" s="32"/>
      <c r="T130" s="32"/>
      <c r="U130" s="32"/>
    </row>
    <row r="131" spans="1:21">
      <c r="A131" s="2"/>
      <c r="I131" s="32"/>
      <c r="J131" s="32"/>
      <c r="K131" s="32"/>
      <c r="L131" s="25"/>
      <c r="M131" s="37"/>
      <c r="N131" s="35"/>
      <c r="O131" s="35"/>
      <c r="S131" s="32"/>
      <c r="T131" s="32"/>
      <c r="U131" s="32"/>
    </row>
    <row r="132" spans="1:21">
      <c r="A132" s="2"/>
      <c r="I132" s="32"/>
      <c r="J132" s="32"/>
      <c r="K132" s="32"/>
      <c r="L132" s="25"/>
      <c r="M132" s="37"/>
      <c r="N132" s="35"/>
      <c r="O132" s="35"/>
      <c r="S132" s="32"/>
      <c r="T132" s="32"/>
      <c r="U132" s="32"/>
    </row>
    <row r="133" spans="1:21">
      <c r="A133" s="2"/>
      <c r="I133" s="32"/>
      <c r="J133" s="32"/>
      <c r="K133" s="32"/>
      <c r="S133" s="32"/>
      <c r="T133" s="32"/>
      <c r="U133" s="32"/>
    </row>
    <row r="134" spans="1:21">
      <c r="A134" s="2"/>
      <c r="I134" s="32"/>
      <c r="J134" s="32"/>
      <c r="K134" s="32"/>
      <c r="S134" s="32"/>
      <c r="T134" s="32"/>
      <c r="U134" s="32"/>
    </row>
    <row r="135" spans="1:21">
      <c r="A135" s="2"/>
      <c r="I135" s="32"/>
      <c r="J135" s="32"/>
      <c r="K135" s="32"/>
      <c r="S135" s="32"/>
      <c r="T135" s="32"/>
      <c r="U135" s="32"/>
    </row>
    <row r="136" spans="1:21">
      <c r="A136" s="2"/>
      <c r="I136" s="32"/>
      <c r="J136" s="32"/>
      <c r="K136" s="32"/>
      <c r="S136" s="32"/>
      <c r="T136" s="32"/>
      <c r="U136" s="32"/>
    </row>
    <row r="137" spans="1:21">
      <c r="A137" s="2"/>
      <c r="I137" s="32"/>
      <c r="J137" s="32"/>
      <c r="K137" s="32"/>
      <c r="S137" s="32"/>
      <c r="T137" s="32"/>
      <c r="U137" s="32"/>
    </row>
    <row r="138" spans="1:21">
      <c r="A138" s="2"/>
      <c r="I138" s="32"/>
      <c r="J138" s="32"/>
      <c r="K138" s="32"/>
      <c r="S138" s="32"/>
      <c r="T138" s="32"/>
      <c r="U138" s="32"/>
    </row>
    <row r="139" spans="1:21">
      <c r="A139" s="2"/>
      <c r="I139" s="32"/>
      <c r="J139" s="32"/>
      <c r="K139" s="32"/>
      <c r="S139" s="32"/>
      <c r="T139" s="32"/>
      <c r="U139" s="32"/>
    </row>
    <row r="140" spans="1:21">
      <c r="A140" s="2"/>
      <c r="I140" s="32"/>
      <c r="J140" s="32"/>
      <c r="K140" s="32"/>
      <c r="S140" s="32"/>
      <c r="T140" s="32"/>
      <c r="U140" s="32"/>
    </row>
    <row r="141" spans="1:21">
      <c r="A141" s="2"/>
      <c r="I141" s="32"/>
      <c r="J141" s="32"/>
      <c r="K141" s="32"/>
      <c r="S141" s="32"/>
      <c r="T141" s="32"/>
      <c r="U141" s="32"/>
    </row>
    <row r="142" spans="1:21">
      <c r="A142" s="2"/>
      <c r="I142" s="32"/>
      <c r="J142" s="32"/>
      <c r="K142" s="32"/>
      <c r="S142" s="32"/>
      <c r="T142" s="32"/>
      <c r="U142" s="32"/>
    </row>
    <row r="143" spans="1:21">
      <c r="A143" s="2"/>
      <c r="I143" s="32"/>
      <c r="J143" s="32"/>
      <c r="K143" s="32"/>
      <c r="S143" s="32"/>
      <c r="T143" s="32"/>
      <c r="U143" s="32"/>
    </row>
    <row r="144" spans="1:21">
      <c r="A144" s="2"/>
      <c r="I144" s="32"/>
      <c r="J144" s="32"/>
      <c r="K144" s="32"/>
      <c r="S144" s="32"/>
      <c r="T144" s="32"/>
      <c r="U144" s="32"/>
    </row>
    <row r="145" spans="1:21">
      <c r="A145" s="2"/>
      <c r="I145" s="32"/>
      <c r="J145" s="32"/>
      <c r="K145" s="32"/>
      <c r="S145" s="32"/>
      <c r="T145" s="32"/>
      <c r="U145" s="32"/>
    </row>
    <row r="146" spans="1:21">
      <c r="A146" s="2"/>
      <c r="I146" s="32"/>
      <c r="J146" s="32"/>
      <c r="K146" s="32"/>
      <c r="S146" s="32"/>
      <c r="T146" s="32"/>
      <c r="U146" s="32"/>
    </row>
    <row r="147" spans="1:21">
      <c r="A147" s="2"/>
      <c r="I147" s="32"/>
      <c r="J147" s="32"/>
      <c r="K147" s="32"/>
      <c r="S147" s="32"/>
      <c r="T147" s="32"/>
      <c r="U147" s="32"/>
    </row>
    <row r="148" spans="1:21">
      <c r="A148" s="2"/>
      <c r="I148" s="32"/>
      <c r="J148" s="32"/>
      <c r="K148" s="32"/>
      <c r="S148" s="32"/>
      <c r="T148" s="32"/>
      <c r="U148" s="32"/>
    </row>
    <row r="149" spans="1:21">
      <c r="A149" s="2"/>
      <c r="I149" s="32"/>
      <c r="J149" s="32"/>
      <c r="K149" s="32"/>
      <c r="S149" s="32"/>
      <c r="T149" s="32"/>
      <c r="U149" s="32"/>
    </row>
    <row r="150" spans="1:21">
      <c r="A150" s="2"/>
      <c r="I150" s="32"/>
      <c r="J150" s="32"/>
      <c r="K150" s="32"/>
      <c r="S150" s="32"/>
      <c r="T150" s="32"/>
      <c r="U150" s="32"/>
    </row>
    <row r="151" spans="1:21">
      <c r="A151" s="2"/>
      <c r="I151" s="32"/>
      <c r="J151" s="32"/>
      <c r="K151" s="32"/>
      <c r="S151" s="32"/>
      <c r="T151" s="32"/>
      <c r="U151" s="32"/>
    </row>
    <row r="152" spans="1:21">
      <c r="A152" s="2"/>
      <c r="I152" s="32"/>
      <c r="J152" s="32"/>
      <c r="K152" s="32"/>
      <c r="S152" s="32"/>
      <c r="T152" s="32"/>
      <c r="U152" s="32"/>
    </row>
    <row r="153" spans="1:21">
      <c r="A153" s="2"/>
      <c r="I153" s="32"/>
      <c r="J153" s="32"/>
      <c r="K153" s="32"/>
      <c r="S153" s="32"/>
      <c r="T153" s="32"/>
      <c r="U153" s="32"/>
    </row>
    <row r="154" spans="1:21">
      <c r="A154" s="2"/>
      <c r="I154" s="32"/>
      <c r="J154" s="32"/>
      <c r="K154" s="32"/>
      <c r="S154" s="32"/>
      <c r="T154" s="32"/>
      <c r="U154" s="32"/>
    </row>
    <row r="155" spans="1:21">
      <c r="A155" s="2"/>
      <c r="I155" s="32"/>
      <c r="J155" s="32"/>
      <c r="K155" s="32"/>
      <c r="S155" s="32"/>
      <c r="T155" s="32"/>
      <c r="U155" s="32"/>
    </row>
    <row r="156" spans="1:21">
      <c r="A156" s="2"/>
      <c r="I156" s="32"/>
      <c r="J156" s="32"/>
      <c r="K156" s="32"/>
      <c r="S156" s="32"/>
      <c r="T156" s="32"/>
      <c r="U156" s="32"/>
    </row>
    <row r="157" spans="1:21">
      <c r="A157" s="2"/>
      <c r="I157" s="32"/>
      <c r="J157" s="32"/>
      <c r="K157" s="32"/>
      <c r="S157" s="32"/>
      <c r="T157" s="32"/>
      <c r="U157" s="32"/>
    </row>
    <row r="158" spans="1:21">
      <c r="A158" s="2"/>
      <c r="I158" s="32"/>
      <c r="J158" s="32"/>
      <c r="K158" s="32"/>
      <c r="S158" s="32"/>
      <c r="T158" s="32"/>
      <c r="U158" s="32"/>
    </row>
    <row r="159" spans="1:21">
      <c r="A159" s="2"/>
      <c r="I159" s="32"/>
      <c r="J159" s="32"/>
      <c r="K159" s="32"/>
      <c r="S159" s="32"/>
      <c r="T159" s="32"/>
      <c r="U159" s="32"/>
    </row>
    <row r="160" spans="1:21">
      <c r="A160" s="2"/>
      <c r="I160" s="32"/>
      <c r="J160" s="32"/>
      <c r="K160" s="32"/>
      <c r="S160" s="32"/>
      <c r="T160" s="32"/>
      <c r="U160" s="32"/>
    </row>
    <row r="161" spans="1:21">
      <c r="A161" s="2"/>
      <c r="I161" s="32"/>
      <c r="J161" s="32"/>
      <c r="K161" s="32"/>
      <c r="S161" s="32"/>
      <c r="T161" s="32"/>
      <c r="U161" s="32"/>
    </row>
    <row r="162" spans="1:21">
      <c r="A162" s="2"/>
      <c r="I162" s="32"/>
      <c r="J162" s="32"/>
      <c r="K162" s="32"/>
      <c r="S162" s="32"/>
      <c r="T162" s="32"/>
      <c r="U162" s="32"/>
    </row>
    <row r="163" spans="1:21">
      <c r="A163" s="2"/>
      <c r="I163" s="32"/>
      <c r="J163" s="32"/>
      <c r="K163" s="32"/>
      <c r="S163" s="32"/>
      <c r="T163" s="32"/>
      <c r="U163" s="32"/>
    </row>
    <row r="164" spans="1:21">
      <c r="A164" s="2"/>
      <c r="I164" s="32"/>
      <c r="J164" s="32"/>
      <c r="K164" s="32"/>
      <c r="S164" s="32"/>
      <c r="T164" s="32"/>
      <c r="U164" s="32"/>
    </row>
    <row r="165" spans="1:21">
      <c r="A165" s="2"/>
      <c r="I165" s="32"/>
      <c r="J165" s="32"/>
      <c r="K165" s="32"/>
      <c r="S165" s="32"/>
      <c r="T165" s="32"/>
      <c r="U165" s="32"/>
    </row>
    <row r="166" spans="1:21">
      <c r="A166" s="2"/>
      <c r="I166" s="32"/>
      <c r="J166" s="32"/>
      <c r="K166" s="32"/>
      <c r="S166" s="32"/>
      <c r="T166" s="32"/>
      <c r="U166" s="32"/>
    </row>
    <row r="167" spans="1:21">
      <c r="A167" s="2"/>
      <c r="I167" s="32"/>
      <c r="J167" s="32"/>
      <c r="K167" s="32"/>
      <c r="S167" s="32"/>
      <c r="T167" s="32"/>
      <c r="U167" s="32"/>
    </row>
    <row r="168" spans="1:21">
      <c r="A168" s="2"/>
      <c r="I168" s="32"/>
      <c r="J168" s="32"/>
      <c r="K168" s="32"/>
      <c r="S168" s="32"/>
      <c r="T168" s="32"/>
      <c r="U168" s="32"/>
    </row>
    <row r="169" spans="1:21">
      <c r="A169" s="2"/>
      <c r="I169" s="32"/>
      <c r="J169" s="32"/>
      <c r="K169" s="32"/>
      <c r="S169" s="32"/>
      <c r="T169" s="32"/>
      <c r="U169" s="32"/>
    </row>
    <row r="170" spans="1:21">
      <c r="A170" s="2"/>
      <c r="I170" s="32"/>
      <c r="J170" s="32"/>
      <c r="K170" s="32"/>
      <c r="S170" s="32"/>
      <c r="T170" s="32"/>
      <c r="U170" s="32"/>
    </row>
    <row r="171" spans="1:21">
      <c r="A171" s="2"/>
      <c r="I171" s="32"/>
      <c r="J171" s="32"/>
      <c r="K171" s="32"/>
      <c r="S171" s="32"/>
      <c r="T171" s="32"/>
      <c r="U171" s="32"/>
    </row>
    <row r="172" spans="1:21">
      <c r="A172" s="2"/>
      <c r="I172" s="32"/>
      <c r="J172" s="32"/>
      <c r="K172" s="32"/>
      <c r="S172" s="32"/>
      <c r="T172" s="32"/>
      <c r="U172" s="32"/>
    </row>
    <row r="173" spans="1:21">
      <c r="A173" s="2"/>
      <c r="I173" s="32"/>
      <c r="J173" s="32"/>
      <c r="K173" s="32"/>
      <c r="S173" s="32"/>
      <c r="T173" s="32"/>
      <c r="U173" s="32"/>
    </row>
    <row r="174" spans="1:21">
      <c r="A174" s="2"/>
      <c r="I174" s="32"/>
      <c r="J174" s="32"/>
      <c r="K174" s="32"/>
      <c r="S174" s="32"/>
      <c r="T174" s="32"/>
      <c r="U174" s="32"/>
    </row>
    <row r="175" spans="1:21">
      <c r="A175" s="2"/>
      <c r="H175" s="2"/>
      <c r="I175" s="32"/>
      <c r="J175" s="32"/>
      <c r="K175" s="32"/>
      <c r="S175" s="32"/>
      <c r="T175" s="32"/>
      <c r="U175" s="32"/>
    </row>
    <row r="176" spans="1:21">
      <c r="A176" s="2"/>
      <c r="H176" s="2"/>
      <c r="I176" s="32"/>
      <c r="J176" s="32"/>
      <c r="K176" s="32"/>
      <c r="S176" s="32"/>
      <c r="T176" s="32"/>
      <c r="U176" s="32"/>
    </row>
    <row r="177" spans="1:21">
      <c r="A177" s="2"/>
      <c r="H177" s="2"/>
      <c r="I177" s="32"/>
      <c r="J177" s="32"/>
      <c r="K177" s="32"/>
      <c r="S177" s="32"/>
      <c r="T177" s="32"/>
      <c r="U177" s="32"/>
    </row>
    <row r="178" spans="1:21">
      <c r="A178" s="2"/>
      <c r="H178" s="2"/>
      <c r="I178" s="32"/>
      <c r="J178" s="32"/>
      <c r="K178" s="32"/>
      <c r="S178" s="32"/>
      <c r="T178" s="32"/>
      <c r="U178" s="32"/>
    </row>
    <row r="179" spans="1:21">
      <c r="A179" s="2"/>
      <c r="H179" s="2"/>
      <c r="I179" s="32"/>
      <c r="J179" s="32"/>
      <c r="K179" s="32"/>
      <c r="S179" s="32"/>
      <c r="T179" s="32"/>
      <c r="U179" s="32"/>
    </row>
    <row r="180" spans="1:21">
      <c r="A180" s="2"/>
      <c r="H180" s="2"/>
      <c r="I180" s="32"/>
      <c r="J180" s="32"/>
      <c r="K180" s="32"/>
      <c r="S180" s="32"/>
      <c r="T180" s="32"/>
      <c r="U180" s="32"/>
    </row>
    <row r="181" spans="1:21">
      <c r="A181" s="2"/>
      <c r="H181" s="2"/>
      <c r="I181" s="32"/>
      <c r="J181" s="32"/>
      <c r="K181" s="32"/>
      <c r="S181" s="32"/>
      <c r="T181" s="32"/>
      <c r="U181" s="32"/>
    </row>
    <row r="182" spans="1:21">
      <c r="A182" s="2"/>
      <c r="H182" s="2"/>
      <c r="I182" s="32"/>
      <c r="J182" s="32"/>
      <c r="K182" s="32"/>
      <c r="S182" s="32"/>
      <c r="T182" s="32"/>
      <c r="U182" s="32"/>
    </row>
    <row r="183" spans="1:21">
      <c r="A183" s="2"/>
      <c r="H183" s="2"/>
      <c r="I183" s="32"/>
      <c r="J183" s="32"/>
      <c r="K183" s="32"/>
      <c r="S183" s="32"/>
      <c r="T183" s="32"/>
      <c r="U183" s="32"/>
    </row>
    <row r="184" spans="1:21">
      <c r="A184" s="2"/>
      <c r="H184" s="2"/>
      <c r="I184" s="32"/>
      <c r="J184" s="32"/>
      <c r="K184" s="32"/>
      <c r="S184" s="32"/>
      <c r="T184" s="32"/>
      <c r="U184" s="32"/>
    </row>
    <row r="185" spans="1:21">
      <c r="A185" s="2"/>
      <c r="H185" s="2"/>
      <c r="I185" s="32"/>
      <c r="J185" s="32"/>
      <c r="K185" s="32"/>
      <c r="S185" s="32"/>
      <c r="T185" s="32"/>
      <c r="U185" s="32"/>
    </row>
    <row r="186" spans="1:21">
      <c r="A186" s="2"/>
      <c r="H186" s="2"/>
      <c r="I186" s="32"/>
      <c r="J186" s="32"/>
      <c r="K186" s="32"/>
      <c r="S186" s="32"/>
      <c r="T186" s="32"/>
      <c r="U186" s="32"/>
    </row>
    <row r="187" spans="1:21">
      <c r="A187" s="2"/>
      <c r="H187" s="2"/>
      <c r="I187" s="32"/>
      <c r="J187" s="32"/>
      <c r="K187" s="32"/>
      <c r="S187" s="32"/>
      <c r="T187" s="32"/>
      <c r="U187" s="32"/>
    </row>
    <row r="188" spans="1:21">
      <c r="A188" s="2"/>
      <c r="H188" s="2"/>
      <c r="I188" s="32"/>
      <c r="J188" s="32"/>
      <c r="K188" s="32"/>
      <c r="S188" s="32"/>
      <c r="T188" s="32"/>
      <c r="U188" s="32"/>
    </row>
    <row r="189" spans="1:21">
      <c r="A189" s="2"/>
      <c r="H189" s="2"/>
      <c r="I189" s="32"/>
      <c r="J189" s="32"/>
      <c r="K189" s="32"/>
      <c r="S189" s="32"/>
      <c r="T189" s="32"/>
      <c r="U189" s="32"/>
    </row>
    <row r="190" spans="1:21">
      <c r="A190" s="2"/>
      <c r="H190" s="2"/>
      <c r="I190" s="32"/>
      <c r="J190" s="32"/>
      <c r="K190" s="32"/>
      <c r="S190" s="32"/>
      <c r="T190" s="32"/>
      <c r="U190" s="32"/>
    </row>
    <row r="191" spans="1:21">
      <c r="A191" s="2"/>
      <c r="H191" s="2"/>
      <c r="I191" s="32"/>
      <c r="J191" s="32"/>
      <c r="K191" s="32"/>
      <c r="S191" s="32"/>
      <c r="T191" s="32"/>
      <c r="U191" s="32"/>
    </row>
    <row r="192" spans="1:21">
      <c r="A192" s="2"/>
      <c r="H192" s="2"/>
      <c r="I192" s="32"/>
      <c r="J192" s="32"/>
      <c r="K192" s="32"/>
      <c r="S192" s="32"/>
      <c r="T192" s="32"/>
      <c r="U192" s="32"/>
    </row>
    <row r="193" spans="1:21">
      <c r="A193" s="2"/>
      <c r="H193" s="2"/>
      <c r="I193" s="32"/>
      <c r="J193" s="32"/>
      <c r="K193" s="32"/>
      <c r="S193" s="32"/>
      <c r="T193" s="32"/>
      <c r="U193" s="32"/>
    </row>
    <row r="194" spans="1:21">
      <c r="A194" s="2"/>
      <c r="H194" s="2"/>
      <c r="I194" s="32"/>
      <c r="J194" s="32"/>
      <c r="K194" s="32"/>
      <c r="S194" s="32"/>
      <c r="T194" s="32"/>
      <c r="U194" s="32"/>
    </row>
    <row r="195" spans="1:21">
      <c r="A195" s="2"/>
      <c r="H195" s="2"/>
      <c r="I195" s="32"/>
      <c r="J195" s="32"/>
      <c r="K195" s="32"/>
      <c r="S195" s="32"/>
      <c r="T195" s="32"/>
      <c r="U195" s="32"/>
    </row>
    <row r="196" spans="1:21">
      <c r="A196" s="2"/>
      <c r="H196" s="2"/>
      <c r="I196" s="32"/>
      <c r="J196" s="32"/>
      <c r="K196" s="32"/>
      <c r="S196" s="32"/>
      <c r="T196" s="32"/>
      <c r="U196" s="32"/>
    </row>
    <row r="197" spans="1:21">
      <c r="A197" s="2"/>
      <c r="H197" s="2"/>
      <c r="I197" s="32"/>
      <c r="J197" s="32"/>
      <c r="K197" s="32"/>
      <c r="S197" s="32"/>
      <c r="T197" s="32"/>
      <c r="U197" s="32"/>
    </row>
    <row r="198" spans="1:21">
      <c r="A198" s="2"/>
      <c r="H198" s="2"/>
      <c r="I198" s="32"/>
      <c r="J198" s="32"/>
      <c r="K198" s="32"/>
      <c r="S198" s="32"/>
      <c r="T198" s="32"/>
      <c r="U198" s="32"/>
    </row>
    <row r="199" spans="1:21">
      <c r="A199" s="2"/>
      <c r="H199" s="2"/>
      <c r="I199" s="32"/>
      <c r="J199" s="32"/>
      <c r="K199" s="32"/>
      <c r="S199" s="32"/>
      <c r="T199" s="32"/>
      <c r="U199" s="32"/>
    </row>
    <row r="200" spans="1:21">
      <c r="A200" s="2"/>
      <c r="H200" s="2"/>
      <c r="I200" s="32"/>
      <c r="J200" s="32"/>
      <c r="K200" s="32"/>
      <c r="S200" s="32"/>
      <c r="T200" s="32"/>
      <c r="U200" s="32"/>
    </row>
    <row r="201" spans="1:21">
      <c r="A201" s="2"/>
      <c r="H201" s="2"/>
      <c r="I201" s="32"/>
      <c r="J201" s="32"/>
      <c r="K201" s="32"/>
      <c r="S201" s="32"/>
      <c r="T201" s="32"/>
      <c r="U201" s="32"/>
    </row>
    <row r="202" spans="1:21">
      <c r="A202" s="2"/>
      <c r="H202" s="2"/>
      <c r="I202" s="32"/>
      <c r="J202" s="32"/>
      <c r="K202" s="32"/>
      <c r="S202" s="32"/>
      <c r="T202" s="32"/>
      <c r="U202" s="32"/>
    </row>
    <row r="203" spans="1:21">
      <c r="A203" s="2"/>
      <c r="H203" s="2"/>
      <c r="I203" s="32"/>
      <c r="J203" s="32"/>
      <c r="K203" s="32"/>
      <c r="S203" s="32"/>
      <c r="T203" s="32"/>
      <c r="U203" s="32"/>
    </row>
    <row r="204" spans="1:21">
      <c r="A204" s="2"/>
      <c r="H204" s="2"/>
      <c r="I204" s="32"/>
      <c r="J204" s="32"/>
      <c r="K204" s="32"/>
      <c r="S204" s="32"/>
      <c r="T204" s="32"/>
      <c r="U204" s="32"/>
    </row>
    <row r="205" spans="1:21">
      <c r="A205" s="2"/>
      <c r="H205" s="2"/>
      <c r="I205" s="32"/>
      <c r="J205" s="32"/>
      <c r="K205" s="32"/>
      <c r="S205" s="32"/>
      <c r="T205" s="32"/>
      <c r="U205" s="32"/>
    </row>
    <row r="206" spans="1:21">
      <c r="A206" s="2"/>
      <c r="H206" s="2"/>
      <c r="I206" s="32"/>
      <c r="J206" s="32"/>
      <c r="K206" s="32"/>
      <c r="S206" s="32"/>
      <c r="T206" s="32"/>
      <c r="U206" s="32"/>
    </row>
    <row r="207" spans="1:21">
      <c r="A207" s="2"/>
      <c r="H207" s="2"/>
      <c r="I207" s="32"/>
      <c r="J207" s="32"/>
      <c r="K207" s="32"/>
      <c r="S207" s="32"/>
      <c r="T207" s="32"/>
      <c r="U207" s="32"/>
    </row>
    <row r="208" spans="1:21">
      <c r="A208" s="2"/>
      <c r="H208" s="2"/>
      <c r="I208" s="32"/>
      <c r="J208" s="32"/>
      <c r="K208" s="32"/>
      <c r="S208" s="32"/>
      <c r="T208" s="32"/>
      <c r="U208" s="32"/>
    </row>
    <row r="209" spans="1:21">
      <c r="A209" s="2"/>
      <c r="H209" s="2"/>
      <c r="I209" s="32"/>
      <c r="J209" s="32"/>
      <c r="K209" s="32"/>
      <c r="S209" s="32"/>
      <c r="T209" s="32"/>
      <c r="U209" s="32"/>
    </row>
    <row r="210" spans="1:21">
      <c r="A210" s="2"/>
      <c r="H210" s="2"/>
      <c r="I210" s="32"/>
      <c r="J210" s="32"/>
      <c r="K210" s="32"/>
      <c r="S210" s="32"/>
      <c r="T210" s="32"/>
      <c r="U210" s="32"/>
    </row>
    <row r="211" spans="1:21">
      <c r="A211" s="2"/>
      <c r="H211" s="2"/>
      <c r="I211" s="32"/>
      <c r="J211" s="32"/>
      <c r="K211" s="32"/>
      <c r="S211" s="32"/>
      <c r="T211" s="32"/>
      <c r="U211" s="32"/>
    </row>
    <row r="212" spans="1:21">
      <c r="A212" s="2"/>
      <c r="H212" s="2"/>
      <c r="I212" s="32"/>
      <c r="J212" s="32"/>
      <c r="K212" s="32"/>
      <c r="S212" s="32"/>
      <c r="T212" s="32"/>
      <c r="U212" s="32"/>
    </row>
    <row r="213" spans="1:21">
      <c r="A213" s="2"/>
      <c r="H213" s="2"/>
      <c r="I213" s="32"/>
      <c r="J213" s="32"/>
      <c r="K213" s="32"/>
      <c r="S213" s="32"/>
      <c r="T213" s="32"/>
      <c r="U213" s="32"/>
    </row>
    <row r="214" spans="1:21">
      <c r="A214" s="2"/>
      <c r="H214" s="2"/>
      <c r="I214" s="32"/>
      <c r="J214" s="32"/>
      <c r="K214" s="32"/>
      <c r="S214" s="32"/>
      <c r="T214" s="32"/>
      <c r="U214" s="32"/>
    </row>
    <row r="215" spans="1:21">
      <c r="A215" s="2"/>
      <c r="H215" s="2"/>
      <c r="I215" s="32"/>
      <c r="J215" s="32"/>
      <c r="K215" s="32"/>
      <c r="S215" s="32"/>
      <c r="T215" s="32"/>
      <c r="U215" s="32"/>
    </row>
    <row r="216" spans="1:21">
      <c r="A216" s="2"/>
      <c r="F216" s="2"/>
      <c r="G216" s="2"/>
      <c r="H216" s="2"/>
      <c r="I216" s="32"/>
      <c r="J216" s="32"/>
      <c r="K216" s="32"/>
      <c r="S216" s="32"/>
      <c r="T216" s="32"/>
      <c r="U216" s="32"/>
    </row>
    <row r="217" spans="1:21">
      <c r="A217" s="2"/>
      <c r="B217" s="29"/>
      <c r="F217" s="2"/>
      <c r="G217" s="2"/>
      <c r="H217" s="2"/>
      <c r="I217" s="32"/>
      <c r="J217" s="32"/>
      <c r="K217" s="32"/>
      <c r="S217" s="32"/>
      <c r="T217" s="32"/>
      <c r="U217" s="32"/>
    </row>
    <row r="218" spans="1:21">
      <c r="A218" s="2"/>
      <c r="B218" s="29"/>
      <c r="F218" s="2"/>
      <c r="G218" s="2"/>
      <c r="H218" s="2"/>
      <c r="I218" s="32"/>
      <c r="J218" s="32"/>
      <c r="K218" s="32"/>
      <c r="S218" s="32"/>
      <c r="T218" s="32"/>
      <c r="U218" s="32"/>
    </row>
    <row r="219" spans="1:21">
      <c r="A219" s="2"/>
      <c r="B219" s="29"/>
      <c r="F219" s="2"/>
      <c r="G219" s="2"/>
      <c r="H219" s="2"/>
      <c r="I219" s="32"/>
      <c r="J219" s="32"/>
      <c r="K219" s="32"/>
      <c r="S219" s="32"/>
      <c r="T219" s="32"/>
      <c r="U219" s="32"/>
    </row>
    <row r="220" spans="1:21">
      <c r="A220" s="2"/>
      <c r="B220" s="29"/>
      <c r="F220" s="2"/>
      <c r="G220" s="2"/>
      <c r="H220" s="2"/>
      <c r="I220" s="32"/>
      <c r="J220" s="32"/>
      <c r="K220" s="32"/>
      <c r="S220" s="32"/>
      <c r="T220" s="32"/>
      <c r="U220" s="32"/>
    </row>
    <row r="221" spans="1:21">
      <c r="A221" s="2"/>
      <c r="B221" s="29"/>
      <c r="F221" s="2"/>
      <c r="G221" s="2"/>
      <c r="H221" s="2"/>
      <c r="I221" s="32"/>
      <c r="J221" s="32"/>
      <c r="K221" s="32"/>
      <c r="S221" s="32"/>
      <c r="T221" s="32"/>
      <c r="U221" s="32"/>
    </row>
    <row r="222" spans="1:21">
      <c r="A222" s="2"/>
      <c r="B222" s="29"/>
      <c r="F222" s="2"/>
      <c r="G222" s="2"/>
      <c r="H222" s="2"/>
      <c r="I222" s="32"/>
      <c r="J222" s="32"/>
      <c r="K222" s="32"/>
      <c r="S222" s="32"/>
      <c r="T222" s="32"/>
      <c r="U222" s="32"/>
    </row>
    <row r="223" spans="1:21">
      <c r="A223" s="2"/>
      <c r="B223" s="29"/>
      <c r="D223" s="2"/>
      <c r="E223" s="2"/>
      <c r="F223" s="2"/>
      <c r="G223" s="2"/>
      <c r="H223" s="2"/>
      <c r="R223" s="2"/>
    </row>
    <row r="224" spans="1:21">
      <c r="A224" s="2"/>
      <c r="B224" s="29"/>
      <c r="D224" s="2"/>
      <c r="E224" s="2"/>
      <c r="F224" s="2"/>
      <c r="G224" s="2"/>
      <c r="H224" s="2"/>
      <c r="R224" s="2"/>
    </row>
    <row r="225" spans="1:18">
      <c r="A225" s="2"/>
      <c r="B225" s="29"/>
      <c r="D225" s="2"/>
      <c r="E225" s="2"/>
      <c r="F225" s="2"/>
      <c r="G225" s="2"/>
      <c r="H225" s="2"/>
      <c r="R225" s="2"/>
    </row>
    <row r="226" spans="1:18">
      <c r="A226" s="2"/>
      <c r="B226" s="29"/>
      <c r="D226" s="2"/>
      <c r="E226" s="2"/>
      <c r="F226" s="2"/>
      <c r="G226" s="2"/>
      <c r="H226" s="2"/>
      <c r="R226" s="2"/>
    </row>
    <row r="227" spans="1:18">
      <c r="A227" s="2"/>
      <c r="B227" s="29"/>
      <c r="D227" s="2"/>
      <c r="E227" s="2"/>
      <c r="F227" s="2"/>
      <c r="G227" s="2"/>
      <c r="H227" s="2"/>
      <c r="R227" s="2"/>
    </row>
    <row r="228" spans="1:18">
      <c r="A228" s="2"/>
      <c r="B228" s="29"/>
      <c r="D228" s="2"/>
      <c r="E228" s="2"/>
      <c r="F228" s="2"/>
      <c r="G228" s="2"/>
      <c r="H228" s="2"/>
      <c r="R228" s="2"/>
    </row>
    <row r="229" spans="1:18">
      <c r="A229" s="2"/>
      <c r="B229" s="29"/>
      <c r="D229" s="2"/>
      <c r="E229" s="2"/>
      <c r="F229" s="2"/>
      <c r="G229" s="2"/>
      <c r="H229" s="2"/>
      <c r="R229" s="2"/>
    </row>
    <row r="230" spans="1:18">
      <c r="A230" s="2"/>
      <c r="B230" s="29"/>
      <c r="D230" s="2"/>
      <c r="E230" s="2"/>
      <c r="F230" s="2"/>
      <c r="G230" s="2"/>
      <c r="H230" s="2"/>
      <c r="R230" s="2"/>
    </row>
    <row r="231" spans="1:18">
      <c r="A231" s="2"/>
      <c r="B231" s="29"/>
      <c r="D231" s="2"/>
      <c r="E231" s="2"/>
      <c r="F231" s="2"/>
      <c r="G231" s="2"/>
      <c r="H231" s="2"/>
      <c r="R231" s="2"/>
    </row>
    <row r="232" spans="1:18">
      <c r="A232" s="2"/>
      <c r="B232" s="29"/>
      <c r="D232" s="2"/>
      <c r="E232" s="2"/>
      <c r="F232" s="2"/>
      <c r="G232" s="2"/>
      <c r="H232" s="2"/>
      <c r="R232" s="2"/>
    </row>
    <row r="233" spans="1:18">
      <c r="A233" s="2"/>
      <c r="B233" s="29"/>
      <c r="D233" s="2"/>
      <c r="E233" s="2"/>
      <c r="F233" s="2"/>
      <c r="G233" s="2"/>
      <c r="H233" s="2"/>
      <c r="R233" s="2"/>
    </row>
    <row r="234" spans="1:18">
      <c r="A234" s="2"/>
      <c r="B234" s="29"/>
      <c r="D234" s="2"/>
      <c r="E234" s="2"/>
      <c r="F234" s="2"/>
      <c r="G234" s="2"/>
      <c r="H234" s="2"/>
      <c r="R234" s="2"/>
    </row>
    <row r="235" spans="1:18">
      <c r="A235" s="2"/>
      <c r="B235" s="29"/>
      <c r="D235" s="2"/>
      <c r="E235" s="2"/>
      <c r="F235" s="2"/>
      <c r="G235" s="2"/>
      <c r="H235" s="2"/>
      <c r="R235" s="2"/>
    </row>
    <row r="236" spans="1:18">
      <c r="A236" s="2"/>
      <c r="B236" s="29"/>
      <c r="D236" s="2"/>
      <c r="E236" s="2"/>
      <c r="F236" s="2"/>
      <c r="G236" s="2"/>
      <c r="H236" s="2"/>
      <c r="R236" s="2"/>
    </row>
    <row r="237" spans="1:18">
      <c r="A237" s="2"/>
      <c r="B237" s="29"/>
      <c r="D237" s="2"/>
      <c r="E237" s="2"/>
      <c r="F237" s="2"/>
      <c r="G237" s="2"/>
      <c r="H237" s="2"/>
      <c r="R237" s="2"/>
    </row>
    <row r="238" spans="1:18">
      <c r="A238" s="2"/>
      <c r="B238" s="29"/>
      <c r="D238" s="2"/>
      <c r="E238" s="2"/>
      <c r="F238" s="2"/>
      <c r="G238" s="2"/>
      <c r="H238" s="2"/>
      <c r="R238" s="2"/>
    </row>
    <row r="239" spans="1:18">
      <c r="A239" s="2"/>
      <c r="B239" s="29"/>
      <c r="D239" s="2"/>
      <c r="E239" s="2"/>
      <c r="F239" s="2"/>
      <c r="G239" s="2"/>
      <c r="H239" s="2"/>
      <c r="R239" s="2"/>
    </row>
    <row r="240" spans="1:18">
      <c r="A240" s="2"/>
      <c r="B240" s="29"/>
      <c r="D240" s="2"/>
      <c r="E240" s="2"/>
      <c r="F240" s="2"/>
      <c r="G240" s="2"/>
      <c r="H240" s="2"/>
      <c r="R240" s="2"/>
    </row>
    <row r="241" spans="1:2" s="3" customFormat="1">
      <c r="A241" s="2"/>
      <c r="B241" s="29"/>
    </row>
    <row r="242" spans="1:2" s="3" customFormat="1">
      <c r="A242" s="2"/>
      <c r="B242" s="29"/>
    </row>
    <row r="243" spans="1:2" s="3" customFormat="1">
      <c r="A243" s="2"/>
      <c r="B243" s="29"/>
    </row>
    <row r="244" spans="1:2" s="3" customFormat="1">
      <c r="A244" s="2"/>
      <c r="B244" s="29"/>
    </row>
    <row r="245" spans="1:2" s="3" customFormat="1">
      <c r="A245" s="2"/>
      <c r="B245" s="29"/>
    </row>
    <row r="246" spans="1:2" s="3" customFormat="1">
      <c r="A246" s="2"/>
      <c r="B246" s="29"/>
    </row>
    <row r="247" spans="1:2" s="3" customFormat="1">
      <c r="A247" s="2"/>
      <c r="B247" s="29"/>
    </row>
    <row r="248" spans="1:2" s="3" customFormat="1">
      <c r="A248" s="2"/>
      <c r="B248" s="29"/>
    </row>
    <row r="249" spans="1:2" s="3" customFormat="1">
      <c r="A249" s="2"/>
      <c r="B249" s="29"/>
    </row>
    <row r="250" spans="1:2" s="3" customFormat="1">
      <c r="A250" s="2"/>
      <c r="B250" s="29"/>
    </row>
    <row r="251" spans="1:2" s="3" customFormat="1">
      <c r="A251" s="2"/>
      <c r="B251" s="29"/>
    </row>
    <row r="252" spans="1:2" s="3" customFormat="1">
      <c r="A252" s="2"/>
      <c r="B252" s="29"/>
    </row>
    <row r="253" spans="1:2" s="3" customFormat="1">
      <c r="A253" s="2"/>
      <c r="B253" s="29"/>
    </row>
    <row r="254" spans="1:2" s="3" customFormat="1">
      <c r="A254" s="2"/>
      <c r="B254" s="29"/>
    </row>
    <row r="255" spans="1:2" s="3" customFormat="1">
      <c r="A255" s="2"/>
      <c r="B255" s="29"/>
    </row>
    <row r="256" spans="1:2" s="3" customFormat="1">
      <c r="A256" s="2"/>
      <c r="B256" s="29"/>
    </row>
    <row r="257" spans="1:2" s="3" customFormat="1">
      <c r="A257" s="2"/>
      <c r="B257" s="29"/>
    </row>
    <row r="258" spans="1:2" s="3" customFormat="1">
      <c r="A258" s="2"/>
      <c r="B258" s="29"/>
    </row>
    <row r="259" spans="1:2" s="3" customFormat="1">
      <c r="A259" s="2"/>
      <c r="B259" s="29"/>
    </row>
    <row r="260" spans="1:2" s="3" customFormat="1">
      <c r="A260" s="2"/>
      <c r="B260" s="29"/>
    </row>
    <row r="261" spans="1:2" s="3" customFormat="1">
      <c r="A261" s="2"/>
      <c r="B261" s="29"/>
    </row>
    <row r="262" spans="1:2" s="3" customFormat="1">
      <c r="A262" s="2"/>
      <c r="B262" s="29"/>
    </row>
    <row r="263" spans="1:2" s="3" customFormat="1">
      <c r="A263" s="2"/>
      <c r="B263" s="29"/>
    </row>
    <row r="264" spans="1:2" s="3" customFormat="1">
      <c r="A264" s="2"/>
      <c r="B264" s="29"/>
    </row>
    <row r="265" spans="1:2" s="3" customFormat="1">
      <c r="A265" s="2"/>
      <c r="B265" s="29"/>
    </row>
    <row r="266" spans="1:2" s="3" customFormat="1">
      <c r="A266" s="2"/>
      <c r="B266" s="29"/>
    </row>
    <row r="267" spans="1:2" s="3" customFormat="1">
      <c r="A267" s="2"/>
      <c r="B267" s="29"/>
    </row>
    <row r="268" spans="1:2" s="3" customFormat="1">
      <c r="A268" s="2"/>
      <c r="B268" s="29"/>
    </row>
    <row r="269" spans="1:2" s="3" customFormat="1">
      <c r="A269" s="2"/>
      <c r="B269" s="29"/>
    </row>
    <row r="270" spans="1:2" s="3" customFormat="1">
      <c r="A270" s="2"/>
      <c r="B270" s="29"/>
    </row>
    <row r="271" spans="1:2" s="3" customFormat="1">
      <c r="A271" s="2"/>
      <c r="B271" s="29"/>
    </row>
    <row r="272" spans="1:2" s="3" customFormat="1">
      <c r="A272" s="2"/>
      <c r="B272" s="29"/>
    </row>
    <row r="273" spans="1:2" s="3" customFormat="1">
      <c r="A273" s="2"/>
      <c r="B273" s="29"/>
    </row>
    <row r="274" spans="1:2" s="3" customFormat="1">
      <c r="A274" s="2"/>
      <c r="B274" s="29"/>
    </row>
    <row r="275" spans="1:2" s="3" customFormat="1">
      <c r="A275" s="2"/>
      <c r="B275" s="29"/>
    </row>
    <row r="276" spans="1:2" s="3" customFormat="1">
      <c r="A276" s="2"/>
      <c r="B276" s="29"/>
    </row>
    <row r="277" spans="1:2" s="3" customFormat="1">
      <c r="A277" s="2"/>
      <c r="B277" s="29"/>
    </row>
    <row r="278" spans="1:2" s="3" customFormat="1">
      <c r="A278" s="2"/>
      <c r="B278" s="29"/>
    </row>
    <row r="279" spans="1:2" s="3" customFormat="1">
      <c r="A279" s="2"/>
      <c r="B279" s="29"/>
    </row>
    <row r="280" spans="1:2" s="3" customFormat="1">
      <c r="A280" s="2"/>
      <c r="B280" s="29"/>
    </row>
    <row r="281" spans="1:2" s="3" customFormat="1">
      <c r="A281" s="2"/>
      <c r="B281" s="29"/>
    </row>
    <row r="282" spans="1:2" s="3" customFormat="1">
      <c r="A282" s="2"/>
      <c r="B282" s="29"/>
    </row>
    <row r="283" spans="1:2" s="3" customFormat="1">
      <c r="A283" s="2"/>
      <c r="B283" s="29"/>
    </row>
    <row r="284" spans="1:2" s="3" customFormat="1">
      <c r="A284" s="2"/>
      <c r="B284" s="29"/>
    </row>
    <row r="285" spans="1:2" s="3" customFormat="1">
      <c r="A285" s="2"/>
      <c r="B285" s="29"/>
    </row>
    <row r="286" spans="1:2" s="3" customFormat="1">
      <c r="A286" s="2"/>
      <c r="B286" s="29"/>
    </row>
    <row r="287" spans="1:2" s="3" customFormat="1">
      <c r="A287" s="2"/>
      <c r="B287" s="29"/>
    </row>
    <row r="288" spans="1:2" s="3" customFormat="1">
      <c r="A288" s="2"/>
      <c r="B288" s="29"/>
    </row>
    <row r="289" spans="1:2" s="3" customFormat="1">
      <c r="A289" s="2"/>
      <c r="B289" s="29"/>
    </row>
    <row r="290" spans="1:2" s="3" customFormat="1">
      <c r="A290" s="2"/>
      <c r="B290" s="29"/>
    </row>
    <row r="291" spans="1:2" s="3" customFormat="1">
      <c r="A291" s="2"/>
      <c r="B291" s="29"/>
    </row>
    <row r="292" spans="1:2" s="3" customFormat="1">
      <c r="A292" s="2"/>
      <c r="B292" s="29"/>
    </row>
    <row r="293" spans="1:2" s="3" customFormat="1">
      <c r="A293" s="2"/>
      <c r="B293" s="29"/>
    </row>
    <row r="294" spans="1:2" s="3" customFormat="1">
      <c r="A294" s="2"/>
      <c r="B294" s="29"/>
    </row>
    <row r="295" spans="1:2" s="3" customFormat="1">
      <c r="A295" s="2"/>
      <c r="B295" s="29"/>
    </row>
    <row r="296" spans="1:2" s="3" customFormat="1">
      <c r="A296" s="2"/>
      <c r="B296" s="29"/>
    </row>
    <row r="297" spans="1:2" s="3" customFormat="1">
      <c r="A297" s="2"/>
      <c r="B297" s="29"/>
    </row>
    <row r="298" spans="1:2" s="3" customFormat="1">
      <c r="A298" s="2"/>
      <c r="B298" s="29"/>
    </row>
    <row r="299" spans="1:2" s="3" customFormat="1">
      <c r="A299" s="2"/>
      <c r="B299" s="29"/>
    </row>
    <row r="300" spans="1:2" s="3" customFormat="1">
      <c r="A300" s="2"/>
      <c r="B300" s="29"/>
    </row>
    <row r="301" spans="1:2" s="3" customFormat="1">
      <c r="A301" s="2"/>
      <c r="B301" s="29"/>
    </row>
    <row r="302" spans="1:2" s="3" customFormat="1">
      <c r="A302" s="2"/>
    </row>
    <row r="303" spans="1:2" s="3" customFormat="1">
      <c r="A303" s="2"/>
    </row>
    <row r="304" spans="1:2" s="3" customFormat="1">
      <c r="A304" s="2"/>
    </row>
    <row r="305" spans="1:1" s="3" customFormat="1">
      <c r="A305" s="2"/>
    </row>
    <row r="306" spans="1:1" s="3" customFormat="1">
      <c r="A306" s="2"/>
    </row>
    <row r="307" spans="1:1" s="3" customFormat="1">
      <c r="A307" s="2"/>
    </row>
    <row r="308" spans="1:1" s="3" customFormat="1">
      <c r="A308" s="2"/>
    </row>
    <row r="309" spans="1:1" s="3" customFormat="1">
      <c r="A309" s="2"/>
    </row>
    <row r="310" spans="1:1" s="3" customFormat="1">
      <c r="A310" s="2"/>
    </row>
    <row r="311" spans="1:1" s="3" customFormat="1">
      <c r="A311" s="2"/>
    </row>
    <row r="312" spans="1:1" s="3" customFormat="1">
      <c r="A312" s="2"/>
    </row>
    <row r="313" spans="1:1" s="3" customFormat="1">
      <c r="A313" s="2"/>
    </row>
    <row r="314" spans="1:1" s="3" customFormat="1">
      <c r="A314" s="2"/>
    </row>
    <row r="315" spans="1:1" s="3" customFormat="1">
      <c r="A315" s="2"/>
    </row>
    <row r="316" spans="1:1" s="3" customFormat="1">
      <c r="A316" s="2"/>
    </row>
    <row r="317" spans="1:1" s="3" customFormat="1">
      <c r="A317" s="2"/>
    </row>
    <row r="318" spans="1:1" s="3" customFormat="1">
      <c r="A318" s="2"/>
    </row>
    <row r="319" spans="1:1" s="3" customFormat="1">
      <c r="A319" s="2"/>
    </row>
    <row r="320" spans="1:1" s="3" customFormat="1">
      <c r="A320" s="2"/>
    </row>
    <row r="321" spans="1:1" s="3" customFormat="1">
      <c r="A321" s="2"/>
    </row>
    <row r="322" spans="1:1" s="3" customFormat="1">
      <c r="A322" s="2"/>
    </row>
    <row r="323" spans="1:1" s="3" customFormat="1">
      <c r="A323" s="2"/>
    </row>
    <row r="324" spans="1:1" s="3" customFormat="1">
      <c r="A324" s="2"/>
    </row>
    <row r="325" spans="1:1" s="3" customFormat="1">
      <c r="A325" s="2"/>
    </row>
    <row r="326" spans="1:1" s="3" customFormat="1">
      <c r="A326" s="2"/>
    </row>
    <row r="327" spans="1:1" s="3" customFormat="1">
      <c r="A327" s="2"/>
    </row>
    <row r="328" spans="1:1" s="3" customFormat="1">
      <c r="A328" s="2"/>
    </row>
    <row r="329" spans="1:1" s="3" customFormat="1">
      <c r="A329" s="2"/>
    </row>
    <row r="330" spans="1:1" s="3" customFormat="1">
      <c r="A330" s="2"/>
    </row>
    <row r="331" spans="1:1" s="3" customFormat="1">
      <c r="A331" s="2"/>
    </row>
    <row r="332" spans="1:1" s="3" customFormat="1">
      <c r="A332" s="2"/>
    </row>
    <row r="333" spans="1:1" s="3" customFormat="1">
      <c r="A333" s="2"/>
    </row>
    <row r="334" spans="1:1" s="3" customFormat="1">
      <c r="A334" s="2"/>
    </row>
    <row r="335" spans="1:1" s="3" customFormat="1">
      <c r="A335" s="2"/>
    </row>
    <row r="336" spans="1:1" s="3" customFormat="1">
      <c r="A336" s="2"/>
    </row>
    <row r="337" spans="1:1" s="3" customFormat="1">
      <c r="A337" s="2"/>
    </row>
    <row r="338" spans="1:1" s="3" customFormat="1">
      <c r="A338" s="2"/>
    </row>
    <row r="339" spans="1:1" s="3" customFormat="1">
      <c r="A339" s="2"/>
    </row>
    <row r="340" spans="1:1" s="3" customFormat="1">
      <c r="A340" s="2"/>
    </row>
    <row r="341" spans="1:1" s="3" customFormat="1">
      <c r="A341" s="2"/>
    </row>
    <row r="342" spans="1:1" s="3" customFormat="1">
      <c r="A342" s="2"/>
    </row>
    <row r="343" spans="1:1" s="3" customFormat="1">
      <c r="A343" s="2"/>
    </row>
    <row r="344" spans="1:1" s="3" customFormat="1">
      <c r="A344" s="2"/>
    </row>
    <row r="345" spans="1:1" s="3" customFormat="1">
      <c r="A345" s="2"/>
    </row>
    <row r="346" spans="1:1" s="3" customFormat="1">
      <c r="A346" s="2"/>
    </row>
    <row r="347" spans="1:1" s="3" customFormat="1">
      <c r="A347" s="2"/>
    </row>
    <row r="348" spans="1:1" s="3" customFormat="1">
      <c r="A348" s="2"/>
    </row>
    <row r="349" spans="1:1" s="3" customFormat="1">
      <c r="A349" s="2"/>
    </row>
    <row r="350" spans="1:1" s="3" customFormat="1">
      <c r="A350" s="2"/>
    </row>
    <row r="351" spans="1:1" s="3" customFormat="1">
      <c r="A351" s="2"/>
    </row>
    <row r="352" spans="1:1" s="3" customFormat="1">
      <c r="A352" s="2"/>
    </row>
    <row r="353" spans="1:1" s="3" customFormat="1">
      <c r="A353" s="2"/>
    </row>
    <row r="354" spans="1:1" s="3" customFormat="1">
      <c r="A354" s="2"/>
    </row>
    <row r="355" spans="1:1" s="3" customFormat="1">
      <c r="A355" s="2"/>
    </row>
    <row r="356" spans="1:1" s="3" customFormat="1">
      <c r="A356" s="2"/>
    </row>
    <row r="357" spans="1:1" s="3" customFormat="1">
      <c r="A357" s="2"/>
    </row>
    <row r="358" spans="1:1" s="3" customFormat="1">
      <c r="A358" s="2"/>
    </row>
    <row r="359" spans="1:1" s="3" customFormat="1">
      <c r="A359" s="2"/>
    </row>
    <row r="360" spans="1:1" s="3" customFormat="1">
      <c r="A360" s="2"/>
    </row>
    <row r="361" spans="1:1" s="3" customFormat="1">
      <c r="A361" s="2"/>
    </row>
    <row r="362" spans="1:1" s="3" customFormat="1">
      <c r="A362" s="2"/>
    </row>
    <row r="363" spans="1:1" s="3" customFormat="1">
      <c r="A363" s="2"/>
    </row>
    <row r="364" spans="1:1" s="3" customFormat="1">
      <c r="A364" s="2"/>
    </row>
    <row r="365" spans="1:1" s="3" customFormat="1">
      <c r="A365" s="2"/>
    </row>
    <row r="366" spans="1:1" s="3" customFormat="1">
      <c r="A366" s="2"/>
    </row>
    <row r="367" spans="1:1" s="3" customFormat="1">
      <c r="A367" s="2"/>
    </row>
    <row r="368" spans="1:1" s="3" customFormat="1">
      <c r="A368" s="2"/>
    </row>
    <row r="369" spans="1:1" s="3" customFormat="1">
      <c r="A369" s="2"/>
    </row>
    <row r="370" spans="1:1" s="3" customFormat="1">
      <c r="A370" s="2"/>
    </row>
    <row r="371" spans="1:1" s="3" customFormat="1">
      <c r="A371" s="2"/>
    </row>
    <row r="372" spans="1:1" s="3" customFormat="1">
      <c r="A372" s="2"/>
    </row>
    <row r="373" spans="1:1" s="3" customFormat="1">
      <c r="A373" s="2"/>
    </row>
    <row r="374" spans="1:1" s="3" customFormat="1">
      <c r="A374" s="2"/>
    </row>
    <row r="375" spans="1:1" s="3" customFormat="1">
      <c r="A375" s="2"/>
    </row>
    <row r="376" spans="1:1" s="3" customFormat="1">
      <c r="A376" s="2"/>
    </row>
    <row r="377" spans="1:1" s="3" customFormat="1">
      <c r="A377" s="2"/>
    </row>
    <row r="378" spans="1:1" s="3" customFormat="1">
      <c r="A378" s="2"/>
    </row>
    <row r="379" spans="1:1" s="3" customFormat="1">
      <c r="A379" s="2"/>
    </row>
    <row r="380" spans="1:1" s="3" customFormat="1">
      <c r="A380" s="2"/>
    </row>
    <row r="381" spans="1:1" s="3" customFormat="1">
      <c r="A381" s="2"/>
    </row>
    <row r="382" spans="1:1" s="3" customFormat="1">
      <c r="A382" s="2"/>
    </row>
    <row r="383" spans="1:1" s="3" customFormat="1">
      <c r="A383" s="2"/>
    </row>
    <row r="384" spans="1:1" s="3" customFormat="1">
      <c r="A384" s="2"/>
    </row>
    <row r="385" spans="1:1" s="3" customFormat="1">
      <c r="A385" s="2"/>
    </row>
    <row r="386" spans="1:1" s="3" customFormat="1">
      <c r="A386" s="2"/>
    </row>
    <row r="387" spans="1:1" s="3" customFormat="1">
      <c r="A387" s="2"/>
    </row>
    <row r="388" spans="1:1" s="3" customFormat="1">
      <c r="A388" s="2"/>
    </row>
    <row r="389" spans="1:1" s="3" customFormat="1">
      <c r="A389" s="2"/>
    </row>
    <row r="390" spans="1:1" s="3" customFormat="1">
      <c r="A390" s="2"/>
    </row>
    <row r="391" spans="1:1" s="3" customFormat="1">
      <c r="A391" s="2"/>
    </row>
    <row r="392" spans="1:1" s="3" customFormat="1">
      <c r="A392" s="2"/>
    </row>
    <row r="393" spans="1:1" s="3" customFormat="1">
      <c r="A393" s="2"/>
    </row>
    <row r="394" spans="1:1" s="3" customFormat="1">
      <c r="A394" s="2"/>
    </row>
    <row r="395" spans="1:1" s="3" customFormat="1">
      <c r="A395" s="2"/>
    </row>
    <row r="396" spans="1:1" s="3" customFormat="1">
      <c r="A396" s="2"/>
    </row>
    <row r="397" spans="1:1" s="3" customFormat="1">
      <c r="A397" s="2"/>
    </row>
    <row r="398" spans="1:1" s="3" customFormat="1">
      <c r="A398" s="2"/>
    </row>
    <row r="399" spans="1:1" s="3" customFormat="1">
      <c r="A399" s="2"/>
    </row>
    <row r="400" spans="1:1" s="3" customFormat="1">
      <c r="A400" s="2"/>
    </row>
    <row r="401" spans="1:1" s="3" customFormat="1">
      <c r="A401" s="2"/>
    </row>
    <row r="402" spans="1:1" s="3" customFormat="1">
      <c r="A402" s="2"/>
    </row>
    <row r="403" spans="1:1" s="3" customFormat="1">
      <c r="A403" s="2"/>
    </row>
    <row r="404" spans="1:1" s="3" customFormat="1">
      <c r="A404" s="2"/>
    </row>
    <row r="405" spans="1:1" s="3" customFormat="1">
      <c r="A405" s="2"/>
    </row>
    <row r="406" spans="1:1" s="3" customFormat="1">
      <c r="A406" s="2"/>
    </row>
    <row r="407" spans="1:1" s="3" customFormat="1">
      <c r="A407" s="2"/>
    </row>
    <row r="408" spans="1:1" s="3" customFormat="1">
      <c r="A408" s="2"/>
    </row>
    <row r="409" spans="1:1" s="3" customFormat="1">
      <c r="A409" s="2"/>
    </row>
    <row r="410" spans="1:1" s="3" customFormat="1">
      <c r="A410" s="2"/>
    </row>
    <row r="411" spans="1:1" s="3" customFormat="1">
      <c r="A411" s="2"/>
    </row>
    <row r="412" spans="1:1" s="3" customFormat="1">
      <c r="A412" s="2"/>
    </row>
    <row r="413" spans="1:1" s="3" customFormat="1">
      <c r="A413" s="2"/>
    </row>
    <row r="414" spans="1:1" s="3" customFormat="1">
      <c r="A414" s="2"/>
    </row>
    <row r="415" spans="1:1" s="3" customFormat="1">
      <c r="A415" s="2"/>
    </row>
    <row r="416" spans="1:1" s="3" customFormat="1">
      <c r="A416" s="2"/>
    </row>
    <row r="417" spans="1:1" s="3" customFormat="1">
      <c r="A417" s="2"/>
    </row>
    <row r="418" spans="1:1" s="3" customFormat="1">
      <c r="A418" s="2"/>
    </row>
    <row r="419" spans="1:1" s="3" customFormat="1">
      <c r="A419" s="2"/>
    </row>
    <row r="420" spans="1:1" s="3" customFormat="1">
      <c r="A420" s="2"/>
    </row>
    <row r="421" spans="1:1" s="3" customFormat="1">
      <c r="A421" s="2"/>
    </row>
    <row r="422" spans="1:1" s="3" customFormat="1">
      <c r="A422" s="2"/>
    </row>
    <row r="423" spans="1:1" s="3" customFormat="1">
      <c r="A423" s="2"/>
    </row>
    <row r="424" spans="1:1" s="3" customFormat="1">
      <c r="A424" s="2"/>
    </row>
    <row r="425" spans="1:1" s="3" customFormat="1">
      <c r="A425" s="2"/>
    </row>
    <row r="426" spans="1:1" s="3" customFormat="1">
      <c r="A426" s="2"/>
    </row>
    <row r="427" spans="1:1" s="3" customFormat="1">
      <c r="A427" s="2"/>
    </row>
    <row r="428" spans="1:1" s="3" customFormat="1">
      <c r="A428" s="2"/>
    </row>
    <row r="429" spans="1:1" s="3" customFormat="1">
      <c r="A429" s="2"/>
    </row>
    <row r="430" spans="1:1" s="3" customFormat="1">
      <c r="A430" s="2"/>
    </row>
    <row r="431" spans="1:1" s="3" customFormat="1">
      <c r="A431" s="2"/>
    </row>
    <row r="432" spans="1:1" s="3" customFormat="1">
      <c r="A432" s="2"/>
    </row>
    <row r="433" spans="1:1" s="3" customFormat="1">
      <c r="A433" s="2"/>
    </row>
    <row r="434" spans="1:1" s="3" customFormat="1">
      <c r="A434" s="2"/>
    </row>
    <row r="435" spans="1:1" s="3" customFormat="1">
      <c r="A435" s="2"/>
    </row>
    <row r="436" spans="1:1" s="3" customFormat="1">
      <c r="A436" s="2"/>
    </row>
    <row r="437" spans="1:1" s="3" customFormat="1">
      <c r="A437" s="2"/>
    </row>
    <row r="438" spans="1:1" s="3" customFormat="1">
      <c r="A438" s="2"/>
    </row>
    <row r="439" spans="1:1" s="3" customFormat="1">
      <c r="A439" s="2"/>
    </row>
    <row r="440" spans="1:1" s="3" customFormat="1">
      <c r="A440" s="2"/>
    </row>
    <row r="441" spans="1:1" s="3" customFormat="1">
      <c r="A441" s="2"/>
    </row>
    <row r="442" spans="1:1" s="3" customFormat="1">
      <c r="A442" s="2"/>
    </row>
    <row r="443" spans="1:1" s="3" customFormat="1">
      <c r="A443" s="2"/>
    </row>
    <row r="444" spans="1:1" s="3" customFormat="1">
      <c r="A444" s="2"/>
    </row>
    <row r="445" spans="1:1" s="3" customFormat="1">
      <c r="A445" s="2"/>
    </row>
    <row r="446" spans="1:1" s="3" customFormat="1">
      <c r="A446" s="2"/>
    </row>
    <row r="447" spans="1:1" s="3" customFormat="1">
      <c r="A447" s="2"/>
    </row>
    <row r="448" spans="1:1" s="3" customFormat="1">
      <c r="A448" s="2"/>
    </row>
    <row r="449" spans="1:1" s="3" customFormat="1">
      <c r="A449" s="2"/>
    </row>
    <row r="450" spans="1:1" s="3" customFormat="1">
      <c r="A450" s="2"/>
    </row>
    <row r="451" spans="1:1" s="3" customFormat="1">
      <c r="A451" s="2"/>
    </row>
    <row r="452" spans="1:1" s="3" customFormat="1">
      <c r="A452" s="2"/>
    </row>
    <row r="453" spans="1:1" s="3" customFormat="1">
      <c r="A453" s="2"/>
    </row>
    <row r="454" spans="1:1" s="3" customFormat="1">
      <c r="A454" s="2"/>
    </row>
    <row r="455" spans="1:1" s="3" customFormat="1">
      <c r="A455" s="2"/>
    </row>
    <row r="456" spans="1:1" s="3" customFormat="1">
      <c r="A456" s="2"/>
    </row>
    <row r="457" spans="1:1" s="3" customFormat="1">
      <c r="A457" s="2"/>
    </row>
    <row r="458" spans="1:1" s="3" customFormat="1">
      <c r="A458" s="2"/>
    </row>
    <row r="459" spans="1:1" s="3" customFormat="1">
      <c r="A459" s="2"/>
    </row>
    <row r="460" spans="1:1" s="3" customFormat="1">
      <c r="A460" s="2"/>
    </row>
    <row r="461" spans="1:1" s="3" customFormat="1">
      <c r="A461" s="2"/>
    </row>
    <row r="462" spans="1:1" s="3" customFormat="1">
      <c r="A462" s="2"/>
    </row>
    <row r="463" spans="1:1" s="3" customFormat="1">
      <c r="A463" s="2"/>
    </row>
    <row r="464" spans="1:1" s="3" customFormat="1">
      <c r="A464" s="2"/>
    </row>
    <row r="465" spans="1:1" s="3" customFormat="1">
      <c r="A465" s="2"/>
    </row>
    <row r="466" spans="1:1" s="3" customFormat="1">
      <c r="A466" s="2"/>
    </row>
    <row r="467" spans="1:1" s="3" customFormat="1">
      <c r="A467" s="2"/>
    </row>
    <row r="468" spans="1:1" s="3" customFormat="1">
      <c r="A468" s="2"/>
    </row>
    <row r="469" spans="1:1" s="3" customFormat="1">
      <c r="A469" s="2"/>
    </row>
    <row r="470" spans="1:1" s="3" customFormat="1">
      <c r="A470" s="2"/>
    </row>
    <row r="471" spans="1:1" s="3" customFormat="1">
      <c r="A471" s="2"/>
    </row>
    <row r="472" spans="1:1" s="3" customFormat="1">
      <c r="A472" s="2"/>
    </row>
    <row r="473" spans="1:1" s="3" customFormat="1">
      <c r="A473" s="2"/>
    </row>
    <row r="474" spans="1:1" s="3" customFormat="1">
      <c r="A474" s="2"/>
    </row>
    <row r="475" spans="1:1" s="3" customFormat="1">
      <c r="A475" s="2"/>
    </row>
    <row r="476" spans="1:1" s="3" customFormat="1">
      <c r="A476" s="2"/>
    </row>
    <row r="477" spans="1:1" s="3" customFormat="1">
      <c r="A477" s="2"/>
    </row>
    <row r="478" spans="1:1" s="3" customFormat="1">
      <c r="A478" s="2"/>
    </row>
    <row r="479" spans="1:1" s="3" customFormat="1">
      <c r="A479" s="2"/>
    </row>
    <row r="480" spans="1:1" s="3" customFormat="1">
      <c r="A480" s="2"/>
    </row>
    <row r="481" spans="1:1" s="3" customFormat="1">
      <c r="A481" s="2"/>
    </row>
    <row r="482" spans="1:1" s="3" customFormat="1">
      <c r="A482" s="2"/>
    </row>
    <row r="483" spans="1:1" s="3" customFormat="1">
      <c r="A483" s="2"/>
    </row>
    <row r="484" spans="1:1" s="3" customFormat="1">
      <c r="A484" s="2"/>
    </row>
    <row r="485" spans="1:1" s="3" customFormat="1">
      <c r="A485" s="2"/>
    </row>
    <row r="486" spans="1:1" s="3" customFormat="1">
      <c r="A486" s="2"/>
    </row>
    <row r="487" spans="1:1" s="3" customFormat="1">
      <c r="A487" s="2"/>
    </row>
    <row r="488" spans="1:1" s="3" customFormat="1">
      <c r="A488" s="2"/>
    </row>
    <row r="489" spans="1:1" s="3" customFormat="1">
      <c r="A489" s="2"/>
    </row>
    <row r="490" spans="1:1" s="3" customFormat="1">
      <c r="A490" s="2"/>
    </row>
    <row r="491" spans="1:1" s="3" customFormat="1">
      <c r="A491" s="2"/>
    </row>
    <row r="492" spans="1:1" s="3" customFormat="1">
      <c r="A492" s="2"/>
    </row>
    <row r="493" spans="1:1" s="3" customFormat="1">
      <c r="A493" s="2"/>
    </row>
    <row r="494" spans="1:1" s="3" customFormat="1">
      <c r="A494" s="2"/>
    </row>
    <row r="495" spans="1:1" s="3" customFormat="1">
      <c r="A495" s="2"/>
    </row>
    <row r="496" spans="1:1" s="3" customFormat="1">
      <c r="A496" s="2"/>
    </row>
    <row r="497" spans="1:1" s="3" customFormat="1">
      <c r="A497" s="2"/>
    </row>
    <row r="498" spans="1:1" s="3" customFormat="1">
      <c r="A498" s="2"/>
    </row>
    <row r="499" spans="1:1" s="3" customFormat="1">
      <c r="A499" s="2"/>
    </row>
    <row r="500" spans="1:1" s="3" customFormat="1">
      <c r="A500" s="2"/>
    </row>
    <row r="501" spans="1:1" s="3" customFormat="1">
      <c r="A501" s="2"/>
    </row>
    <row r="502" spans="1:1" s="3" customFormat="1">
      <c r="A502" s="2"/>
    </row>
    <row r="503" spans="1:1" s="3" customFormat="1">
      <c r="A503" s="2"/>
    </row>
    <row r="504" spans="1:1" s="3" customFormat="1">
      <c r="A504" s="2"/>
    </row>
    <row r="505" spans="1:1" s="3" customFormat="1">
      <c r="A505" s="2"/>
    </row>
    <row r="506" spans="1:1" s="3" customFormat="1">
      <c r="A506" s="2"/>
    </row>
    <row r="507" spans="1:1" s="3" customFormat="1">
      <c r="A507" s="2"/>
    </row>
    <row r="508" spans="1:1" s="3" customFormat="1">
      <c r="A508" s="2"/>
    </row>
    <row r="509" spans="1:1" s="3" customFormat="1">
      <c r="A509" s="2"/>
    </row>
    <row r="510" spans="1:1" s="3" customFormat="1">
      <c r="A510" s="2"/>
    </row>
    <row r="511" spans="1:1" s="3" customFormat="1">
      <c r="A511" s="2"/>
    </row>
    <row r="512" spans="1:1" s="3" customFormat="1">
      <c r="A512" s="2"/>
    </row>
    <row r="513" spans="1:1" s="3" customFormat="1">
      <c r="A513" s="2"/>
    </row>
    <row r="514" spans="1:1" s="3" customFormat="1">
      <c r="A514" s="2"/>
    </row>
    <row r="515" spans="1:1" s="3" customFormat="1">
      <c r="A515" s="2"/>
    </row>
    <row r="516" spans="1:1" s="3" customFormat="1">
      <c r="A516" s="2"/>
    </row>
    <row r="517" spans="1:1" s="3" customFormat="1">
      <c r="A517" s="2"/>
    </row>
    <row r="518" spans="1:1" s="3" customFormat="1">
      <c r="A518" s="2"/>
    </row>
    <row r="519" spans="1:1" s="3" customFormat="1">
      <c r="A519" s="2"/>
    </row>
    <row r="520" spans="1:1" s="3" customFormat="1">
      <c r="A520" s="2"/>
    </row>
    <row r="521" spans="1:1" s="3" customFormat="1">
      <c r="A521" s="2"/>
    </row>
    <row r="522" spans="1:1" s="3" customFormat="1">
      <c r="A522" s="2"/>
    </row>
    <row r="523" spans="1:1" s="3" customFormat="1">
      <c r="A523" s="2"/>
    </row>
    <row r="524" spans="1:1" s="3" customFormat="1">
      <c r="A524" s="2"/>
    </row>
    <row r="525" spans="1:1" s="3" customFormat="1">
      <c r="A525" s="2"/>
    </row>
    <row r="526" spans="1:1" s="3" customFormat="1">
      <c r="A526" s="2"/>
    </row>
    <row r="527" spans="1:1" s="3" customFormat="1">
      <c r="A527" s="2"/>
    </row>
    <row r="528" spans="1:1" s="3" customFormat="1">
      <c r="A528" s="2"/>
    </row>
    <row r="529" spans="1:1" s="3" customFormat="1">
      <c r="A529" s="2"/>
    </row>
    <row r="530" spans="1:1" s="3" customFormat="1">
      <c r="A530" s="2"/>
    </row>
    <row r="531" spans="1:1" s="3" customFormat="1">
      <c r="A531" s="2"/>
    </row>
    <row r="532" spans="1:1" s="3" customFormat="1">
      <c r="A532" s="2"/>
    </row>
    <row r="533" spans="1:1" s="3" customFormat="1">
      <c r="A533" s="2"/>
    </row>
    <row r="534" spans="1:1" s="3" customFormat="1">
      <c r="A534" s="2"/>
    </row>
    <row r="535" spans="1:1" s="3" customFormat="1">
      <c r="A535" s="2"/>
    </row>
    <row r="536" spans="1:1" s="3" customFormat="1">
      <c r="A536" s="2"/>
    </row>
    <row r="537" spans="1:1" s="3" customFormat="1">
      <c r="A537" s="2"/>
    </row>
    <row r="538" spans="1:1" s="3" customFormat="1">
      <c r="A538" s="2"/>
    </row>
    <row r="539" spans="1:1" s="3" customFormat="1">
      <c r="A539" s="2"/>
    </row>
    <row r="540" spans="1:1" s="3" customFormat="1">
      <c r="A540" s="2"/>
    </row>
    <row r="541" spans="1:1" s="3" customFormat="1">
      <c r="A541" s="2"/>
    </row>
    <row r="542" spans="1:1" s="3" customFormat="1">
      <c r="A542" s="2"/>
    </row>
    <row r="543" spans="1:1" s="3" customFormat="1">
      <c r="A543" s="2"/>
    </row>
    <row r="544" spans="1:1" s="3" customFormat="1">
      <c r="A544" s="2"/>
    </row>
    <row r="545" spans="1:1" s="3" customFormat="1">
      <c r="A545" s="2"/>
    </row>
    <row r="546" spans="1:1" s="3" customFormat="1">
      <c r="A546" s="2"/>
    </row>
    <row r="547" spans="1:1" s="3" customFormat="1">
      <c r="A547" s="2"/>
    </row>
    <row r="548" spans="1:1" s="3" customFormat="1">
      <c r="A548" s="2"/>
    </row>
    <row r="549" spans="1:1" s="3" customFormat="1">
      <c r="A549" s="2"/>
    </row>
    <row r="550" spans="1:1" s="3" customFormat="1">
      <c r="A550" s="2"/>
    </row>
    <row r="551" spans="1:1" s="3" customFormat="1">
      <c r="A551" s="2"/>
    </row>
    <row r="552" spans="1:1" s="3" customFormat="1">
      <c r="A552" s="2"/>
    </row>
    <row r="553" spans="1:1" s="3" customFormat="1">
      <c r="A553" s="2"/>
    </row>
    <row r="554" spans="1:1" s="3" customFormat="1">
      <c r="A554" s="2"/>
    </row>
    <row r="555" spans="1:1" s="3" customFormat="1">
      <c r="A555" s="2"/>
    </row>
    <row r="556" spans="1:1" s="3" customFormat="1">
      <c r="A556" s="2"/>
    </row>
    <row r="557" spans="1:1" s="3" customFormat="1">
      <c r="A557" s="2"/>
    </row>
    <row r="558" spans="1:1" s="3" customFormat="1">
      <c r="A558" s="2"/>
    </row>
    <row r="559" spans="1:1" s="3" customFormat="1">
      <c r="A559" s="2"/>
    </row>
    <row r="560" spans="1:1" s="3" customFormat="1">
      <c r="A560" s="2"/>
    </row>
    <row r="561" spans="1:1" s="3" customFormat="1">
      <c r="A561" s="2"/>
    </row>
    <row r="562" spans="1:1" s="3" customFormat="1">
      <c r="A562" s="2"/>
    </row>
    <row r="563" spans="1:1" s="3" customFormat="1">
      <c r="A563" s="2"/>
    </row>
    <row r="564" spans="1:1" s="3" customFormat="1">
      <c r="A564" s="2"/>
    </row>
    <row r="565" spans="1:1" s="3" customFormat="1">
      <c r="A565" s="2"/>
    </row>
    <row r="566" spans="1:1" s="3" customFormat="1">
      <c r="A566" s="2"/>
    </row>
    <row r="567" spans="1:1" s="3" customFormat="1">
      <c r="A567" s="2"/>
    </row>
    <row r="568" spans="1:1" s="3" customFormat="1">
      <c r="A568" s="2"/>
    </row>
    <row r="569" spans="1:1" s="3" customFormat="1">
      <c r="A569" s="2"/>
    </row>
    <row r="570" spans="1:1" s="3" customFormat="1">
      <c r="A570" s="2"/>
    </row>
    <row r="571" spans="1:1" s="3" customFormat="1">
      <c r="A571" s="2"/>
    </row>
    <row r="572" spans="1:1" s="3" customFormat="1">
      <c r="A572" s="2"/>
    </row>
    <row r="573" spans="1:1" s="3" customFormat="1">
      <c r="A573" s="2"/>
    </row>
    <row r="574" spans="1:1" s="3" customFormat="1">
      <c r="A574" s="2"/>
    </row>
    <row r="575" spans="1:1" s="3" customFormat="1">
      <c r="A575" s="2"/>
    </row>
    <row r="576" spans="1:1" s="3" customFormat="1">
      <c r="A576" s="2"/>
    </row>
    <row r="577" spans="1:1" s="3" customFormat="1">
      <c r="A577" s="2"/>
    </row>
    <row r="578" spans="1:1" s="3" customFormat="1">
      <c r="A578" s="2"/>
    </row>
    <row r="579" spans="1:1" s="3" customFormat="1">
      <c r="A579" s="2"/>
    </row>
    <row r="580" spans="1:1" s="3" customFormat="1">
      <c r="A580" s="2"/>
    </row>
    <row r="581" spans="1:1" s="3" customFormat="1">
      <c r="A581" s="2"/>
    </row>
    <row r="582" spans="1:1" s="3" customFormat="1">
      <c r="A582" s="2"/>
    </row>
    <row r="583" spans="1:1" s="3" customFormat="1">
      <c r="A583" s="2"/>
    </row>
    <row r="584" spans="1:1" s="3" customFormat="1">
      <c r="A584" s="2"/>
    </row>
    <row r="585" spans="1:1" s="3" customFormat="1">
      <c r="A585" s="2"/>
    </row>
    <row r="586" spans="1:1" s="3" customFormat="1">
      <c r="A586" s="2"/>
    </row>
    <row r="587" spans="1:1" s="3" customFormat="1">
      <c r="A587" s="2"/>
    </row>
    <row r="588" spans="1:1" s="3" customFormat="1">
      <c r="A588" s="2"/>
    </row>
    <row r="589" spans="1:1" s="3" customFormat="1">
      <c r="A589" s="2"/>
    </row>
    <row r="590" spans="1:1" s="3" customFormat="1">
      <c r="A590" s="2"/>
    </row>
    <row r="591" spans="1:1" s="3" customFormat="1">
      <c r="A591" s="2"/>
    </row>
    <row r="592" spans="1:1" s="3" customFormat="1">
      <c r="A592" s="2"/>
    </row>
    <row r="593" spans="1:1" s="3" customFormat="1">
      <c r="A593" s="2"/>
    </row>
    <row r="594" spans="1:1" s="3" customFormat="1">
      <c r="A594" s="2"/>
    </row>
    <row r="595" spans="1:1" s="3" customFormat="1">
      <c r="A595" s="2"/>
    </row>
    <row r="596" spans="1:1" s="3" customFormat="1">
      <c r="A596" s="2"/>
    </row>
    <row r="597" spans="1:1" s="3" customFormat="1">
      <c r="A597" s="2"/>
    </row>
    <row r="598" spans="1:1" s="3" customFormat="1">
      <c r="A598" s="2"/>
    </row>
    <row r="599" spans="1:1" s="3" customFormat="1">
      <c r="A599" s="2"/>
    </row>
    <row r="600" spans="1:1" s="3" customFormat="1">
      <c r="A600" s="2"/>
    </row>
    <row r="601" spans="1:1" s="3" customFormat="1">
      <c r="A601" s="2"/>
    </row>
    <row r="602" spans="1:1" s="3" customFormat="1">
      <c r="A602" s="2"/>
    </row>
    <row r="603" spans="1:1" s="3" customFormat="1">
      <c r="A603" s="2"/>
    </row>
    <row r="604" spans="1:1" s="3" customFormat="1">
      <c r="A604" s="2"/>
    </row>
    <row r="605" spans="1:1" s="3" customFormat="1">
      <c r="A605" s="2"/>
    </row>
    <row r="606" spans="1:1" s="3" customFormat="1">
      <c r="A606" s="2"/>
    </row>
    <row r="607" spans="1:1" s="3" customFormat="1">
      <c r="A607" s="2"/>
    </row>
    <row r="608" spans="1:1" s="3" customFormat="1">
      <c r="A608" s="2"/>
    </row>
    <row r="609" spans="1:1" s="3" customFormat="1">
      <c r="A609" s="2"/>
    </row>
    <row r="610" spans="1:1" s="3" customFormat="1">
      <c r="A610" s="2"/>
    </row>
    <row r="611" spans="1:1" s="3" customFormat="1">
      <c r="A611" s="2"/>
    </row>
    <row r="612" spans="1:1" s="3" customFormat="1">
      <c r="A612" s="2"/>
    </row>
    <row r="613" spans="1:1" s="3" customFormat="1">
      <c r="A613" s="2"/>
    </row>
    <row r="614" spans="1:1" s="3" customFormat="1">
      <c r="A614" s="2"/>
    </row>
    <row r="615" spans="1:1" s="3" customFormat="1">
      <c r="A615" s="2"/>
    </row>
    <row r="616" spans="1:1" s="3" customFormat="1">
      <c r="A616" s="2"/>
    </row>
    <row r="617" spans="1:1" s="3" customFormat="1">
      <c r="A617" s="2"/>
    </row>
    <row r="618" spans="1:1" s="3" customFormat="1">
      <c r="A618" s="2"/>
    </row>
    <row r="619" spans="1:1" s="3" customFormat="1">
      <c r="A619" s="2"/>
    </row>
    <row r="620" spans="1:1" s="3" customFormat="1">
      <c r="A620" s="2"/>
    </row>
    <row r="621" spans="1:1" s="3" customFormat="1">
      <c r="A621" s="2"/>
    </row>
    <row r="622" spans="1:1" s="3" customFormat="1">
      <c r="A622" s="2"/>
    </row>
    <row r="623" spans="1:1" s="3" customFormat="1">
      <c r="A623" s="2"/>
    </row>
    <row r="624" spans="1:1" s="3" customFormat="1">
      <c r="A624" s="2"/>
    </row>
    <row r="625" spans="1:1" s="3" customFormat="1">
      <c r="A625" s="2"/>
    </row>
    <row r="626" spans="1:1" s="3" customFormat="1">
      <c r="A626" s="2"/>
    </row>
    <row r="627" spans="1:1" s="3" customFormat="1">
      <c r="A627" s="2"/>
    </row>
    <row r="628" spans="1:1" s="3" customFormat="1">
      <c r="A628" s="2"/>
    </row>
    <row r="629" spans="1:1" s="3" customFormat="1">
      <c r="A629" s="2"/>
    </row>
    <row r="630" spans="1:1" s="3" customFormat="1">
      <c r="A630" s="2"/>
    </row>
    <row r="631" spans="1:1" s="3" customFormat="1">
      <c r="A631" s="2"/>
    </row>
    <row r="632" spans="1:1" s="3" customFormat="1">
      <c r="A632" s="2"/>
    </row>
    <row r="633" spans="1:1" s="3" customFormat="1">
      <c r="A633" s="2"/>
    </row>
    <row r="634" spans="1:1" s="3" customFormat="1">
      <c r="A634" s="2"/>
    </row>
    <row r="635" spans="1:1" s="3" customFormat="1">
      <c r="A635" s="2"/>
    </row>
    <row r="636" spans="1:1" s="3" customFormat="1">
      <c r="A636" s="2"/>
    </row>
    <row r="637" spans="1:1" s="3" customFormat="1">
      <c r="A637" s="2"/>
    </row>
    <row r="638" spans="1:1" s="3" customFormat="1">
      <c r="A638" s="2"/>
    </row>
    <row r="639" spans="1:1" s="3" customFormat="1">
      <c r="A639" s="2"/>
    </row>
    <row r="640" spans="1:1" s="3" customFormat="1">
      <c r="A640" s="2"/>
    </row>
    <row r="641" spans="1:1" s="3" customFormat="1">
      <c r="A641" s="2"/>
    </row>
    <row r="642" spans="1:1" s="3" customFormat="1">
      <c r="A642" s="2"/>
    </row>
    <row r="643" spans="1:1" s="3" customFormat="1">
      <c r="A643" s="2"/>
    </row>
    <row r="644" spans="1:1" s="3" customFormat="1">
      <c r="A644" s="2"/>
    </row>
    <row r="645" spans="1:1" s="3" customFormat="1">
      <c r="A645" s="2"/>
    </row>
    <row r="646" spans="1:1" s="3" customFormat="1">
      <c r="A646" s="2"/>
    </row>
    <row r="647" spans="1:1" s="3" customFormat="1">
      <c r="A647" s="2"/>
    </row>
    <row r="648" spans="1:1" s="3" customFormat="1">
      <c r="A648" s="2"/>
    </row>
    <row r="649" spans="1:1" s="3" customFormat="1">
      <c r="A649" s="2"/>
    </row>
    <row r="650" spans="1:1" s="3" customFormat="1">
      <c r="A650" s="2"/>
    </row>
    <row r="651" spans="1:1" s="3" customFormat="1">
      <c r="A651" s="2"/>
    </row>
    <row r="652" spans="1:1" s="3" customFormat="1">
      <c r="A652" s="2"/>
    </row>
    <row r="653" spans="1:1" s="3" customFormat="1">
      <c r="A653" s="2"/>
    </row>
    <row r="654" spans="1:1" s="3" customFormat="1">
      <c r="A654" s="2"/>
    </row>
    <row r="655" spans="1:1" s="3" customFormat="1">
      <c r="A655" s="2"/>
    </row>
    <row r="656" spans="1:1" s="3" customFormat="1">
      <c r="A656" s="2"/>
    </row>
    <row r="657" spans="1:1" s="3" customFormat="1">
      <c r="A657" s="2"/>
    </row>
    <row r="658" spans="1:1" s="3" customFormat="1">
      <c r="A658" s="2"/>
    </row>
    <row r="659" spans="1:1" s="3" customFormat="1">
      <c r="A659" s="2"/>
    </row>
    <row r="660" spans="1:1" s="3" customFormat="1">
      <c r="A660" s="2"/>
    </row>
    <row r="661" spans="1:1" s="3" customFormat="1">
      <c r="A661" s="2"/>
    </row>
    <row r="662" spans="1:1" s="3" customFormat="1">
      <c r="A662" s="2"/>
    </row>
    <row r="663" spans="1:1" s="3" customFormat="1">
      <c r="A663" s="2"/>
    </row>
    <row r="664" spans="1:1" s="3" customFormat="1">
      <c r="A664" s="2"/>
    </row>
    <row r="665" spans="1:1" s="3" customFormat="1">
      <c r="A665" s="2"/>
    </row>
    <row r="666" spans="1:1" s="3" customFormat="1">
      <c r="A666" s="2"/>
    </row>
    <row r="667" spans="1:1" s="3" customFormat="1">
      <c r="A667" s="2"/>
    </row>
    <row r="668" spans="1:1" s="3" customFormat="1">
      <c r="A668" s="2"/>
    </row>
    <row r="669" spans="1:1" s="3" customFormat="1">
      <c r="A669" s="2"/>
    </row>
    <row r="670" spans="1:1" s="3" customFormat="1">
      <c r="A670" s="2"/>
    </row>
    <row r="671" spans="1:1" s="3" customFormat="1">
      <c r="A671" s="2"/>
    </row>
    <row r="672" spans="1:1" s="3" customFormat="1">
      <c r="A672" s="2"/>
    </row>
    <row r="673" spans="1:1" s="3" customFormat="1">
      <c r="A673" s="2"/>
    </row>
    <row r="674" spans="1:1" s="3" customFormat="1">
      <c r="A674" s="2"/>
    </row>
    <row r="675" spans="1:1" s="3" customFormat="1">
      <c r="A675" s="2"/>
    </row>
    <row r="676" spans="1:1" s="3" customFormat="1">
      <c r="A676" s="2"/>
    </row>
    <row r="677" spans="1:1" s="3" customFormat="1">
      <c r="A677" s="2"/>
    </row>
    <row r="678" spans="1:1" s="3" customFormat="1">
      <c r="A678" s="2"/>
    </row>
    <row r="679" spans="1:1" s="3" customFormat="1">
      <c r="A679" s="2"/>
    </row>
    <row r="680" spans="1:1" s="3" customFormat="1">
      <c r="A680" s="2"/>
    </row>
    <row r="681" spans="1:1" s="3" customFormat="1">
      <c r="A681" s="2"/>
    </row>
    <row r="682" spans="1:1" s="3" customFormat="1">
      <c r="A682" s="2"/>
    </row>
    <row r="683" spans="1:1" s="3" customFormat="1">
      <c r="A683" s="2"/>
    </row>
    <row r="684" spans="1:1" s="3" customFormat="1">
      <c r="A684" s="2"/>
    </row>
    <row r="685" spans="1:1" s="3" customFormat="1">
      <c r="A685" s="2"/>
    </row>
    <row r="686" spans="1:1" s="3" customFormat="1">
      <c r="A686" s="2"/>
    </row>
    <row r="687" spans="1:1" s="3" customFormat="1">
      <c r="A687" s="2"/>
    </row>
    <row r="688" spans="1:1" s="3" customFormat="1">
      <c r="A688" s="2"/>
    </row>
    <row r="689" spans="1:1" s="3" customFormat="1">
      <c r="A689" s="2"/>
    </row>
    <row r="690" spans="1:1" s="3" customFormat="1">
      <c r="A690" s="2"/>
    </row>
    <row r="691" spans="1:1" s="3" customFormat="1">
      <c r="A691" s="2"/>
    </row>
    <row r="692" spans="1:1" s="3" customFormat="1">
      <c r="A692" s="2"/>
    </row>
    <row r="693" spans="1:1" s="3" customFormat="1">
      <c r="A693" s="2"/>
    </row>
    <row r="694" spans="1:1" s="3" customFormat="1">
      <c r="A694" s="2"/>
    </row>
    <row r="695" spans="1:1" s="3" customFormat="1">
      <c r="A695" s="2"/>
    </row>
    <row r="696" spans="1:1" s="3" customFormat="1">
      <c r="A696" s="2"/>
    </row>
    <row r="697" spans="1:1" s="3" customFormat="1">
      <c r="A697" s="2"/>
    </row>
    <row r="698" spans="1:1" s="3" customFormat="1">
      <c r="A698" s="2"/>
    </row>
    <row r="699" spans="1:1" s="3" customFormat="1">
      <c r="A699" s="2"/>
    </row>
    <row r="700" spans="1:1" s="3" customFormat="1">
      <c r="A700" s="2"/>
    </row>
    <row r="701" spans="1:1" s="3" customFormat="1">
      <c r="A701" s="2"/>
    </row>
    <row r="702" spans="1:1" s="3" customFormat="1">
      <c r="A702" s="2"/>
    </row>
    <row r="703" spans="1:1" s="3" customFormat="1">
      <c r="A703" s="2"/>
    </row>
    <row r="704" spans="1:1" s="3" customFormat="1">
      <c r="A704" s="2"/>
    </row>
    <row r="705" spans="1:1" s="3" customFormat="1">
      <c r="A705" s="2"/>
    </row>
    <row r="706" spans="1:1" s="3" customFormat="1">
      <c r="A706" s="2"/>
    </row>
    <row r="707" spans="1:1" s="3" customFormat="1">
      <c r="A707" s="2"/>
    </row>
    <row r="708" spans="1:1" s="3" customFormat="1">
      <c r="A708" s="2"/>
    </row>
    <row r="709" spans="1:1" s="3" customFormat="1">
      <c r="A709" s="2"/>
    </row>
    <row r="710" spans="1:1" s="3" customFormat="1">
      <c r="A710" s="2"/>
    </row>
    <row r="711" spans="1:1" s="3" customFormat="1">
      <c r="A711" s="2"/>
    </row>
    <row r="712" spans="1:1" s="3" customFormat="1">
      <c r="A712" s="2"/>
    </row>
    <row r="713" spans="1:1" s="3" customFormat="1">
      <c r="A713" s="2"/>
    </row>
    <row r="714" spans="1:1" s="3" customFormat="1">
      <c r="A714" s="2"/>
    </row>
    <row r="715" spans="1:1" s="3" customFormat="1">
      <c r="A715" s="2"/>
    </row>
    <row r="716" spans="1:1" s="3" customFormat="1">
      <c r="A716" s="2"/>
    </row>
    <row r="717" spans="1:1" s="3" customFormat="1">
      <c r="A717" s="2"/>
    </row>
    <row r="718" spans="1:1" s="3" customFormat="1">
      <c r="A718" s="2"/>
    </row>
    <row r="719" spans="1:1" s="3" customFormat="1">
      <c r="A719" s="2"/>
    </row>
    <row r="720" spans="1:1" s="3" customFormat="1">
      <c r="A720" s="2"/>
    </row>
    <row r="721" spans="1:1" s="3" customFormat="1">
      <c r="A721" s="2"/>
    </row>
    <row r="722" spans="1:1" s="3" customFormat="1">
      <c r="A722" s="2"/>
    </row>
    <row r="723" spans="1:1" s="3" customFormat="1">
      <c r="A723" s="2"/>
    </row>
    <row r="724" spans="1:1" s="3" customFormat="1">
      <c r="A724" s="2"/>
    </row>
    <row r="725" spans="1:1" s="3" customFormat="1">
      <c r="A725" s="2"/>
    </row>
    <row r="726" spans="1:1" s="3" customFormat="1">
      <c r="A726" s="2"/>
    </row>
    <row r="727" spans="1:1" s="3" customFormat="1">
      <c r="A727" s="2"/>
    </row>
    <row r="728" spans="1:1" s="3" customFormat="1">
      <c r="A728" s="2"/>
    </row>
    <row r="729" spans="1:1" s="3" customFormat="1">
      <c r="A729" s="2"/>
    </row>
    <row r="730" spans="1:1" s="3" customFormat="1">
      <c r="A730" s="2"/>
    </row>
    <row r="731" spans="1:1" s="3" customFormat="1">
      <c r="A731" s="2"/>
    </row>
    <row r="732" spans="1:1" s="3" customFormat="1">
      <c r="A732" s="2"/>
    </row>
    <row r="733" spans="1:1" s="3" customFormat="1">
      <c r="A733" s="2"/>
    </row>
    <row r="734" spans="1:1" s="3" customFormat="1">
      <c r="A734" s="2"/>
    </row>
    <row r="735" spans="1:1" s="3" customFormat="1">
      <c r="A735" s="2"/>
    </row>
    <row r="736" spans="1:1" s="3" customFormat="1">
      <c r="A736" s="2"/>
    </row>
    <row r="737" spans="1:1" s="3" customFormat="1">
      <c r="A737" s="2"/>
    </row>
    <row r="738" spans="1:1" s="3" customFormat="1">
      <c r="A738" s="2"/>
    </row>
    <row r="739" spans="1:1" s="3" customFormat="1">
      <c r="A739" s="2"/>
    </row>
    <row r="740" spans="1:1" s="3" customFormat="1">
      <c r="A740" s="2"/>
    </row>
    <row r="741" spans="1:1" s="3" customFormat="1">
      <c r="A741" s="2"/>
    </row>
    <row r="742" spans="1:1" s="3" customFormat="1">
      <c r="A742" s="2"/>
    </row>
    <row r="743" spans="1:1" s="3" customFormat="1">
      <c r="A743" s="2"/>
    </row>
    <row r="744" spans="1:1" s="3" customFormat="1">
      <c r="A744" s="2"/>
    </row>
    <row r="745" spans="1:1" s="3" customFormat="1">
      <c r="A745" s="2"/>
    </row>
    <row r="746" spans="1:1" s="3" customFormat="1">
      <c r="A746" s="2"/>
    </row>
    <row r="747" spans="1:1" s="3" customFormat="1">
      <c r="A747" s="2"/>
    </row>
    <row r="748" spans="1:1" s="3" customFormat="1">
      <c r="A748" s="2"/>
    </row>
    <row r="749" spans="1:1" s="3" customFormat="1">
      <c r="A749" s="2"/>
    </row>
    <row r="750" spans="1:1" s="3" customFormat="1">
      <c r="A750" s="2"/>
    </row>
    <row r="751" spans="1:1" s="3" customFormat="1">
      <c r="A751" s="2"/>
    </row>
    <row r="752" spans="1:1" s="3" customFormat="1">
      <c r="A752" s="2"/>
    </row>
    <row r="753" spans="1:1" s="3" customFormat="1">
      <c r="A753" s="2"/>
    </row>
    <row r="754" spans="1:1" s="3" customFormat="1">
      <c r="A754" s="2"/>
    </row>
    <row r="755" spans="1:1" s="3" customFormat="1">
      <c r="A755" s="2"/>
    </row>
    <row r="756" spans="1:1" s="3" customFormat="1">
      <c r="A756" s="2"/>
    </row>
    <row r="757" spans="1:1" s="3" customFormat="1">
      <c r="A757" s="2"/>
    </row>
    <row r="758" spans="1:1" s="3" customFormat="1">
      <c r="A758" s="2"/>
    </row>
    <row r="759" spans="1:1" s="3" customFormat="1">
      <c r="A759" s="2"/>
    </row>
    <row r="760" spans="1:1" s="3" customFormat="1">
      <c r="A760" s="2"/>
    </row>
    <row r="761" spans="1:1" s="3" customFormat="1">
      <c r="A761" s="2"/>
    </row>
    <row r="762" spans="1:1" s="3" customFormat="1">
      <c r="A762" s="2"/>
    </row>
    <row r="763" spans="1:1" s="3" customFormat="1">
      <c r="A763" s="2"/>
    </row>
    <row r="764" spans="1:1" s="3" customFormat="1">
      <c r="A764" s="2"/>
    </row>
    <row r="765" spans="1:1" s="3" customFormat="1">
      <c r="A765" s="2"/>
    </row>
    <row r="766" spans="1:1" s="3" customFormat="1">
      <c r="A766" s="2"/>
    </row>
    <row r="767" spans="1:1" s="3" customFormat="1">
      <c r="A767" s="2"/>
    </row>
    <row r="768" spans="1:1" s="3" customFormat="1">
      <c r="A768" s="2"/>
    </row>
    <row r="769" spans="1:1" s="3" customFormat="1">
      <c r="A769" s="2"/>
    </row>
    <row r="770" spans="1:1" s="3" customFormat="1">
      <c r="A770" s="2"/>
    </row>
    <row r="771" spans="1:1" s="3" customFormat="1">
      <c r="A771" s="2"/>
    </row>
    <row r="772" spans="1:1" s="3" customFormat="1">
      <c r="A772" s="2"/>
    </row>
    <row r="773" spans="1:1" s="3" customFormat="1">
      <c r="A773" s="2"/>
    </row>
    <row r="774" spans="1:1" s="3" customFormat="1">
      <c r="A774" s="2"/>
    </row>
    <row r="775" spans="1:1" s="3" customFormat="1">
      <c r="A775" s="2"/>
    </row>
    <row r="776" spans="1:1" s="3" customFormat="1">
      <c r="A776" s="2"/>
    </row>
    <row r="777" spans="1:1" s="3" customFormat="1">
      <c r="A777" s="2"/>
    </row>
    <row r="778" spans="1:1" s="3" customFormat="1">
      <c r="A778" s="2"/>
    </row>
    <row r="779" spans="1:1" s="3" customFormat="1">
      <c r="A779" s="2"/>
    </row>
    <row r="780" spans="1:1" s="3" customFormat="1">
      <c r="A780" s="2"/>
    </row>
    <row r="781" spans="1:1" s="3" customFormat="1">
      <c r="A781" s="2"/>
    </row>
    <row r="782" spans="1:1" s="3" customFormat="1">
      <c r="A782" s="2"/>
    </row>
    <row r="783" spans="1:1" s="3" customFormat="1">
      <c r="A783" s="2"/>
    </row>
    <row r="784" spans="1:1" s="3" customFormat="1">
      <c r="A784" s="2"/>
    </row>
    <row r="785" spans="1:1" s="3" customFormat="1">
      <c r="A785" s="2"/>
    </row>
    <row r="786" spans="1:1" s="3" customFormat="1">
      <c r="A786" s="2"/>
    </row>
    <row r="787" spans="1:1" s="3" customFormat="1">
      <c r="A787" s="2"/>
    </row>
    <row r="788" spans="1:1" s="3" customFormat="1">
      <c r="A788" s="2"/>
    </row>
    <row r="789" spans="1:1" s="3" customFormat="1">
      <c r="A789" s="2"/>
    </row>
    <row r="790" spans="1:1" s="3" customFormat="1">
      <c r="A790" s="2"/>
    </row>
    <row r="791" spans="1:1" s="3" customFormat="1">
      <c r="A791" s="2"/>
    </row>
    <row r="792" spans="1:1" s="3" customFormat="1">
      <c r="A792" s="2"/>
    </row>
    <row r="793" spans="1:1" s="3" customFormat="1">
      <c r="A793" s="2"/>
    </row>
    <row r="794" spans="1:1" s="3" customFormat="1">
      <c r="A794" s="2"/>
    </row>
    <row r="795" spans="1:1" s="3" customFormat="1">
      <c r="A795" s="2"/>
    </row>
    <row r="796" spans="1:1" s="3" customFormat="1">
      <c r="A796" s="2"/>
    </row>
    <row r="797" spans="1:1" s="3" customFormat="1">
      <c r="A797" s="2"/>
    </row>
    <row r="798" spans="1:1" s="3" customFormat="1">
      <c r="A798" s="2"/>
    </row>
    <row r="799" spans="1:1" s="3" customFormat="1">
      <c r="A799" s="2"/>
    </row>
    <row r="800" spans="1:1" s="3" customFormat="1">
      <c r="A800" s="2"/>
    </row>
    <row r="801" spans="1:1" s="3" customFormat="1">
      <c r="A801" s="2"/>
    </row>
    <row r="802" spans="1:1" s="3" customFormat="1">
      <c r="A802" s="2"/>
    </row>
    <row r="803" spans="1:1" s="3" customFormat="1">
      <c r="A803" s="2"/>
    </row>
    <row r="804" spans="1:1" s="3" customFormat="1">
      <c r="A804" s="2"/>
    </row>
    <row r="805" spans="1:1" s="3" customFormat="1">
      <c r="A805" s="2"/>
    </row>
    <row r="806" spans="1:1" s="3" customFormat="1">
      <c r="A806" s="2"/>
    </row>
    <row r="807" spans="1:1" s="3" customFormat="1">
      <c r="A807" s="2"/>
    </row>
    <row r="808" spans="1:1" s="3" customFormat="1">
      <c r="A808" s="2"/>
    </row>
    <row r="809" spans="1:1" s="3" customFormat="1">
      <c r="A809" s="2"/>
    </row>
    <row r="810" spans="1:1" s="3" customFormat="1">
      <c r="A810" s="2"/>
    </row>
    <row r="811" spans="1:1" s="3" customFormat="1">
      <c r="A811" s="2"/>
    </row>
    <row r="812" spans="1:1" s="3" customFormat="1">
      <c r="A812" s="2"/>
    </row>
    <row r="813" spans="1:1" s="3" customFormat="1">
      <c r="A813" s="2"/>
    </row>
    <row r="814" spans="1:1" s="3" customFormat="1">
      <c r="A814" s="2"/>
    </row>
    <row r="815" spans="1:1" s="3" customFormat="1">
      <c r="A815" s="2"/>
    </row>
    <row r="816" spans="1:1" s="3" customFormat="1">
      <c r="A816" s="2"/>
    </row>
    <row r="817" spans="1:1" s="3" customFormat="1">
      <c r="A817" s="2"/>
    </row>
    <row r="818" spans="1:1" s="3" customFormat="1">
      <c r="A818" s="2"/>
    </row>
    <row r="819" spans="1:1" s="3" customFormat="1">
      <c r="A819" s="2"/>
    </row>
    <row r="820" spans="1:1" s="3" customFormat="1">
      <c r="A820" s="2"/>
    </row>
    <row r="821" spans="1:1" s="3" customFormat="1">
      <c r="A821" s="2"/>
    </row>
    <row r="822" spans="1:1" s="3" customFormat="1">
      <c r="A822" s="2"/>
    </row>
    <row r="823" spans="1:1" s="3" customFormat="1">
      <c r="A823" s="2"/>
    </row>
    <row r="824" spans="1:1" s="3" customFormat="1">
      <c r="A824" s="2"/>
    </row>
    <row r="825" spans="1:1" s="3" customFormat="1">
      <c r="A825" s="2"/>
    </row>
    <row r="826" spans="1:1" s="3" customFormat="1">
      <c r="A826" s="2"/>
    </row>
    <row r="827" spans="1:1" s="3" customFormat="1">
      <c r="A827" s="2"/>
    </row>
    <row r="828" spans="1:1" s="3" customFormat="1">
      <c r="A828" s="2"/>
    </row>
    <row r="829" spans="1:1" s="3" customFormat="1">
      <c r="A829" s="2"/>
    </row>
    <row r="830" spans="1:1" s="3" customFormat="1">
      <c r="A830" s="2"/>
    </row>
    <row r="831" spans="1:1" s="3" customFormat="1">
      <c r="A831" s="2"/>
    </row>
    <row r="832" spans="1:1" s="3" customFormat="1">
      <c r="A832" s="2"/>
    </row>
    <row r="833" spans="1:1" s="3" customFormat="1">
      <c r="A833" s="2"/>
    </row>
    <row r="834" spans="1:1" s="3" customFormat="1">
      <c r="A834" s="2"/>
    </row>
    <row r="835" spans="1:1" s="3" customFormat="1">
      <c r="A835" s="2"/>
    </row>
    <row r="836" spans="1:1" s="3" customFormat="1">
      <c r="A836" s="2"/>
    </row>
    <row r="837" spans="1:1" s="3" customFormat="1">
      <c r="A837" s="2"/>
    </row>
    <row r="838" spans="1:1" s="3" customFormat="1">
      <c r="A838" s="2"/>
    </row>
    <row r="839" spans="1:1" s="3" customFormat="1">
      <c r="A839" s="2"/>
    </row>
    <row r="840" spans="1:1" s="3" customFormat="1">
      <c r="A840" s="2"/>
    </row>
    <row r="841" spans="1:1" s="3" customFormat="1">
      <c r="A841" s="2"/>
    </row>
    <row r="842" spans="1:1" s="3" customFormat="1">
      <c r="A842" s="2"/>
    </row>
    <row r="843" spans="1:1" s="3" customFormat="1">
      <c r="A843" s="2"/>
    </row>
    <row r="844" spans="1:1" s="3" customFormat="1">
      <c r="A844" s="2"/>
    </row>
    <row r="845" spans="1:1" s="3" customFormat="1">
      <c r="A845" s="2"/>
    </row>
    <row r="846" spans="1:1" s="3" customFormat="1">
      <c r="A846" s="2"/>
    </row>
    <row r="847" spans="1:1" s="3" customFormat="1">
      <c r="A847" s="2"/>
    </row>
    <row r="848" spans="1:1" s="3" customFormat="1">
      <c r="A848" s="2"/>
    </row>
    <row r="849" spans="1:1" s="3" customFormat="1">
      <c r="A849" s="2"/>
    </row>
    <row r="850" spans="1:1" s="3" customFormat="1">
      <c r="A850" s="2"/>
    </row>
    <row r="851" spans="1:1" s="3" customFormat="1">
      <c r="A851" s="2"/>
    </row>
    <row r="852" spans="1:1" s="3" customFormat="1">
      <c r="A852" s="2"/>
    </row>
    <row r="853" spans="1:1" s="3" customFormat="1">
      <c r="A853" s="2"/>
    </row>
    <row r="854" spans="1:1" s="3" customFormat="1">
      <c r="A854" s="2"/>
    </row>
    <row r="855" spans="1:1" s="3" customFormat="1">
      <c r="A855" s="2"/>
    </row>
    <row r="856" spans="1:1" s="3" customFormat="1">
      <c r="A856" s="2"/>
    </row>
    <row r="857" spans="1:1" s="3" customFormat="1">
      <c r="A857" s="2"/>
    </row>
    <row r="858" spans="1:1" s="3" customFormat="1">
      <c r="A858" s="2"/>
    </row>
    <row r="859" spans="1:1" s="3" customFormat="1">
      <c r="A859" s="2"/>
    </row>
    <row r="860" spans="1:1" s="3" customFormat="1">
      <c r="A860" s="2"/>
    </row>
    <row r="861" spans="1:1" s="3" customFormat="1">
      <c r="A861" s="2"/>
    </row>
    <row r="862" spans="1:1" s="3" customFormat="1">
      <c r="A862" s="2"/>
    </row>
    <row r="863" spans="1:1" s="3" customFormat="1">
      <c r="A863" s="2"/>
    </row>
    <row r="864" spans="1:1" s="3" customFormat="1">
      <c r="A864" s="2"/>
    </row>
    <row r="865" spans="1:1" s="3" customFormat="1">
      <c r="A865" s="2"/>
    </row>
    <row r="866" spans="1:1" s="3" customFormat="1">
      <c r="A866" s="2"/>
    </row>
    <row r="867" spans="1:1" s="3" customFormat="1">
      <c r="A867" s="2"/>
    </row>
    <row r="868" spans="1:1" s="3" customFormat="1">
      <c r="A868" s="2"/>
    </row>
    <row r="869" spans="1:1" s="3" customFormat="1">
      <c r="A869" s="2"/>
    </row>
    <row r="870" spans="1:1" s="3" customFormat="1">
      <c r="A870" s="2"/>
    </row>
    <row r="871" spans="1:1" s="3" customFormat="1">
      <c r="A871" s="2"/>
    </row>
    <row r="872" spans="1:1" s="3" customFormat="1">
      <c r="A872" s="2"/>
    </row>
    <row r="873" spans="1:1" s="3" customFormat="1">
      <c r="A873" s="2"/>
    </row>
    <row r="874" spans="1:1" s="3" customFormat="1">
      <c r="A874" s="2"/>
    </row>
    <row r="875" spans="1:1" s="3" customFormat="1">
      <c r="A875" s="2"/>
    </row>
    <row r="876" spans="1:1" s="3" customFormat="1">
      <c r="A876" s="2"/>
    </row>
    <row r="877" spans="1:1" s="3" customFormat="1">
      <c r="A877" s="2"/>
    </row>
    <row r="878" spans="1:1" s="3" customFormat="1">
      <c r="A878" s="2"/>
    </row>
    <row r="879" spans="1:1" s="3" customFormat="1">
      <c r="A879" s="2"/>
    </row>
    <row r="880" spans="1:1" s="3" customFormat="1">
      <c r="A880" s="2"/>
    </row>
    <row r="881" spans="1:1" s="3" customFormat="1">
      <c r="A881" s="2"/>
    </row>
    <row r="882" spans="1:1" s="3" customFormat="1">
      <c r="A882" s="2"/>
    </row>
    <row r="883" spans="1:1" s="3" customFormat="1">
      <c r="A883" s="2"/>
    </row>
    <row r="884" spans="1:1" s="3" customFormat="1">
      <c r="A884" s="2"/>
    </row>
    <row r="885" spans="1:1" s="3" customFormat="1">
      <c r="A885" s="2"/>
    </row>
    <row r="886" spans="1:1" s="3" customFormat="1">
      <c r="A886" s="2"/>
    </row>
    <row r="887" spans="1:1" s="3" customFormat="1">
      <c r="A887" s="2"/>
    </row>
    <row r="888" spans="1:1" s="3" customFormat="1">
      <c r="A888" s="2"/>
    </row>
    <row r="889" spans="1:1" s="3" customFormat="1">
      <c r="A889" s="2"/>
    </row>
    <row r="890" spans="1:1" s="3" customFormat="1">
      <c r="A890" s="2"/>
    </row>
    <row r="891" spans="1:1" s="3" customFormat="1">
      <c r="A891" s="2"/>
    </row>
    <row r="892" spans="1:1" s="3" customFormat="1">
      <c r="A892" s="2"/>
    </row>
    <row r="893" spans="1:1" s="3" customFormat="1">
      <c r="A893" s="2"/>
    </row>
    <row r="894" spans="1:1" s="3" customFormat="1">
      <c r="A894" s="2"/>
    </row>
    <row r="895" spans="1:1" s="3" customFormat="1">
      <c r="A895" s="2"/>
    </row>
    <row r="896" spans="1:1" s="3" customFormat="1">
      <c r="A896" s="2"/>
    </row>
    <row r="897" spans="1:1" s="3" customFormat="1">
      <c r="A897" s="2"/>
    </row>
    <row r="898" spans="1:1" s="3" customFormat="1">
      <c r="A898" s="2"/>
    </row>
    <row r="899" spans="1:1" s="3" customFormat="1">
      <c r="A899" s="2"/>
    </row>
    <row r="900" spans="1:1" s="3" customFormat="1">
      <c r="A900" s="2"/>
    </row>
    <row r="901" spans="1:1" s="3" customFormat="1">
      <c r="A901" s="2"/>
    </row>
    <row r="902" spans="1:1" s="3" customFormat="1">
      <c r="A902" s="2"/>
    </row>
    <row r="903" spans="1:1" s="3" customFormat="1">
      <c r="A903" s="2"/>
    </row>
    <row r="904" spans="1:1" s="3" customFormat="1">
      <c r="A904" s="2"/>
    </row>
    <row r="905" spans="1:1" s="3" customFormat="1">
      <c r="A905" s="2"/>
    </row>
    <row r="906" spans="1:1" s="3" customFormat="1">
      <c r="A906" s="2"/>
    </row>
    <row r="907" spans="1:1" s="3" customFormat="1">
      <c r="A907" s="2"/>
    </row>
    <row r="908" spans="1:1" s="3" customFormat="1">
      <c r="A908" s="2"/>
    </row>
    <row r="909" spans="1:1" s="3" customFormat="1">
      <c r="A909" s="2"/>
    </row>
    <row r="910" spans="1:1" s="3" customFormat="1">
      <c r="A910" s="2"/>
    </row>
    <row r="911" spans="1:1" s="3" customFormat="1">
      <c r="A911" s="2"/>
    </row>
    <row r="912" spans="1:1" s="3" customFormat="1">
      <c r="A912" s="2"/>
    </row>
    <row r="913" spans="1:1" s="3" customFormat="1">
      <c r="A913" s="2"/>
    </row>
    <row r="914" spans="1:1" s="3" customFormat="1">
      <c r="A914" s="2"/>
    </row>
    <row r="915" spans="1:1" s="3" customFormat="1">
      <c r="A915" s="2"/>
    </row>
    <row r="916" spans="1:1" s="3" customFormat="1">
      <c r="A916" s="2"/>
    </row>
    <row r="917" spans="1:1" s="3" customFormat="1">
      <c r="A917" s="2"/>
    </row>
    <row r="918" spans="1:1" s="3" customFormat="1">
      <c r="A918" s="2"/>
    </row>
    <row r="919" spans="1:1" s="3" customFormat="1">
      <c r="A919" s="2"/>
    </row>
    <row r="920" spans="1:1" s="3" customFormat="1">
      <c r="A920" s="2"/>
    </row>
    <row r="921" spans="1:1" s="3" customFormat="1">
      <c r="A921" s="2"/>
    </row>
    <row r="922" spans="1:1" s="3" customFormat="1">
      <c r="A922" s="2"/>
    </row>
    <row r="923" spans="1:1" s="3" customFormat="1">
      <c r="A923" s="2"/>
    </row>
    <row r="924" spans="1:1" s="3" customFormat="1">
      <c r="A924" s="2"/>
    </row>
    <row r="925" spans="1:1" s="3" customFormat="1">
      <c r="A925" s="2"/>
    </row>
    <row r="926" spans="1:1" s="3" customFormat="1">
      <c r="A926" s="2"/>
    </row>
    <row r="927" spans="1:1" s="3" customFormat="1">
      <c r="A927" s="2"/>
    </row>
    <row r="928" spans="1:1" s="3" customFormat="1">
      <c r="A928" s="2"/>
    </row>
    <row r="929" spans="1:1" s="3" customFormat="1">
      <c r="A929" s="2"/>
    </row>
    <row r="930" spans="1:1" s="3" customFormat="1">
      <c r="A930" s="2"/>
    </row>
    <row r="931" spans="1:1" s="3" customFormat="1">
      <c r="A931" s="2"/>
    </row>
    <row r="932" spans="1:1" s="3" customFormat="1">
      <c r="A932" s="2"/>
    </row>
    <row r="933" spans="1:1" s="3" customFormat="1">
      <c r="A933" s="2"/>
    </row>
    <row r="934" spans="1:1" s="3" customFormat="1">
      <c r="A934" s="2"/>
    </row>
    <row r="935" spans="1:1" s="3" customFormat="1">
      <c r="A935" s="2"/>
    </row>
    <row r="936" spans="1:1" s="3" customFormat="1">
      <c r="A936" s="2"/>
    </row>
    <row r="937" spans="1:1" s="3" customFormat="1">
      <c r="A937" s="2"/>
    </row>
    <row r="938" spans="1:1" s="3" customFormat="1">
      <c r="A938" s="2"/>
    </row>
    <row r="939" spans="1:1" s="3" customFormat="1">
      <c r="A939" s="2"/>
    </row>
    <row r="940" spans="1:1" s="3" customFormat="1">
      <c r="A940" s="2"/>
    </row>
    <row r="941" spans="1:1" s="3" customFormat="1">
      <c r="A941" s="2"/>
    </row>
    <row r="942" spans="1:1" s="3" customFormat="1">
      <c r="A942" s="2"/>
    </row>
    <row r="943" spans="1:1" s="3" customFormat="1">
      <c r="A943" s="2"/>
    </row>
    <row r="944" spans="1:1" s="3" customFormat="1">
      <c r="A944" s="2"/>
    </row>
  </sheetData>
  <phoneticPr fontId="18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C944"/>
  <sheetViews>
    <sheetView workbookViewId="0">
      <selection activeCell="R37" sqref="R37"/>
    </sheetView>
  </sheetViews>
  <sheetFormatPr baseColWidth="10" defaultColWidth="9" defaultRowHeight="14"/>
  <cols>
    <col min="1" max="4" width="9" style="3"/>
    <col min="5" max="5" width="11.6640625" style="3" customWidth="1"/>
    <col min="6" max="6" width="12.83203125" style="3" customWidth="1"/>
    <col min="7" max="15" width="9" style="3"/>
    <col min="16" max="16" width="9" style="2" customWidth="1"/>
    <col min="17" max="16384" width="9" style="3"/>
  </cols>
  <sheetData>
    <row r="1" spans="1:29">
      <c r="A1" s="3" t="s">
        <v>26</v>
      </c>
      <c r="B1" s="3" t="s">
        <v>1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29</v>
      </c>
      <c r="I1" s="28" t="s">
        <v>30</v>
      </c>
      <c r="J1" s="28" t="s">
        <v>31</v>
      </c>
      <c r="K1" s="28" t="s">
        <v>32</v>
      </c>
      <c r="L1" s="3" t="s">
        <v>10</v>
      </c>
      <c r="M1" s="3" t="s">
        <v>1</v>
      </c>
      <c r="N1" s="3" t="s">
        <v>2</v>
      </c>
      <c r="O1" s="3" t="s">
        <v>3</v>
      </c>
      <c r="P1" s="2" t="s">
        <v>11</v>
      </c>
      <c r="Q1" s="3" t="s">
        <v>12</v>
      </c>
      <c r="R1" s="3" t="s">
        <v>4</v>
      </c>
      <c r="S1" s="28" t="s">
        <v>30</v>
      </c>
      <c r="T1" s="28" t="s">
        <v>31</v>
      </c>
      <c r="U1" s="28" t="s">
        <v>32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2">
        <v>-2.0666666666666669</v>
      </c>
      <c r="B2" s="31">
        <v>1326.4203948266804</v>
      </c>
      <c r="C2" s="3">
        <v>1176.6509524360299</v>
      </c>
      <c r="D2" s="29">
        <v>-1788.2381915487349</v>
      </c>
      <c r="H2" s="3" t="s">
        <v>22</v>
      </c>
      <c r="I2" s="2">
        <v>830</v>
      </c>
      <c r="J2" s="2"/>
      <c r="K2" s="2">
        <v>-1100</v>
      </c>
      <c r="L2" s="23">
        <v>-2.023644</v>
      </c>
      <c r="M2" s="31">
        <v>1349.385357555002</v>
      </c>
      <c r="N2" s="3">
        <v>1161.3924094103277</v>
      </c>
      <c r="O2" s="29">
        <v>-1727.2411488033831</v>
      </c>
      <c r="P2" s="36">
        <v>-4.2513030273212857</v>
      </c>
      <c r="Q2" s="2">
        <v>200</v>
      </c>
      <c r="R2" s="3">
        <f>-ATAN((M3-M2)/(O3-O2))*180/PI()</f>
        <v>1.3638046783825248</v>
      </c>
      <c r="S2" s="2">
        <v>830</v>
      </c>
      <c r="T2" s="2"/>
      <c r="U2" s="2">
        <v>-1000</v>
      </c>
      <c r="X2" s="3">
        <f>-ATAN2(K$4-O2, I$4-M2)/PI()*180</f>
        <v>6.3123895460256945</v>
      </c>
      <c r="Y2" s="3">
        <f>-ATAN2(K$7-O2, I$7-M2)/PI()*180</f>
        <v>-2.4108238660200136</v>
      </c>
      <c r="Z2" s="3">
        <f>-ATAN2(K$10-O2, I$10-M2)/PI()*180</f>
        <v>1.4845873807411212</v>
      </c>
      <c r="AA2" s="3">
        <f>X2-P2</f>
        <v>10.56369257334698</v>
      </c>
      <c r="AB2" s="3">
        <f>Y2-P2</f>
        <v>1.8404791613012721</v>
      </c>
      <c r="AC2" s="3">
        <f>Z2-P2</f>
        <v>5.7358904080624065</v>
      </c>
    </row>
    <row r="3" spans="1:29">
      <c r="A3" s="2">
        <v>-2.0333333333333332</v>
      </c>
      <c r="B3" s="31">
        <v>1347.9520086050034</v>
      </c>
      <c r="C3" s="3">
        <v>1164.5224043391645</v>
      </c>
      <c r="D3" s="29">
        <v>-1738.2657894920558</v>
      </c>
      <c r="E3" s="3">
        <f>-ATAN2((D3-D2),(B3-B2))*180/PI()</f>
        <v>-23.309765072999713</v>
      </c>
      <c r="F3" s="3">
        <f>SQRT((B3-B2)^2+(C3-C2)^2+(D3-D2)^2)/(A3-A2)/1000</f>
        <v>1.6724705481221647</v>
      </c>
      <c r="H3" s="3">
        <f>MAX(F3:F32)</f>
        <v>3.3658604737405282</v>
      </c>
      <c r="I3" s="2">
        <v>1060</v>
      </c>
      <c r="J3" s="2"/>
      <c r="K3" s="2">
        <v>-1100</v>
      </c>
      <c r="L3" s="23">
        <v>-1.992969</v>
      </c>
      <c r="M3" s="31">
        <v>1348.6182114556432</v>
      </c>
      <c r="N3" s="3">
        <v>1151.4724175278097</v>
      </c>
      <c r="O3" s="29">
        <v>-1695.0181091036648</v>
      </c>
      <c r="P3" s="36">
        <v>-4.0773376793487737</v>
      </c>
      <c r="Q3" s="2">
        <v>200</v>
      </c>
      <c r="R3" s="3">
        <f t="shared" ref="R3:R37" si="0">-ATAN((M4-M3)/(O4-O3))*180/PI()</f>
        <v>-1.9042933482825157</v>
      </c>
      <c r="S3" s="2">
        <v>1060</v>
      </c>
      <c r="T3" s="2"/>
      <c r="U3" s="2">
        <v>-1000</v>
      </c>
      <c r="V3" s="3">
        <f>P3-P2</f>
        <v>0.17396534797251206</v>
      </c>
      <c r="W3" s="3">
        <f>ABS(V3)</f>
        <v>0.17396534797251206</v>
      </c>
      <c r="X3" s="3">
        <f t="shared" ref="X3:X37" si="1">-ATAN2(K$4-O3, I$4-M3)/PI()*180</f>
        <v>6.5783597979514079</v>
      </c>
      <c r="Y3" s="3">
        <f t="shared" ref="Y3:Y37" si="2">-ATAN2(K$7-O3, I$7-M3)/PI()*180</f>
        <v>-2.484660267506861</v>
      </c>
      <c r="Z3" s="3">
        <f t="shared" ref="Z3:Z37" si="3">-ATAN2(K$10-O3, I$10-M3)/PI()*180</f>
        <v>1.4860587416934141</v>
      </c>
      <c r="AA3" s="3">
        <f t="shared" ref="AA3:AA37" si="4">X3-P3</f>
        <v>10.655697477300182</v>
      </c>
      <c r="AB3" s="3">
        <f t="shared" ref="AB3:AB37" si="5">Y3-P3</f>
        <v>1.5926774118419127</v>
      </c>
      <c r="AC3" s="3">
        <f t="shared" ref="AC3:AC37" si="6">Z3-P3</f>
        <v>5.5633964210421878</v>
      </c>
    </row>
    <row r="4" spans="1:29">
      <c r="A4" s="2">
        <v>-2</v>
      </c>
      <c r="B4" s="31">
        <v>1349.1089664045721</v>
      </c>
      <c r="C4" s="3">
        <v>1153.7828817721456</v>
      </c>
      <c r="D4" s="29">
        <v>-1702.3976641278714</v>
      </c>
      <c r="E4" s="3">
        <f t="shared" ref="E4:E46" si="7">-ATAN2((D4-D3),(B4-B3))*180/PI()</f>
        <v>-1.8474849963640489</v>
      </c>
      <c r="F4" s="3">
        <f t="shared" ref="F4:F46" si="8">SQRT((B4-B3)^2+(C4-C3)^2+(D4-D3)^2)/(A4-A3)/1000</f>
        <v>1.1237786624209025</v>
      </c>
      <c r="G4" s="3">
        <f>(E4-E3)/(A4-A3)</f>
        <v>643.86840229907227</v>
      </c>
      <c r="I4" s="2">
        <v>1280</v>
      </c>
      <c r="J4" s="2"/>
      <c r="K4" s="2">
        <v>-1100</v>
      </c>
      <c r="L4" s="23">
        <v>-1.936871</v>
      </c>
      <c r="M4" s="31">
        <v>1350.9964714832604</v>
      </c>
      <c r="N4" s="3">
        <v>1132.2056981734931</v>
      </c>
      <c r="O4" s="29">
        <v>-1623.4881192082539</v>
      </c>
      <c r="P4" s="36">
        <v>-2.7889622585414164</v>
      </c>
      <c r="Q4" s="2">
        <v>200</v>
      </c>
      <c r="R4" s="3">
        <f t="shared" si="0"/>
        <v>-10.022157319630473</v>
      </c>
      <c r="S4" s="2">
        <v>1280</v>
      </c>
      <c r="T4" s="2"/>
      <c r="U4" s="2">
        <v>-1000</v>
      </c>
      <c r="V4" s="3">
        <f t="shared" ref="V4:V29" si="9">P4-P3</f>
        <v>1.2883754208073572</v>
      </c>
      <c r="W4" s="3">
        <f t="shared" ref="W4:W29" si="10">ABS(V4)</f>
        <v>1.2883754208073572</v>
      </c>
      <c r="X4" s="3">
        <f t="shared" si="1"/>
        <v>7.7234412997700757</v>
      </c>
      <c r="Y4" s="3">
        <f t="shared" si="2"/>
        <v>-2.5110322416111215</v>
      </c>
      <c r="Z4" s="3">
        <f t="shared" si="3"/>
        <v>1.5802546925780241</v>
      </c>
      <c r="AA4" s="3">
        <f t="shared" si="4"/>
        <v>10.512403558311492</v>
      </c>
      <c r="AB4" s="3">
        <f t="shared" si="5"/>
        <v>0.27793001693029495</v>
      </c>
      <c r="AC4" s="3">
        <f t="shared" si="6"/>
        <v>4.3692169511194408</v>
      </c>
    </row>
    <row r="5" spans="1:29">
      <c r="A5" s="2">
        <v>-1.9666666666666666</v>
      </c>
      <c r="B5" s="31">
        <v>1347.6211810093373</v>
      </c>
      <c r="C5" s="3">
        <v>1142.5524373371154</v>
      </c>
      <c r="D5" s="29">
        <v>-1665.0708489250392</v>
      </c>
      <c r="E5" s="3">
        <f t="shared" si="7"/>
        <v>2.2825072144469871</v>
      </c>
      <c r="F5" s="3">
        <f t="shared" si="8"/>
        <v>1.1702413292561742</v>
      </c>
      <c r="G5" s="3">
        <f t="shared" ref="G5:G46" si="11">(E5-E4)/(A5-A4)</f>
        <v>123.89976632433068</v>
      </c>
      <c r="H5" s="3" t="s">
        <v>23</v>
      </c>
      <c r="I5" s="2">
        <v>1860</v>
      </c>
      <c r="J5" s="2"/>
      <c r="K5" s="2">
        <v>-50</v>
      </c>
      <c r="L5" s="23">
        <v>-1.9134770000000001</v>
      </c>
      <c r="M5" s="31">
        <v>1358.0621901024133</v>
      </c>
      <c r="N5" s="3">
        <v>1124.451246779412</v>
      </c>
      <c r="O5" s="29">
        <v>-1583.5068565243855</v>
      </c>
      <c r="P5" s="36">
        <v>-3.4604635660223586</v>
      </c>
      <c r="Q5" s="2">
        <v>200</v>
      </c>
      <c r="R5" s="3">
        <f t="shared" si="0"/>
        <v>-13.590680262293427</v>
      </c>
      <c r="S5" s="2">
        <v>1860</v>
      </c>
      <c r="T5" s="2"/>
      <c r="U5" s="2">
        <v>0</v>
      </c>
      <c r="V5" s="3">
        <f t="shared" si="9"/>
        <v>-0.67150130748094217</v>
      </c>
      <c r="W5" s="3">
        <f t="shared" si="10"/>
        <v>0.67150130748094217</v>
      </c>
      <c r="X5" s="3">
        <f t="shared" si="1"/>
        <v>9.1712646328068814</v>
      </c>
      <c r="Y5" s="3">
        <f t="shared" si="2"/>
        <v>-2.3128995066800475</v>
      </c>
      <c r="Z5" s="3">
        <f t="shared" si="3"/>
        <v>1.764834157013154</v>
      </c>
      <c r="AA5" s="3">
        <f t="shared" si="4"/>
        <v>12.63172819882924</v>
      </c>
      <c r="AB5" s="3">
        <f t="shared" si="5"/>
        <v>1.1475640593423111</v>
      </c>
      <c r="AC5" s="3">
        <f t="shared" si="6"/>
        <v>5.2252977230355127</v>
      </c>
    </row>
    <row r="6" spans="1:29">
      <c r="A6" s="2">
        <v>-1.9333333333333333</v>
      </c>
      <c r="B6" s="31">
        <v>1351.8135648369789</v>
      </c>
      <c r="C6" s="3">
        <v>1130.9950815206394</v>
      </c>
      <c r="D6" s="29">
        <v>-1617.8713154336438</v>
      </c>
      <c r="E6" s="3">
        <f t="shared" si="7"/>
        <v>-5.0758377852125536</v>
      </c>
      <c r="F6" s="3">
        <f t="shared" si="8"/>
        <v>1.4632327448799969</v>
      </c>
      <c r="G6" s="3">
        <f t="shared" si="11"/>
        <v>-220.750349989787</v>
      </c>
      <c r="H6" s="3">
        <f>MAX(B2:B32)</f>
        <v>1442.4705794961192</v>
      </c>
      <c r="I6" s="2">
        <v>1640</v>
      </c>
      <c r="J6" s="2"/>
      <c r="K6" s="2">
        <v>-50</v>
      </c>
      <c r="L6" s="23">
        <v>-1.848768</v>
      </c>
      <c r="M6" s="31">
        <v>1393.121861894615</v>
      </c>
      <c r="N6" s="3">
        <v>1109.6481443047523</v>
      </c>
      <c r="O6" s="29">
        <v>-1438.4843331109732</v>
      </c>
      <c r="P6" s="36">
        <v>6.4523811955954979</v>
      </c>
      <c r="Q6" s="2">
        <v>200</v>
      </c>
      <c r="R6" s="3">
        <f t="shared" si="0"/>
        <v>-12.949088330893705</v>
      </c>
      <c r="S6" s="2">
        <v>1640</v>
      </c>
      <c r="T6" s="2"/>
      <c r="U6" s="2">
        <v>0</v>
      </c>
      <c r="V6" s="3">
        <f t="shared" si="9"/>
        <v>9.9128447616178565</v>
      </c>
      <c r="W6" s="3">
        <f t="shared" si="10"/>
        <v>9.9128447616178565</v>
      </c>
      <c r="X6" s="3">
        <f t="shared" si="1"/>
        <v>18.479688471644515</v>
      </c>
      <c r="Y6" s="3">
        <f t="shared" si="2"/>
        <v>-1.1089873469646925</v>
      </c>
      <c r="Z6" s="3">
        <f t="shared" si="3"/>
        <v>2.7115796977672288</v>
      </c>
      <c r="AA6" s="3">
        <f t="shared" si="4"/>
        <v>12.027307276049017</v>
      </c>
      <c r="AB6" s="3">
        <f t="shared" si="5"/>
        <v>-7.5613685425601904</v>
      </c>
      <c r="AC6" s="3">
        <f>Z6-P6</f>
        <v>-3.7408014978282691</v>
      </c>
    </row>
    <row r="7" spans="1:29">
      <c r="A7" s="2">
        <v>-1.9</v>
      </c>
      <c r="B7" s="31">
        <v>1363.8086664285511</v>
      </c>
      <c r="C7" s="3">
        <v>1120.3701640283689</v>
      </c>
      <c r="D7" s="29">
        <v>-1557.3682959396392</v>
      </c>
      <c r="E7" s="3">
        <f t="shared" si="7"/>
        <v>-11.213833344599605</v>
      </c>
      <c r="F7" s="3">
        <f t="shared" si="8"/>
        <v>1.8776709061018668</v>
      </c>
      <c r="G7" s="3">
        <f t="shared" si="11"/>
        <v>-184.13986678161098</v>
      </c>
      <c r="H7" s="3" t="s">
        <v>24</v>
      </c>
      <c r="I7" s="2">
        <v>1420</v>
      </c>
      <c r="J7" s="2"/>
      <c r="K7" s="2">
        <v>-50</v>
      </c>
      <c r="L7" s="23">
        <v>-1.821769</v>
      </c>
      <c r="M7" s="31">
        <v>1409.9588270764798</v>
      </c>
      <c r="N7" s="3">
        <v>1108.3606884805486</v>
      </c>
      <c r="O7" s="29">
        <v>-1365.2586291218176</v>
      </c>
      <c r="P7" s="36">
        <v>7.4423877557950977</v>
      </c>
      <c r="Q7" s="2">
        <v>200</v>
      </c>
      <c r="R7" s="3">
        <f t="shared" si="0"/>
        <v>-9.2631219845367827</v>
      </c>
      <c r="S7" s="2">
        <v>1420</v>
      </c>
      <c r="T7" s="2"/>
      <c r="U7" s="2">
        <v>0</v>
      </c>
      <c r="V7" s="3">
        <f t="shared" si="9"/>
        <v>0.99000656019959976</v>
      </c>
      <c r="W7" s="3">
        <f t="shared" si="10"/>
        <v>0.99000656019959976</v>
      </c>
      <c r="X7" s="3">
        <f t="shared" si="1"/>
        <v>26.101735909635611</v>
      </c>
      <c r="Y7" s="3">
        <f t="shared" si="2"/>
        <v>-0.43740876535423906</v>
      </c>
      <c r="Z7" s="3">
        <f t="shared" si="3"/>
        <v>3.2127239374981325</v>
      </c>
      <c r="AA7" s="3">
        <f t="shared" si="4"/>
        <v>18.659348153840511</v>
      </c>
      <c r="AB7" s="3">
        <f t="shared" si="5"/>
        <v>-7.8797965211493368</v>
      </c>
      <c r="AC7" s="3">
        <f t="shared" si="6"/>
        <v>-4.2296638182969648</v>
      </c>
    </row>
    <row r="8" spans="1:29">
      <c r="A8" s="2">
        <v>-1.8666666666666667</v>
      </c>
      <c r="B8" s="31">
        <v>1381.9923423239961</v>
      </c>
      <c r="C8" s="3">
        <v>1112.3296730471775</v>
      </c>
      <c r="D8" s="29">
        <v>-1483.3140287296847</v>
      </c>
      <c r="E8" s="3">
        <f t="shared" si="7"/>
        <v>-13.795770173816704</v>
      </c>
      <c r="F8" s="3">
        <f t="shared" si="8"/>
        <v>2.3003036866169091</v>
      </c>
      <c r="G8" s="3">
        <f t="shared" si="11"/>
        <v>-77.458104876513246</v>
      </c>
      <c r="H8" s="3">
        <f>MIN(B5:B62)</f>
        <v>1103.2434357567108</v>
      </c>
      <c r="I8" s="2">
        <v>830</v>
      </c>
      <c r="J8" s="2"/>
      <c r="K8" s="2">
        <v>950</v>
      </c>
      <c r="L8" s="23">
        <v>-1.768408</v>
      </c>
      <c r="M8" s="31">
        <v>1435.9033824810758</v>
      </c>
      <c r="N8" s="3">
        <v>1117.3428724878468</v>
      </c>
      <c r="O8" s="29">
        <v>-1206.1827266081236</v>
      </c>
      <c r="P8" s="36">
        <v>8.3278974452536616</v>
      </c>
      <c r="Q8" s="2">
        <v>200</v>
      </c>
      <c r="R8" s="3">
        <f t="shared" si="0"/>
        <v>-3.9321265846590774</v>
      </c>
      <c r="S8" s="2">
        <v>830</v>
      </c>
      <c r="T8" s="2"/>
      <c r="U8" s="2">
        <v>1000</v>
      </c>
      <c r="V8" s="3">
        <f t="shared" si="9"/>
        <v>0.8855096894585639</v>
      </c>
      <c r="W8" s="3">
        <f t="shared" si="10"/>
        <v>0.8855096894585639</v>
      </c>
      <c r="X8" s="3">
        <f t="shared" si="1"/>
        <v>55.74199272073745</v>
      </c>
      <c r="Y8" s="3">
        <f t="shared" si="2"/>
        <v>0.78805816322312994</v>
      </c>
      <c r="Z8" s="3">
        <f t="shared" si="3"/>
        <v>4.1355900199774371</v>
      </c>
      <c r="AA8" s="3">
        <f t="shared" si="4"/>
        <v>47.414095275483788</v>
      </c>
      <c r="AB8" s="3">
        <f t="shared" si="5"/>
        <v>-7.539839282030532</v>
      </c>
      <c r="AC8" s="3">
        <f t="shared" si="6"/>
        <v>-4.1923074252762245</v>
      </c>
    </row>
    <row r="9" spans="1:29">
      <c r="A9" s="2">
        <v>-1.8333333333333333</v>
      </c>
      <c r="B9" s="31">
        <v>1402.8535241233185</v>
      </c>
      <c r="C9" s="3">
        <v>1108.4745079893619</v>
      </c>
      <c r="D9" s="29">
        <v>-1397.3652053754777</v>
      </c>
      <c r="E9" s="3">
        <f t="shared" si="7"/>
        <v>-13.642799512056834</v>
      </c>
      <c r="F9" s="3">
        <f t="shared" si="8"/>
        <v>2.6558475663512779</v>
      </c>
      <c r="G9" s="3">
        <f t="shared" si="11"/>
        <v>4.589119852796081</v>
      </c>
      <c r="H9" s="3" t="s">
        <v>25</v>
      </c>
      <c r="I9" s="2">
        <v>1060</v>
      </c>
      <c r="J9" s="2"/>
      <c r="K9" s="2">
        <v>950</v>
      </c>
      <c r="L9" s="23">
        <v>-1.740067</v>
      </c>
      <c r="M9" s="31">
        <v>1442.0214488534257</v>
      </c>
      <c r="N9" s="3">
        <v>1128.8394453651272</v>
      </c>
      <c r="O9" s="29">
        <v>-1117.1751962411217</v>
      </c>
      <c r="P9" s="36">
        <v>-1.7090944866336109</v>
      </c>
      <c r="Q9" s="2">
        <v>200</v>
      </c>
      <c r="R9" s="3">
        <f t="shared" si="0"/>
        <v>3.0038061388606678</v>
      </c>
      <c r="S9" s="2">
        <v>1060</v>
      </c>
      <c r="T9" s="2"/>
      <c r="U9" s="2">
        <v>1000</v>
      </c>
      <c r="V9" s="3">
        <f t="shared" si="9"/>
        <v>-10.036991931887272</v>
      </c>
      <c r="W9" s="3">
        <f t="shared" si="10"/>
        <v>10.036991931887272</v>
      </c>
      <c r="X9" s="3">
        <f t="shared" si="1"/>
        <v>83.948919315982565</v>
      </c>
      <c r="Y9" s="3">
        <f t="shared" si="2"/>
        <v>1.1821461366326487</v>
      </c>
      <c r="Z9" s="3">
        <f t="shared" si="3"/>
        <v>4.4815774514910549</v>
      </c>
      <c r="AA9" s="3">
        <f t="shared" si="4"/>
        <v>85.658013802616182</v>
      </c>
      <c r="AB9" s="3">
        <f t="shared" si="5"/>
        <v>2.8912406232662597</v>
      </c>
      <c r="AC9" s="3">
        <f t="shared" si="6"/>
        <v>6.190671938124666</v>
      </c>
    </row>
    <row r="10" spans="1:29">
      <c r="A10" s="2">
        <v>-1.8</v>
      </c>
      <c r="B10" s="31">
        <v>1422.2746050301939</v>
      </c>
      <c r="C10" s="3">
        <v>1110.0737246060744</v>
      </c>
      <c r="D10" s="29">
        <v>-1302.2193571375683</v>
      </c>
      <c r="E10" s="3">
        <f t="shared" si="7"/>
        <v>-11.536679210036112</v>
      </c>
      <c r="F10" s="3">
        <f t="shared" si="8"/>
        <v>2.9136268606087721</v>
      </c>
      <c r="G10" s="3">
        <f t="shared" si="11"/>
        <v>63.183609060621883</v>
      </c>
      <c r="H10" s="3">
        <f>H6-H8</f>
        <v>339.22714373940835</v>
      </c>
      <c r="I10" s="2">
        <v>1280</v>
      </c>
      <c r="J10" s="2"/>
      <c r="K10" s="2">
        <v>950</v>
      </c>
      <c r="L10" s="23">
        <v>-1.683484</v>
      </c>
      <c r="M10" s="31">
        <v>1432.5782324951142</v>
      </c>
      <c r="N10" s="3">
        <v>1165.2163574215956</v>
      </c>
      <c r="O10" s="29">
        <v>-937.21662852726877</v>
      </c>
      <c r="P10" s="36">
        <v>8.5108065353028657</v>
      </c>
      <c r="Q10" s="2">
        <v>200</v>
      </c>
      <c r="R10" s="3">
        <f t="shared" si="0"/>
        <v>9.8265010781701854</v>
      </c>
      <c r="S10" s="2">
        <v>1280</v>
      </c>
      <c r="T10" s="2"/>
      <c r="U10" s="2">
        <v>1000</v>
      </c>
      <c r="V10" s="3">
        <f t="shared" si="9"/>
        <v>10.219901021936476</v>
      </c>
      <c r="W10" s="3">
        <f t="shared" si="10"/>
        <v>10.219901021936476</v>
      </c>
      <c r="X10" s="3">
        <f t="shared" si="1"/>
        <v>136.85345144975736</v>
      </c>
      <c r="Y10" s="3">
        <f t="shared" si="2"/>
        <v>0.81223833573139381</v>
      </c>
      <c r="Z10" s="3">
        <f t="shared" si="3"/>
        <v>4.622212200857839</v>
      </c>
      <c r="AA10" s="3">
        <f t="shared" si="4"/>
        <v>128.3426449144545</v>
      </c>
      <c r="AB10" s="3">
        <f t="shared" si="5"/>
        <v>-7.6985681995714721</v>
      </c>
      <c r="AC10" s="3">
        <f t="shared" si="6"/>
        <v>-3.8885943344450267</v>
      </c>
    </row>
    <row r="11" spans="1:29">
      <c r="A11" s="2">
        <v>-1.7666666666666666</v>
      </c>
      <c r="B11" s="31">
        <v>1436.4620878780261</v>
      </c>
      <c r="C11" s="3">
        <v>1117.9122158125974</v>
      </c>
      <c r="D11" s="29">
        <v>-1200.7838479350321</v>
      </c>
      <c r="E11" s="3">
        <f t="shared" si="7"/>
        <v>-7.9621377818489174</v>
      </c>
      <c r="F11" s="3">
        <f t="shared" si="8"/>
        <v>3.0816716611308563</v>
      </c>
      <c r="G11" s="3">
        <f t="shared" si="11"/>
        <v>107.23624284561552</v>
      </c>
      <c r="I11" s="32"/>
      <c r="J11" s="32"/>
      <c r="K11" s="32"/>
      <c r="L11" s="23">
        <v>-1.6600900000000001</v>
      </c>
      <c r="M11" s="31">
        <v>1419.8112554200925</v>
      </c>
      <c r="N11" s="3">
        <v>1184.8493419410661</v>
      </c>
      <c r="O11" s="29">
        <v>-863.5069971953053</v>
      </c>
      <c r="P11" s="36">
        <v>7.1917066169508876</v>
      </c>
      <c r="Q11" s="2">
        <v>200</v>
      </c>
      <c r="R11" s="3">
        <f t="shared" si="0"/>
        <v>13.429370041123532</v>
      </c>
      <c r="S11" s="32"/>
      <c r="T11" s="32"/>
      <c r="U11" s="32"/>
      <c r="V11" s="3">
        <f t="shared" si="9"/>
        <v>-1.319099918351978</v>
      </c>
      <c r="W11" s="3">
        <f t="shared" si="10"/>
        <v>1.319099918351978</v>
      </c>
      <c r="X11" s="3">
        <f t="shared" si="1"/>
        <v>149.40903237055738</v>
      </c>
      <c r="Y11" s="3">
        <f t="shared" si="2"/>
        <v>-1.3293392285387654E-2</v>
      </c>
      <c r="Z11" s="3">
        <f t="shared" si="3"/>
        <v>4.4084642522240118</v>
      </c>
      <c r="AA11" s="3">
        <f t="shared" si="4"/>
        <v>142.2173257536065</v>
      </c>
      <c r="AB11" s="3">
        <f t="shared" si="5"/>
        <v>-7.2050000092362749</v>
      </c>
      <c r="AC11" s="3">
        <f t="shared" si="6"/>
        <v>-2.7832423647268758</v>
      </c>
    </row>
    <row r="12" spans="1:29">
      <c r="A12" s="2">
        <v>-1.7333333333333334</v>
      </c>
      <c r="B12" s="31">
        <v>1442.4705794961192</v>
      </c>
      <c r="C12" s="3">
        <v>1132.2582912161015</v>
      </c>
      <c r="D12" s="29">
        <v>-1095.7977977441624</v>
      </c>
      <c r="E12" s="3">
        <f t="shared" si="7"/>
        <v>-3.2755407024703209</v>
      </c>
      <c r="F12" s="3">
        <f t="shared" si="8"/>
        <v>3.1839573375155101</v>
      </c>
      <c r="G12" s="3">
        <f t="shared" si="11"/>
        <v>140.59791238135841</v>
      </c>
      <c r="I12" s="32"/>
      <c r="J12" s="32"/>
      <c r="K12" s="32"/>
      <c r="L12" s="23">
        <v>-1.6392119999999999</v>
      </c>
      <c r="M12" s="31">
        <v>1404.3019450274296</v>
      </c>
      <c r="N12" s="3">
        <v>1204.2183711514808</v>
      </c>
      <c r="O12" s="29">
        <v>-798.5534361472819</v>
      </c>
      <c r="P12" s="36">
        <v>3.8528201141032441</v>
      </c>
      <c r="Q12" s="2">
        <v>200</v>
      </c>
      <c r="R12" s="3">
        <f t="shared" si="0"/>
        <v>18.627178878440443</v>
      </c>
      <c r="S12" s="32"/>
      <c r="T12" s="32"/>
      <c r="U12" s="32"/>
      <c r="V12" s="3">
        <f t="shared" si="9"/>
        <v>-3.3388865028476435</v>
      </c>
      <c r="W12" s="3">
        <f t="shared" si="10"/>
        <v>3.3388865028476435</v>
      </c>
      <c r="X12" s="3">
        <f t="shared" si="1"/>
        <v>157.59112372087912</v>
      </c>
      <c r="Y12" s="3">
        <f t="shared" si="2"/>
        <v>-1.2013844755114325</v>
      </c>
      <c r="Z12" s="3">
        <f t="shared" si="3"/>
        <v>4.0662274343024656</v>
      </c>
      <c r="AA12" s="3">
        <f t="shared" si="4"/>
        <v>153.73830360677587</v>
      </c>
      <c r="AB12" s="3">
        <f t="shared" si="5"/>
        <v>-5.0542045896146766</v>
      </c>
      <c r="AC12" s="3">
        <f t="shared" si="6"/>
        <v>0.21340732019922148</v>
      </c>
    </row>
    <row r="13" spans="1:29">
      <c r="A13" s="2">
        <v>-1.7</v>
      </c>
      <c r="B13" s="31">
        <v>1438.4853436108679</v>
      </c>
      <c r="C13" s="3">
        <v>1152.8693121979013</v>
      </c>
      <c r="D13" s="29">
        <v>-989.66831580549479</v>
      </c>
      <c r="E13" s="3">
        <f t="shared" si="7"/>
        <v>2.1504859957615232</v>
      </c>
      <c r="F13" s="3">
        <f t="shared" si="8"/>
        <v>3.2455734323519572</v>
      </c>
      <c r="G13" s="3">
        <f t="shared" si="11"/>
        <v>162.78080094695483</v>
      </c>
      <c r="I13" s="32"/>
      <c r="J13" s="32"/>
      <c r="K13" s="32"/>
      <c r="L13" s="23">
        <v>-1.585073</v>
      </c>
      <c r="M13" s="31">
        <v>1349.0864587717224</v>
      </c>
      <c r="N13" s="3">
        <v>1260.3347262905445</v>
      </c>
      <c r="O13" s="29">
        <v>-634.74102999200113</v>
      </c>
      <c r="P13" s="36">
        <v>2.4837501048097912</v>
      </c>
      <c r="Q13" s="2">
        <v>200</v>
      </c>
      <c r="R13" s="3">
        <f t="shared" si="0"/>
        <v>22.669650940031836</v>
      </c>
      <c r="S13" s="32"/>
      <c r="T13" s="32"/>
      <c r="U13" s="32"/>
      <c r="V13" s="3">
        <f t="shared" si="9"/>
        <v>-1.3690700092934529</v>
      </c>
      <c r="W13" s="3">
        <f t="shared" si="10"/>
        <v>1.3690700092934529</v>
      </c>
      <c r="X13" s="3">
        <f t="shared" si="1"/>
        <v>171.55384732029049</v>
      </c>
      <c r="Y13" s="3">
        <f t="shared" si="2"/>
        <v>-6.9146880826733357</v>
      </c>
      <c r="Z13" s="3">
        <f t="shared" si="3"/>
        <v>2.4962171479059472</v>
      </c>
      <c r="AA13" s="3">
        <f t="shared" si="4"/>
        <v>169.0700972154807</v>
      </c>
      <c r="AB13" s="3">
        <f t="shared" si="5"/>
        <v>-9.3984381874831264</v>
      </c>
      <c r="AC13" s="3">
        <f t="shared" si="6"/>
        <v>1.2467043096155983E-2</v>
      </c>
    </row>
    <row r="14" spans="1:29">
      <c r="A14" s="2">
        <v>-1.6666666666666667</v>
      </c>
      <c r="B14" s="31">
        <v>1423.9112152871676</v>
      </c>
      <c r="C14" s="3">
        <v>1179.0904034236446</v>
      </c>
      <c r="D14" s="29">
        <v>-884.15160446357913</v>
      </c>
      <c r="E14" s="3">
        <f t="shared" si="7"/>
        <v>7.8640231558987175</v>
      </c>
      <c r="F14" s="3">
        <f t="shared" si="8"/>
        <v>3.2909503935018383</v>
      </c>
      <c r="G14" s="3">
        <f t="shared" si="11"/>
        <v>171.40611480411644</v>
      </c>
      <c r="I14" s="32"/>
      <c r="J14" s="32"/>
      <c r="K14" s="38"/>
      <c r="L14" s="23">
        <v>-1.562182</v>
      </c>
      <c r="M14" s="31">
        <v>1321.0431551102083</v>
      </c>
      <c r="N14" s="3">
        <v>1285.5935635471251</v>
      </c>
      <c r="O14" s="29">
        <v>-567.60148377367295</v>
      </c>
      <c r="P14" s="36">
        <v>3.3842242838356693</v>
      </c>
      <c r="Q14" s="2">
        <v>200</v>
      </c>
      <c r="R14" s="3">
        <f t="shared" si="0"/>
        <v>24.105331666205981</v>
      </c>
      <c r="S14" s="32"/>
      <c r="T14" s="32"/>
      <c r="U14" s="32"/>
      <c r="V14" s="3">
        <f t="shared" si="9"/>
        <v>0.90047417902587812</v>
      </c>
      <c r="W14" s="3">
        <f t="shared" si="10"/>
        <v>0.90047417902587812</v>
      </c>
      <c r="X14" s="3">
        <f t="shared" si="1"/>
        <v>175.59172782322867</v>
      </c>
      <c r="Y14" s="3">
        <f t="shared" si="2"/>
        <v>-10.823397817091921</v>
      </c>
      <c r="Z14" s="3">
        <f t="shared" si="3"/>
        <v>1.5491724987001236</v>
      </c>
      <c r="AA14" s="3">
        <f t="shared" si="4"/>
        <v>172.207503539393</v>
      </c>
      <c r="AB14" s="3">
        <f t="shared" si="5"/>
        <v>-14.20762210092759</v>
      </c>
      <c r="AC14" s="3">
        <f t="shared" si="6"/>
        <v>-1.8350517851355457</v>
      </c>
    </row>
    <row r="15" spans="1:29">
      <c r="A15" s="2">
        <v>-1.6333333333333333</v>
      </c>
      <c r="B15" s="31">
        <v>1399.2824009675533</v>
      </c>
      <c r="C15" s="3">
        <v>1209.9475655152928</v>
      </c>
      <c r="D15" s="29">
        <v>-780.42051227716729</v>
      </c>
      <c r="E15" s="3">
        <f t="shared" si="7"/>
        <v>13.356391033595871</v>
      </c>
      <c r="F15" s="3">
        <f t="shared" si="8"/>
        <v>3.3297138300450801</v>
      </c>
      <c r="G15" s="3">
        <f t="shared" si="11"/>
        <v>164.77103633091411</v>
      </c>
      <c r="I15" s="32"/>
      <c r="J15" s="32"/>
      <c r="K15" s="32"/>
      <c r="L15" s="23">
        <v>-1.5403819999999999</v>
      </c>
      <c r="M15" s="31">
        <v>1292.9306008657441</v>
      </c>
      <c r="N15" s="3">
        <v>1309.9189087159466</v>
      </c>
      <c r="O15" s="29">
        <v>-504.77076814719476</v>
      </c>
      <c r="P15" s="36">
        <v>-8.2723602266618226</v>
      </c>
      <c r="Q15" s="2">
        <v>200</v>
      </c>
      <c r="R15" s="3">
        <f t="shared" si="0"/>
        <v>24.829485194395009</v>
      </c>
      <c r="S15" s="32"/>
      <c r="T15" s="32"/>
      <c r="U15" s="32"/>
      <c r="V15" s="3">
        <f t="shared" si="9"/>
        <v>-11.656584510497492</v>
      </c>
      <c r="W15" s="3">
        <f t="shared" si="10"/>
        <v>11.656584510497492</v>
      </c>
      <c r="X15" s="3">
        <f t="shared" si="1"/>
        <v>178.75551752875694</v>
      </c>
      <c r="Y15" s="3">
        <f t="shared" si="2"/>
        <v>-15.611116648641966</v>
      </c>
      <c r="Z15" s="3">
        <f t="shared" si="3"/>
        <v>0.50925504060355897</v>
      </c>
      <c r="AA15" s="3">
        <f t="shared" si="4"/>
        <v>187.02787775541876</v>
      </c>
      <c r="AB15" s="3">
        <f t="shared" si="5"/>
        <v>-7.3387564219801433</v>
      </c>
      <c r="AC15" s="3">
        <f t="shared" si="6"/>
        <v>8.7816152672653818</v>
      </c>
    </row>
    <row r="16" spans="1:29">
      <c r="A16" s="2">
        <v>-1.6</v>
      </c>
      <c r="B16" s="31">
        <v>1366.1268721306697</v>
      </c>
      <c r="C16" s="3">
        <v>1244.2207366148941</v>
      </c>
      <c r="D16" s="29">
        <v>-679.20011290861294</v>
      </c>
      <c r="E16" s="3">
        <f t="shared" si="7"/>
        <v>18.13661100704946</v>
      </c>
      <c r="F16" s="3">
        <f t="shared" si="8"/>
        <v>3.3567182989052156</v>
      </c>
      <c r="G16" s="3">
        <f t="shared" si="11"/>
        <v>143.40659920360818</v>
      </c>
      <c r="I16" s="32"/>
      <c r="J16" s="32"/>
      <c r="K16" s="32"/>
      <c r="L16" s="23">
        <v>-1.521183</v>
      </c>
      <c r="M16" s="31">
        <v>1267.7050612482708</v>
      </c>
      <c r="N16" s="3">
        <v>1331.2705822626594</v>
      </c>
      <c r="O16" s="29">
        <v>-450.25139956607018</v>
      </c>
      <c r="P16" s="36">
        <v>-8.4788429779650638</v>
      </c>
      <c r="Q16" s="2">
        <v>200</v>
      </c>
      <c r="R16" s="3">
        <f t="shared" si="0"/>
        <v>24.447730300652101</v>
      </c>
      <c r="S16" s="32"/>
      <c r="T16" s="32"/>
      <c r="U16" s="32"/>
      <c r="V16" s="3">
        <f t="shared" si="9"/>
        <v>-0.20648275130324123</v>
      </c>
      <c r="W16" s="3">
        <f t="shared" si="10"/>
        <v>0.20648275130324123</v>
      </c>
      <c r="X16" s="3">
        <f t="shared" si="1"/>
        <v>-178.91594373885508</v>
      </c>
      <c r="Y16" s="3">
        <f t="shared" si="2"/>
        <v>-20.831730083939657</v>
      </c>
      <c r="Z16" s="3">
        <f t="shared" si="3"/>
        <v>-0.50307394597520372</v>
      </c>
      <c r="AA16" s="3">
        <f t="shared" si="4"/>
        <v>-170.43710076089002</v>
      </c>
      <c r="AB16" s="3">
        <f t="shared" si="5"/>
        <v>-12.352887105974593</v>
      </c>
      <c r="AC16" s="3">
        <f t="shared" si="6"/>
        <v>7.9757690319898602</v>
      </c>
    </row>
    <row r="17" spans="1:29">
      <c r="A17" s="2">
        <v>-1.5666666666666667</v>
      </c>
      <c r="B17" s="31">
        <v>1326.6889452824835</v>
      </c>
      <c r="C17" s="3">
        <v>1280.6056107545737</v>
      </c>
      <c r="D17" s="29">
        <v>-580.66794950515032</v>
      </c>
      <c r="E17" s="3">
        <f t="shared" si="7"/>
        <v>21.813971387211357</v>
      </c>
      <c r="F17" s="3">
        <f t="shared" si="8"/>
        <v>3.3658604737405282</v>
      </c>
      <c r="G17" s="3">
        <f t="shared" si="11"/>
        <v>110.32081140485656</v>
      </c>
      <c r="I17" s="32"/>
      <c r="J17" s="32"/>
      <c r="K17" s="32"/>
      <c r="L17" s="23">
        <v>-1.465508</v>
      </c>
      <c r="M17" s="31">
        <v>1197.4058085150318</v>
      </c>
      <c r="N17" s="3">
        <v>1390.677251132438</v>
      </c>
      <c r="O17" s="29">
        <v>-295.62009277450852</v>
      </c>
      <c r="P17" s="36">
        <v>-22.75607806803762</v>
      </c>
      <c r="Q17" s="2">
        <v>200</v>
      </c>
      <c r="R17" s="3">
        <f t="shared" si="0"/>
        <v>21.892835582642043</v>
      </c>
      <c r="S17" s="32"/>
      <c r="T17" s="32"/>
      <c r="U17" s="32"/>
      <c r="V17" s="3">
        <f t="shared" si="9"/>
        <v>-14.277235090072557</v>
      </c>
      <c r="W17" s="3">
        <f t="shared" si="10"/>
        <v>14.277235090072557</v>
      </c>
      <c r="X17" s="3">
        <f t="shared" si="1"/>
        <v>-174.13738257627091</v>
      </c>
      <c r="Y17" s="3">
        <f t="shared" si="2"/>
        <v>-42.184569141941786</v>
      </c>
      <c r="Z17" s="3">
        <f t="shared" si="3"/>
        <v>-3.7935975311131296</v>
      </c>
      <c r="AA17" s="3">
        <f t="shared" si="4"/>
        <v>-151.38130450823328</v>
      </c>
      <c r="AB17" s="3">
        <f t="shared" si="5"/>
        <v>-19.428491073904166</v>
      </c>
      <c r="AC17" s="3">
        <f t="shared" si="6"/>
        <v>18.962480536924492</v>
      </c>
    </row>
    <row r="18" spans="1:29">
      <c r="A18" s="2">
        <v>-1.5333333333333334</v>
      </c>
      <c r="B18" s="31">
        <v>1283.6826435227413</v>
      </c>
      <c r="C18" s="3">
        <v>1317.7831990066916</v>
      </c>
      <c r="D18" s="29">
        <v>-484.66122361121234</v>
      </c>
      <c r="E18" s="3">
        <f t="shared" si="7"/>
        <v>24.13003781130146</v>
      </c>
      <c r="F18" s="3">
        <f t="shared" si="8"/>
        <v>3.347253475396069</v>
      </c>
      <c r="G18" s="3">
        <f t="shared" si="11"/>
        <v>69.481992722703325</v>
      </c>
      <c r="I18" s="32"/>
      <c r="J18" s="32"/>
      <c r="K18" s="32"/>
      <c r="L18" s="23">
        <v>-1.436304</v>
      </c>
      <c r="M18" s="31">
        <v>1165.4061511445325</v>
      </c>
      <c r="N18" s="3">
        <v>1419.1448467801092</v>
      </c>
      <c r="O18" s="29">
        <v>-215.98967402044218</v>
      </c>
      <c r="P18" s="36">
        <v>-25.384139480223233</v>
      </c>
      <c r="Q18" s="2">
        <v>200</v>
      </c>
      <c r="R18" s="3">
        <f t="shared" si="0"/>
        <v>16.072809742763607</v>
      </c>
      <c r="S18" s="32"/>
      <c r="T18" s="32"/>
      <c r="U18" s="32"/>
      <c r="V18" s="3">
        <f t="shared" si="9"/>
        <v>-2.6280614121856125</v>
      </c>
      <c r="W18" s="3">
        <f t="shared" si="10"/>
        <v>2.6280614121856125</v>
      </c>
      <c r="X18" s="3">
        <f t="shared" si="1"/>
        <v>-172.6139620940933</v>
      </c>
      <c r="Y18" s="3">
        <f t="shared" si="2"/>
        <v>-56.896520580796228</v>
      </c>
      <c r="Z18" s="3">
        <f t="shared" si="3"/>
        <v>-5.6130222759675084</v>
      </c>
      <c r="AA18" s="3">
        <f t="shared" si="4"/>
        <v>-147.22982261387006</v>
      </c>
      <c r="AB18" s="3">
        <f t="shared" si="5"/>
        <v>-31.512381100572995</v>
      </c>
      <c r="AC18" s="3">
        <f t="shared" si="6"/>
        <v>19.771117204255724</v>
      </c>
    </row>
    <row r="19" spans="1:29">
      <c r="A19" s="2">
        <v>-1.5</v>
      </c>
      <c r="B19" s="31">
        <v>1240.0764152591582</v>
      </c>
      <c r="C19" s="3">
        <v>1354.461020262097</v>
      </c>
      <c r="D19" s="29">
        <v>-390.87620013963897</v>
      </c>
      <c r="E19" s="3">
        <f t="shared" si="7"/>
        <v>24.936514989814338</v>
      </c>
      <c r="F19" s="3">
        <f t="shared" si="8"/>
        <v>3.2921355847966534</v>
      </c>
      <c r="G19" s="3">
        <f t="shared" si="11"/>
        <v>24.194315355386276</v>
      </c>
      <c r="I19" s="32"/>
      <c r="J19" s="32"/>
      <c r="K19" s="32"/>
      <c r="L19" s="23">
        <v>-1.373451</v>
      </c>
      <c r="M19" s="31">
        <v>1116.5285872403183</v>
      </c>
      <c r="N19" s="3">
        <v>1470.9644395263167</v>
      </c>
      <c r="O19" s="29">
        <v>-46.347268622193951</v>
      </c>
      <c r="P19" s="36">
        <v>-26.256667456171353</v>
      </c>
      <c r="Q19" s="2">
        <v>200</v>
      </c>
      <c r="R19" s="3">
        <f t="shared" si="0"/>
        <v>8.065492000890174</v>
      </c>
      <c r="S19" s="32"/>
      <c r="T19" s="32"/>
      <c r="U19" s="32"/>
      <c r="V19" s="3">
        <f t="shared" si="9"/>
        <v>-0.87252797594812037</v>
      </c>
      <c r="W19" s="3">
        <f t="shared" si="10"/>
        <v>0.87252797594812037</v>
      </c>
      <c r="X19" s="3">
        <f t="shared" si="1"/>
        <v>-171.18102360531537</v>
      </c>
      <c r="Y19" s="3">
        <f t="shared" si="2"/>
        <v>-90.689606917812824</v>
      </c>
      <c r="Z19" s="3">
        <f t="shared" si="3"/>
        <v>-9.317544640707311</v>
      </c>
      <c r="AA19" s="3">
        <f t="shared" si="4"/>
        <v>-144.92435614914402</v>
      </c>
      <c r="AB19" s="3">
        <f t="shared" si="5"/>
        <v>-64.432939461641467</v>
      </c>
      <c r="AC19" s="3">
        <f t="shared" si="6"/>
        <v>16.939122815464042</v>
      </c>
    </row>
    <row r="20" spans="1:29">
      <c r="A20" s="2">
        <v>-1.4666666666666666</v>
      </c>
      <c r="B20" s="31">
        <v>1198.7706281534629</v>
      </c>
      <c r="C20" s="3">
        <v>1389.498042667401</v>
      </c>
      <c r="D20" s="29">
        <v>-298.80529865098651</v>
      </c>
      <c r="E20" s="3">
        <f t="shared" si="7"/>
        <v>24.16244479475203</v>
      </c>
      <c r="F20" s="3">
        <f t="shared" si="8"/>
        <v>3.2046420548238284</v>
      </c>
      <c r="G20" s="3">
        <f t="shared" si="11"/>
        <v>-23.222105851869159</v>
      </c>
      <c r="I20" s="32"/>
      <c r="J20" s="32"/>
      <c r="K20" s="32"/>
      <c r="L20" s="23">
        <v>-1.343853</v>
      </c>
      <c r="M20" s="31">
        <v>1105.2568632721086</v>
      </c>
      <c r="N20" s="3">
        <v>1490.0047064065584</v>
      </c>
      <c r="O20" s="29">
        <v>33.195391561137512</v>
      </c>
      <c r="P20" s="36">
        <v>-33.876638639821635</v>
      </c>
      <c r="Q20" s="2">
        <v>200</v>
      </c>
      <c r="R20" s="3">
        <f t="shared" si="0"/>
        <v>-2.169690522562997</v>
      </c>
      <c r="S20" s="32"/>
      <c r="T20" s="32"/>
      <c r="U20" s="32"/>
      <c r="V20" s="3">
        <f t="shared" si="9"/>
        <v>-7.6199711836502821</v>
      </c>
      <c r="W20" s="3">
        <f t="shared" si="10"/>
        <v>7.6199711836502821</v>
      </c>
      <c r="X20" s="3">
        <f t="shared" si="1"/>
        <v>-171.23381599527789</v>
      </c>
      <c r="Y20" s="3">
        <f t="shared" si="2"/>
        <v>-104.80623925590257</v>
      </c>
      <c r="Z20" s="3">
        <f t="shared" si="3"/>
        <v>-10.791153871451785</v>
      </c>
      <c r="AA20" s="3">
        <f t="shared" si="4"/>
        <v>-137.35717735545626</v>
      </c>
      <c r="AB20" s="3">
        <f t="shared" si="5"/>
        <v>-70.929600616080933</v>
      </c>
      <c r="AC20" s="3">
        <f t="shared" si="6"/>
        <v>23.085484768369852</v>
      </c>
    </row>
    <row r="21" spans="1:29">
      <c r="A21" s="2">
        <v>-1.4333333333333333</v>
      </c>
      <c r="B21" s="31">
        <v>1162.4286520093447</v>
      </c>
      <c r="C21" s="3">
        <v>1421.9058198578423</v>
      </c>
      <c r="D21" s="29">
        <v>-207.919399642793</v>
      </c>
      <c r="E21" s="3">
        <f t="shared" si="7"/>
        <v>21.794679246913557</v>
      </c>
      <c r="F21" s="3">
        <f t="shared" si="8"/>
        <v>3.0932385782398542</v>
      </c>
      <c r="G21" s="3">
        <f t="shared" si="11"/>
        <v>-71.032966435154464</v>
      </c>
      <c r="I21" s="32"/>
      <c r="J21" s="32"/>
      <c r="K21" s="32"/>
      <c r="L21" s="23">
        <v>-1.272327</v>
      </c>
      <c r="M21" s="31">
        <v>1112.5374498357123</v>
      </c>
      <c r="N21" s="3">
        <v>1519.7904476294061</v>
      </c>
      <c r="O21" s="29">
        <v>225.3644877189945</v>
      </c>
      <c r="P21" s="36">
        <v>-30.481728727699835</v>
      </c>
      <c r="Q21" s="2">
        <v>200</v>
      </c>
      <c r="R21" s="3">
        <f t="shared" si="0"/>
        <v>-11.506588524294006</v>
      </c>
      <c r="S21" s="32"/>
      <c r="T21" s="32"/>
      <c r="U21" s="32"/>
      <c r="V21" s="3">
        <f t="shared" si="9"/>
        <v>3.3949099121218005</v>
      </c>
      <c r="W21" s="3">
        <f t="shared" si="10"/>
        <v>3.3949099121218005</v>
      </c>
      <c r="X21" s="3">
        <f t="shared" si="1"/>
        <v>-172.79872014159756</v>
      </c>
      <c r="Y21" s="3">
        <f t="shared" si="2"/>
        <v>-131.84773109832352</v>
      </c>
      <c r="Z21" s="3">
        <f t="shared" si="3"/>
        <v>-13.012555140180616</v>
      </c>
      <c r="AA21" s="3">
        <f t="shared" si="4"/>
        <v>-142.31699141389771</v>
      </c>
      <c r="AB21" s="3">
        <f t="shared" si="5"/>
        <v>-101.36600237062369</v>
      </c>
      <c r="AC21" s="3">
        <f t="shared" si="6"/>
        <v>17.469173587519219</v>
      </c>
    </row>
    <row r="22" spans="1:29">
      <c r="A22" s="2">
        <v>-1.4</v>
      </c>
      <c r="B22" s="31">
        <v>1133.3389444188215</v>
      </c>
      <c r="C22" s="3">
        <v>1450.8387133763754</v>
      </c>
      <c r="D22" s="29">
        <v>-117.81875524576753</v>
      </c>
      <c r="E22" s="3">
        <f t="shared" si="7"/>
        <v>17.893085324287398</v>
      </c>
      <c r="F22" s="3">
        <f t="shared" si="8"/>
        <v>2.9700681107062983</v>
      </c>
      <c r="G22" s="3">
        <f t="shared" si="11"/>
        <v>-117.0478176787844</v>
      </c>
      <c r="I22" s="32"/>
      <c r="J22" s="32"/>
      <c r="K22" s="32"/>
      <c r="L22" s="23">
        <v>-1.2485139999999999</v>
      </c>
      <c r="M22" s="31">
        <v>1125.5693528568081</v>
      </c>
      <c r="N22" s="3">
        <v>1524.3328726308537</v>
      </c>
      <c r="O22" s="29">
        <v>289.38065692145028</v>
      </c>
      <c r="P22" s="36">
        <v>-26.810152176860981</v>
      </c>
      <c r="Q22" s="2">
        <v>200</v>
      </c>
      <c r="R22" s="3">
        <f t="shared" si="0"/>
        <v>-18.306654716571213</v>
      </c>
      <c r="S22" s="32"/>
      <c r="T22" s="32"/>
      <c r="U22" s="32"/>
      <c r="V22" s="3">
        <f t="shared" si="9"/>
        <v>3.6715765508388536</v>
      </c>
      <c r="W22" s="3">
        <f t="shared" si="10"/>
        <v>3.6715765508388536</v>
      </c>
      <c r="X22" s="3">
        <f t="shared" si="1"/>
        <v>-173.65756705638395</v>
      </c>
      <c r="Y22" s="3">
        <f t="shared" si="2"/>
        <v>-139.05663473431224</v>
      </c>
      <c r="Z22" s="3">
        <f t="shared" si="3"/>
        <v>-13.157555187208176</v>
      </c>
      <c r="AA22" s="3">
        <f t="shared" si="4"/>
        <v>-146.84741487952297</v>
      </c>
      <c r="AB22" s="3">
        <f t="shared" si="5"/>
        <v>-112.24648255745126</v>
      </c>
      <c r="AC22" s="3">
        <f t="shared" si="6"/>
        <v>13.652596989652805</v>
      </c>
    </row>
    <row r="23" spans="1:29">
      <c r="A23" s="2">
        <v>-1.3666666666666667</v>
      </c>
      <c r="B23" s="31">
        <v>1113.2295162702794</v>
      </c>
      <c r="C23" s="3">
        <v>1475.653042540187</v>
      </c>
      <c r="D23" s="29">
        <v>-28.115735088998917</v>
      </c>
      <c r="E23" s="3">
        <f t="shared" si="7"/>
        <v>12.635538452050181</v>
      </c>
      <c r="F23" s="3">
        <f t="shared" si="8"/>
        <v>2.8565879422488227</v>
      </c>
      <c r="G23" s="3">
        <f t="shared" si="11"/>
        <v>-157.72640616711706</v>
      </c>
      <c r="I23" s="32"/>
      <c r="J23" s="32"/>
      <c r="K23" s="32"/>
      <c r="L23" s="23">
        <v>-1.1880200000000001</v>
      </c>
      <c r="M23" s="31">
        <v>1179.4163628362003</v>
      </c>
      <c r="N23" s="3">
        <v>1523.4492425147037</v>
      </c>
      <c r="O23" s="29">
        <v>452.13556082564173</v>
      </c>
      <c r="P23" s="36">
        <v>-25.862647181852605</v>
      </c>
      <c r="Q23" s="2">
        <v>200</v>
      </c>
      <c r="R23" s="3">
        <f t="shared" si="0"/>
        <v>-25.812678595223655</v>
      </c>
      <c r="S23" s="32"/>
      <c r="T23" s="32"/>
      <c r="U23" s="32"/>
      <c r="V23" s="3">
        <f t="shared" si="9"/>
        <v>0.94750499500837648</v>
      </c>
      <c r="W23" s="3">
        <f t="shared" si="10"/>
        <v>0.94750499500837648</v>
      </c>
      <c r="X23" s="3">
        <f t="shared" si="1"/>
        <v>-176.29222402639917</v>
      </c>
      <c r="Y23" s="3">
        <f t="shared" si="2"/>
        <v>-154.39994551133088</v>
      </c>
      <c r="Z23" s="3">
        <f t="shared" si="3"/>
        <v>-11.421734989099997</v>
      </c>
      <c r="AA23" s="3">
        <f t="shared" si="4"/>
        <v>-150.42957684454657</v>
      </c>
      <c r="AB23" s="3">
        <f t="shared" si="5"/>
        <v>-128.53729832947829</v>
      </c>
      <c r="AC23" s="3">
        <f t="shared" si="6"/>
        <v>14.440912192752608</v>
      </c>
    </row>
    <row r="24" spans="1:29">
      <c r="A24" s="2">
        <v>-1.3333333333333333</v>
      </c>
      <c r="B24" s="31">
        <v>1103.2434357567108</v>
      </c>
      <c r="C24" s="3">
        <v>1495.8600182303344</v>
      </c>
      <c r="D24" s="29">
        <v>61.462612930074101</v>
      </c>
      <c r="E24" s="3">
        <f t="shared" si="7"/>
        <v>6.3609970761935273</v>
      </c>
      <c r="F24" s="3">
        <f t="shared" si="8"/>
        <v>2.7711174089079322</v>
      </c>
      <c r="G24" s="3">
        <f t="shared" si="11"/>
        <v>-188.23624127569903</v>
      </c>
      <c r="I24" s="32"/>
      <c r="J24" s="32"/>
      <c r="K24" s="32"/>
      <c r="L24" s="23">
        <v>-1.1090500000000001</v>
      </c>
      <c r="M24" s="31">
        <v>1282.7834054323612</v>
      </c>
      <c r="N24" s="3">
        <v>1495.8038864398404</v>
      </c>
      <c r="O24" s="29">
        <v>665.83986270076275</v>
      </c>
      <c r="P24" s="36">
        <v>-26.0391046272035</v>
      </c>
      <c r="Q24" s="2">
        <v>200</v>
      </c>
      <c r="R24" s="3">
        <f t="shared" si="0"/>
        <v>-28.489982074002882</v>
      </c>
      <c r="S24" s="32"/>
      <c r="T24" s="32"/>
      <c r="U24" s="32"/>
      <c r="V24" s="3">
        <f t="shared" si="9"/>
        <v>-0.17645744535089491</v>
      </c>
      <c r="W24" s="3">
        <f t="shared" si="10"/>
        <v>0.17645744535089491</v>
      </c>
      <c r="X24" s="3">
        <f t="shared" si="1"/>
        <v>179.90968759102137</v>
      </c>
      <c r="Y24" s="3">
        <f t="shared" si="2"/>
        <v>-169.14881805590434</v>
      </c>
      <c r="Z24" s="3">
        <f t="shared" si="3"/>
        <v>0.56120568266363424</v>
      </c>
      <c r="AA24" s="3">
        <f t="shared" si="4"/>
        <v>205.94879221822487</v>
      </c>
      <c r="AB24" s="3">
        <f t="shared" si="5"/>
        <v>-143.10971342870084</v>
      </c>
      <c r="AC24" s="3">
        <f t="shared" si="6"/>
        <v>26.600310309867133</v>
      </c>
    </row>
    <row r="25" spans="1:29">
      <c r="A25" s="2">
        <v>-1.3</v>
      </c>
      <c r="B25" s="31">
        <v>1103.9151077670394</v>
      </c>
      <c r="C25" s="3">
        <v>1511.092488521419</v>
      </c>
      <c r="D25" s="29">
        <v>150.99864147507469</v>
      </c>
      <c r="E25" s="3">
        <f t="shared" si="7"/>
        <v>-0.42980742119031268</v>
      </c>
      <c r="F25" s="3">
        <f t="shared" si="8"/>
        <v>2.7247498475754628</v>
      </c>
      <c r="G25" s="3">
        <f t="shared" si="11"/>
        <v>-203.72413492151594</v>
      </c>
      <c r="I25" s="32"/>
      <c r="J25" s="32"/>
      <c r="K25" s="32"/>
      <c r="L25" s="23">
        <v>-1.0912740000000001</v>
      </c>
      <c r="M25" s="31">
        <v>1309.1902551179446</v>
      </c>
      <c r="N25" s="3">
        <v>1485.6588496058685</v>
      </c>
      <c r="O25" s="29">
        <v>714.49551515013445</v>
      </c>
      <c r="P25" s="36">
        <v>-27.374145764053431</v>
      </c>
      <c r="Q25" s="2">
        <v>200</v>
      </c>
      <c r="R25" s="3">
        <f t="shared" si="0"/>
        <v>-28.844629518022526</v>
      </c>
      <c r="S25" s="32"/>
      <c r="T25" s="32"/>
      <c r="U25" s="32"/>
      <c r="V25" s="3">
        <f t="shared" si="9"/>
        <v>-1.3350411368499309</v>
      </c>
      <c r="W25" s="3">
        <f t="shared" si="10"/>
        <v>1.3350411368499309</v>
      </c>
      <c r="X25" s="3">
        <f t="shared" si="1"/>
        <v>179.07834758997075</v>
      </c>
      <c r="Y25" s="3">
        <f t="shared" si="2"/>
        <v>-171.75270339721948</v>
      </c>
      <c r="Z25" s="3">
        <f t="shared" si="3"/>
        <v>7.0656477116621552</v>
      </c>
      <c r="AA25" s="3">
        <f t="shared" si="4"/>
        <v>206.45249335402417</v>
      </c>
      <c r="AB25" s="3">
        <f t="shared" si="5"/>
        <v>-144.37855763316605</v>
      </c>
      <c r="AC25" s="3">
        <f t="shared" si="6"/>
        <v>34.439793475715589</v>
      </c>
    </row>
    <row r="26" spans="1:29">
      <c r="A26" s="2">
        <v>-1.2666666666666666</v>
      </c>
      <c r="B26" s="31">
        <v>1115.1750309617782</v>
      </c>
      <c r="C26" s="3">
        <v>1521.1178146269522</v>
      </c>
      <c r="D26" s="29">
        <v>240.57020291025401</v>
      </c>
      <c r="E26" s="3">
        <f t="shared" si="7"/>
        <v>-7.1649928237870064</v>
      </c>
      <c r="F26" s="3">
        <f t="shared" si="8"/>
        <v>2.724944382300083</v>
      </c>
      <c r="G26" s="3">
        <f t="shared" si="11"/>
        <v>-202.05556207790016</v>
      </c>
      <c r="I26" s="32"/>
      <c r="J26" s="32"/>
      <c r="K26" s="32"/>
      <c r="L26" s="23">
        <v>-1.074336</v>
      </c>
      <c r="M26" s="31">
        <v>1334.9122298900038</v>
      </c>
      <c r="N26" s="3">
        <v>1474.7585053139628</v>
      </c>
      <c r="O26" s="29">
        <v>761.1974072713565</v>
      </c>
      <c r="P26" s="36">
        <v>-19.719628457445122</v>
      </c>
      <c r="Q26" s="2">
        <v>200</v>
      </c>
      <c r="R26" s="3">
        <f t="shared" si="0"/>
        <v>-28.923416737000267</v>
      </c>
      <c r="S26" s="32"/>
      <c r="T26" s="32"/>
      <c r="U26" s="32"/>
      <c r="V26" s="3">
        <f t="shared" si="9"/>
        <v>7.6545173066083088</v>
      </c>
      <c r="W26" s="3">
        <f t="shared" si="10"/>
        <v>7.6545173066083088</v>
      </c>
      <c r="X26" s="3">
        <f t="shared" si="1"/>
        <v>178.3100521312592</v>
      </c>
      <c r="Y26" s="3">
        <f t="shared" si="2"/>
        <v>-174.01205192100718</v>
      </c>
      <c r="Z26" s="3">
        <f t="shared" si="3"/>
        <v>16.216791175589261</v>
      </c>
      <c r="AA26" s="3">
        <f t="shared" si="4"/>
        <v>198.02968058870431</v>
      </c>
      <c r="AB26" s="3">
        <f t="shared" si="5"/>
        <v>-154.29242346356207</v>
      </c>
      <c r="AC26" s="3">
        <f t="shared" si="6"/>
        <v>35.936419633034383</v>
      </c>
    </row>
    <row r="27" spans="1:29">
      <c r="A27" s="2">
        <v>-1.2333333333333334</v>
      </c>
      <c r="B27" s="31">
        <v>1136.4328664565401</v>
      </c>
      <c r="C27" s="3">
        <v>1525.7910628366808</v>
      </c>
      <c r="D27" s="29">
        <v>330.21095063402026</v>
      </c>
      <c r="E27" s="3">
        <f t="shared" si="7"/>
        <v>-13.340951075172214</v>
      </c>
      <c r="F27" s="3">
        <f t="shared" si="8"/>
        <v>2.7673595039505163</v>
      </c>
      <c r="G27" s="3">
        <f t="shared" si="11"/>
        <v>-185.27874754155687</v>
      </c>
      <c r="I27" s="32"/>
      <c r="J27" s="32"/>
      <c r="K27" s="32"/>
      <c r="L27" s="23">
        <v>-1.0532589999999999</v>
      </c>
      <c r="M27" s="31">
        <v>1367.3542921758708</v>
      </c>
      <c r="N27" s="3">
        <v>1459.6247073602426</v>
      </c>
      <c r="O27" s="29">
        <v>819.90937484237293</v>
      </c>
      <c r="P27" s="36">
        <v>-14.461060155112548</v>
      </c>
      <c r="Q27" s="2">
        <v>200</v>
      </c>
      <c r="R27" s="3">
        <f t="shared" si="0"/>
        <v>-28.109664225736953</v>
      </c>
      <c r="S27" s="32"/>
      <c r="T27" s="32"/>
      <c r="U27" s="32"/>
      <c r="V27" s="3">
        <f t="shared" si="9"/>
        <v>5.2585683023325736</v>
      </c>
      <c r="W27" s="3">
        <f t="shared" si="10"/>
        <v>5.2585683023325736</v>
      </c>
      <c r="X27" s="3">
        <f t="shared" si="1"/>
        <v>177.39488600393844</v>
      </c>
      <c r="Y27" s="3">
        <f t="shared" si="2"/>
        <v>-176.53676287405838</v>
      </c>
      <c r="Z27" s="3">
        <f t="shared" si="3"/>
        <v>33.880886235051463</v>
      </c>
      <c r="AA27" s="3">
        <f t="shared" si="4"/>
        <v>191.85594615905097</v>
      </c>
      <c r="AB27" s="3">
        <f t="shared" si="5"/>
        <v>-162.07570271894582</v>
      </c>
      <c r="AC27" s="3">
        <f t="shared" si="6"/>
        <v>48.341946390164011</v>
      </c>
    </row>
    <row r="28" spans="1:29">
      <c r="A28" s="2">
        <v>-1.2</v>
      </c>
      <c r="B28" s="31">
        <v>1166.6327559076308</v>
      </c>
      <c r="C28" s="3">
        <v>1525.0429290463071</v>
      </c>
      <c r="D28" s="29">
        <v>419.88037599208474</v>
      </c>
      <c r="E28" s="3">
        <f t="shared" si="7"/>
        <v>-18.613081748289879</v>
      </c>
      <c r="F28" s="3">
        <f t="shared" si="8"/>
        <v>2.8386403407202994</v>
      </c>
      <c r="G28" s="3">
        <f t="shared" si="11"/>
        <v>-158.16392019352946</v>
      </c>
      <c r="I28" s="32"/>
      <c r="J28" s="32"/>
      <c r="K28" s="32"/>
      <c r="L28" s="23">
        <v>-0.99775199999999997</v>
      </c>
      <c r="M28" s="31">
        <v>1452.3815187069195</v>
      </c>
      <c r="N28" s="3">
        <v>1412.8143673491904</v>
      </c>
      <c r="O28" s="29">
        <v>979.08659444669684</v>
      </c>
      <c r="P28" s="36">
        <v>-13.992387684442242</v>
      </c>
      <c r="Q28" s="2">
        <v>200</v>
      </c>
      <c r="R28" s="3">
        <f t="shared" si="0"/>
        <v>-26.153911308311649</v>
      </c>
      <c r="S28" s="32"/>
      <c r="T28" s="32"/>
      <c r="U28" s="32"/>
      <c r="V28" s="3">
        <f t="shared" si="9"/>
        <v>0.46867247067030604</v>
      </c>
      <c r="W28" s="3">
        <f t="shared" si="10"/>
        <v>0.46867247067030604</v>
      </c>
      <c r="X28" s="3">
        <f t="shared" si="1"/>
        <v>175.26032531423351</v>
      </c>
      <c r="Y28" s="3">
        <f t="shared" si="2"/>
        <v>178.19771009113853</v>
      </c>
      <c r="Z28" s="3">
        <f t="shared" si="3"/>
        <v>99.577522282110166</v>
      </c>
      <c r="AA28" s="3">
        <f t="shared" si="4"/>
        <v>189.25271299867575</v>
      </c>
      <c r="AB28" s="3">
        <f t="shared" si="5"/>
        <v>192.19009777558077</v>
      </c>
      <c r="AC28" s="3">
        <f t="shared" si="6"/>
        <v>113.56990996655242</v>
      </c>
    </row>
    <row r="29" spans="1:29">
      <c r="A29" s="2">
        <v>-1.1666666666666667</v>
      </c>
      <c r="B29" s="31">
        <v>1204.3995034083491</v>
      </c>
      <c r="C29" s="3">
        <v>1518.8840715441911</v>
      </c>
      <c r="D29" s="29">
        <v>509.67886163704679</v>
      </c>
      <c r="E29" s="3">
        <f t="shared" si="7"/>
        <v>-22.810269110059803</v>
      </c>
      <c r="F29" s="3">
        <f t="shared" si="8"/>
        <v>2.9283483552983616</v>
      </c>
      <c r="G29" s="3">
        <f t="shared" si="11"/>
        <v>-125.91562085309816</v>
      </c>
      <c r="I29" s="32"/>
      <c r="J29" s="32"/>
      <c r="K29" s="32"/>
      <c r="L29" s="23">
        <v>-0.96909100000000004</v>
      </c>
      <c r="M29" s="31">
        <v>1494.4808535547381</v>
      </c>
      <c r="N29" s="3">
        <v>1385.8925407135685</v>
      </c>
      <c r="O29" s="29">
        <v>1064.81775429152</v>
      </c>
      <c r="P29" s="36">
        <v>-19.841273502458886</v>
      </c>
      <c r="Q29" s="2">
        <v>200</v>
      </c>
      <c r="R29" s="3">
        <f t="shared" si="0"/>
        <v>-23.012830014692732</v>
      </c>
      <c r="S29" s="32"/>
      <c r="T29" s="32"/>
      <c r="U29" s="32"/>
      <c r="V29" s="3">
        <f t="shared" si="9"/>
        <v>-5.8488858180166439</v>
      </c>
      <c r="W29" s="3">
        <f t="shared" si="10"/>
        <v>5.8488858180166439</v>
      </c>
      <c r="X29" s="3">
        <f t="shared" si="1"/>
        <v>174.34184529173905</v>
      </c>
      <c r="Y29" s="3">
        <f t="shared" si="2"/>
        <v>176.17775535766182</v>
      </c>
      <c r="Z29" s="3">
        <f t="shared" si="3"/>
        <v>118.16142092003815</v>
      </c>
      <c r="AA29" s="3">
        <f t="shared" si="4"/>
        <v>194.18311879419792</v>
      </c>
      <c r="AB29" s="3">
        <f t="shared" si="5"/>
        <v>196.0190288601207</v>
      </c>
      <c r="AC29" s="3">
        <f t="shared" si="6"/>
        <v>138.00269442249703</v>
      </c>
    </row>
    <row r="30" spans="1:29">
      <c r="A30" s="2">
        <v>-1.1333333333333333</v>
      </c>
      <c r="B30" s="31">
        <v>1248.1457526299055</v>
      </c>
      <c r="C30" s="3">
        <v>1507.4031478243414</v>
      </c>
      <c r="D30" s="29">
        <v>599.81675892322528</v>
      </c>
      <c r="E30" s="3">
        <f t="shared" si="7"/>
        <v>-25.888496577098667</v>
      </c>
      <c r="F30" s="3">
        <f t="shared" si="8"/>
        <v>3.0254500180684216</v>
      </c>
      <c r="G30" s="3">
        <f t="shared" si="11"/>
        <v>-92.346824011165651</v>
      </c>
      <c r="I30" s="32"/>
      <c r="J30" s="32"/>
      <c r="K30" s="32"/>
      <c r="L30" s="23">
        <v>-0.91299600000000003</v>
      </c>
      <c r="M30" s="31">
        <v>1569.703172183079</v>
      </c>
      <c r="N30" s="3">
        <v>1332.1756358151179</v>
      </c>
      <c r="O30" s="29">
        <v>1241.9201593602756</v>
      </c>
      <c r="P30" s="36">
        <v>-1.8749957609394512</v>
      </c>
      <c r="Q30" s="2">
        <v>200</v>
      </c>
      <c r="R30" s="3">
        <f t="shared" si="0"/>
        <v>-19.42573815638805</v>
      </c>
      <c r="S30" s="32"/>
      <c r="T30" s="32"/>
      <c r="U30" s="32"/>
      <c r="X30" s="3">
        <f t="shared" si="1"/>
        <v>172.94814964294267</v>
      </c>
      <c r="Y30" s="3">
        <f t="shared" si="2"/>
        <v>173.390244898481</v>
      </c>
      <c r="Z30" s="3">
        <f t="shared" si="3"/>
        <v>135.21839459735753</v>
      </c>
      <c r="AA30" s="3">
        <f t="shared" si="4"/>
        <v>174.82314540388211</v>
      </c>
      <c r="AB30" s="3">
        <f t="shared" si="5"/>
        <v>175.26524065942044</v>
      </c>
      <c r="AC30" s="3">
        <f t="shared" si="6"/>
        <v>137.09339035829697</v>
      </c>
    </row>
    <row r="31" spans="1:29">
      <c r="A31" s="2">
        <v>-1.1000000000000001</v>
      </c>
      <c r="B31" s="31">
        <v>1296.1370275516965</v>
      </c>
      <c r="C31" s="3">
        <v>1490.8089166024874</v>
      </c>
      <c r="D31" s="29">
        <v>690.57105627220881</v>
      </c>
      <c r="E31" s="3">
        <f t="shared" si="7"/>
        <v>-27.870084586258809</v>
      </c>
      <c r="F31" s="3">
        <f t="shared" si="8"/>
        <v>3.1198375148706017</v>
      </c>
      <c r="G31" s="3">
        <f t="shared" si="11"/>
        <v>-59.447640274804456</v>
      </c>
      <c r="I31" s="32"/>
      <c r="J31" s="32"/>
      <c r="K31" s="32"/>
      <c r="L31" s="23">
        <v>-0.88866900000000004</v>
      </c>
      <c r="M31" s="31">
        <v>1598.3170884965293</v>
      </c>
      <c r="N31" s="3">
        <v>1310.2855059538279</v>
      </c>
      <c r="O31" s="29">
        <v>1323.0574249098672</v>
      </c>
      <c r="P31" s="36">
        <v>-24.44093691600083</v>
      </c>
      <c r="Q31" s="2">
        <v>200</v>
      </c>
      <c r="R31" s="3">
        <f t="shared" si="0"/>
        <v>-15.378305658036055</v>
      </c>
      <c r="S31" s="32"/>
      <c r="T31" s="32"/>
      <c r="U31" s="32"/>
      <c r="X31" s="3">
        <f t="shared" si="1"/>
        <v>172.51590993586723</v>
      </c>
      <c r="Y31" s="3">
        <f t="shared" si="2"/>
        <v>172.60048977661162</v>
      </c>
      <c r="Z31" s="3">
        <f t="shared" si="3"/>
        <v>139.52701230391006</v>
      </c>
      <c r="AA31" s="3">
        <f t="shared" si="4"/>
        <v>196.95684685186805</v>
      </c>
      <c r="AB31" s="3">
        <f t="shared" si="5"/>
        <v>197.04142669261245</v>
      </c>
      <c r="AC31" s="3">
        <f t="shared" si="6"/>
        <v>163.96794921991088</v>
      </c>
    </row>
    <row r="32" spans="1:29">
      <c r="A32" s="2">
        <v>-1.0666666666666667</v>
      </c>
      <c r="B32" s="31">
        <v>1346.674242524583</v>
      </c>
      <c r="C32" s="3">
        <v>1469.4484226399072</v>
      </c>
      <c r="D32" s="29">
        <v>782.46689932964364</v>
      </c>
      <c r="E32" s="3">
        <f t="shared" si="7"/>
        <v>-28.808161531847507</v>
      </c>
      <c r="F32" s="3">
        <f t="shared" si="8"/>
        <v>3.2108587782242939</v>
      </c>
      <c r="G32" s="3">
        <f t="shared" si="11"/>
        <v>-28.142308367660842</v>
      </c>
      <c r="I32" s="32"/>
      <c r="J32" s="32"/>
      <c r="K32" s="32"/>
      <c r="L32" s="23">
        <v>-0.835341</v>
      </c>
      <c r="M32" s="31">
        <v>1649.7436176198389</v>
      </c>
      <c r="N32" s="3">
        <v>1270.8713389245295</v>
      </c>
      <c r="O32" s="29">
        <v>1510.0367618729351</v>
      </c>
      <c r="P32" s="36">
        <v>-30.652060072168631</v>
      </c>
      <c r="Q32" s="2">
        <v>200</v>
      </c>
      <c r="R32" s="3">
        <f t="shared" si="0"/>
        <v>-10.975986843474663</v>
      </c>
      <c r="S32" s="32"/>
      <c r="T32" s="32"/>
      <c r="U32" s="32"/>
      <c r="X32" s="3">
        <f t="shared" si="1"/>
        <v>171.93700326027289</v>
      </c>
      <c r="Y32" s="3">
        <f t="shared" si="2"/>
        <v>171.62237855407921</v>
      </c>
      <c r="Z32" s="3">
        <f t="shared" si="3"/>
        <v>146.56668390344362</v>
      </c>
      <c r="AA32" s="3">
        <f t="shared" si="4"/>
        <v>202.58906333244153</v>
      </c>
      <c r="AB32" s="3">
        <f t="shared" si="5"/>
        <v>202.27443862624784</v>
      </c>
      <c r="AC32" s="3">
        <f t="shared" si="6"/>
        <v>177.21874397561226</v>
      </c>
    </row>
    <row r="33" spans="1:29">
      <c r="A33" s="2">
        <v>-1.0333333333333334</v>
      </c>
      <c r="B33" s="31">
        <v>1398.1404628846358</v>
      </c>
      <c r="C33" s="3">
        <v>1443.8615551456387</v>
      </c>
      <c r="D33" s="29">
        <v>876.19266233290182</v>
      </c>
      <c r="E33" s="3">
        <f t="shared" si="7"/>
        <v>-28.771847922004639</v>
      </c>
      <c r="F33" s="3">
        <f t="shared" si="8"/>
        <v>3.2983602667349117</v>
      </c>
      <c r="G33" s="3">
        <f t="shared" si="11"/>
        <v>1.0894082952860311</v>
      </c>
      <c r="I33" s="32"/>
      <c r="J33" s="32"/>
      <c r="K33" s="32"/>
      <c r="L33" s="23">
        <v>-0.81132199999999999</v>
      </c>
      <c r="M33" s="31">
        <v>1666.7322791316492</v>
      </c>
      <c r="N33" s="3">
        <v>1258.9801966484911</v>
      </c>
      <c r="O33" s="29">
        <v>1597.6318348934415</v>
      </c>
      <c r="P33" s="36">
        <v>-45.033357305634297</v>
      </c>
      <c r="Q33" s="2">
        <v>200</v>
      </c>
      <c r="R33" s="3">
        <f t="shared" si="0"/>
        <v>-5.6786854054508735</v>
      </c>
      <c r="S33" s="32"/>
      <c r="T33" s="32"/>
      <c r="U33" s="32"/>
      <c r="X33" s="3">
        <f t="shared" si="1"/>
        <v>171.84166886911609</v>
      </c>
      <c r="Y33" s="3">
        <f t="shared" si="2"/>
        <v>171.48326365549443</v>
      </c>
      <c r="Z33" s="3">
        <f t="shared" si="3"/>
        <v>149.15653266138278</v>
      </c>
      <c r="AA33" s="3">
        <f t="shared" si="4"/>
        <v>216.87502617475039</v>
      </c>
      <c r="AB33" s="3">
        <f t="shared" si="5"/>
        <v>216.51662096112872</v>
      </c>
      <c r="AC33" s="3">
        <f t="shared" si="6"/>
        <v>194.18988996701708</v>
      </c>
    </row>
    <row r="34" spans="1:29">
      <c r="A34" s="2">
        <v>-1</v>
      </c>
      <c r="B34" s="31">
        <v>1449.0060646482343</v>
      </c>
      <c r="C34" s="3">
        <v>1414.8672063006925</v>
      </c>
      <c r="D34" s="29">
        <v>972.47837568322211</v>
      </c>
      <c r="E34" s="3">
        <f t="shared" si="7"/>
        <v>-27.846497889977872</v>
      </c>
      <c r="F34" s="3">
        <f t="shared" si="8"/>
        <v>3.3806845864093651</v>
      </c>
      <c r="G34" s="3">
        <f t="shared" si="11"/>
        <v>27.760500960802922</v>
      </c>
      <c r="I34" s="32"/>
      <c r="J34" s="32"/>
      <c r="K34" s="32"/>
      <c r="L34" s="23">
        <v>-0.75623300000000004</v>
      </c>
      <c r="M34" s="31">
        <v>1686.9831527715646</v>
      </c>
      <c r="N34" s="3">
        <v>1250.7519531165717</v>
      </c>
      <c r="O34" s="29">
        <v>1801.2859887826999</v>
      </c>
      <c r="P34" s="36">
        <v>84.250878548615589</v>
      </c>
      <c r="Q34" s="2">
        <v>200</v>
      </c>
      <c r="R34" s="3">
        <f t="shared" si="0"/>
        <v>0.94676525724187122</v>
      </c>
      <c r="S34" s="32"/>
      <c r="T34" s="32"/>
      <c r="U34" s="32"/>
      <c r="X34" s="3">
        <f t="shared" si="1"/>
        <v>172.01483485232183</v>
      </c>
      <c r="Y34" s="3">
        <f t="shared" si="2"/>
        <v>171.79367038905309</v>
      </c>
      <c r="Z34" s="3">
        <f t="shared" si="3"/>
        <v>154.44845033680974</v>
      </c>
      <c r="AA34" s="3">
        <f t="shared" si="4"/>
        <v>87.763956303706237</v>
      </c>
      <c r="AB34" s="3">
        <f t="shared" si="5"/>
        <v>87.542791840437502</v>
      </c>
      <c r="AC34" s="3">
        <f t="shared" si="6"/>
        <v>70.197571788194153</v>
      </c>
    </row>
    <row r="35" spans="1:29">
      <c r="A35" s="2">
        <v>-0.96666666666666667</v>
      </c>
      <c r="B35" s="31">
        <v>1497.9482548876622</v>
      </c>
      <c r="C35" s="3">
        <v>1383.5684384772012</v>
      </c>
      <c r="D35" s="29">
        <v>1072.2034091474834</v>
      </c>
      <c r="E35" s="3">
        <f t="shared" si="7"/>
        <v>-26.140481915113838</v>
      </c>
      <c r="F35" s="3">
        <f t="shared" si="8"/>
        <v>3.4623734398435824</v>
      </c>
      <c r="G35" s="3">
        <f t="shared" si="11"/>
        <v>51.180479245921028</v>
      </c>
      <c r="I35" s="32"/>
      <c r="J35" s="32"/>
      <c r="K35" s="32"/>
      <c r="L35" s="23">
        <v>-0.73020799999999997</v>
      </c>
      <c r="M35" s="31">
        <v>1685.4283974600701</v>
      </c>
      <c r="N35" s="3">
        <v>1257.1360749431599</v>
      </c>
      <c r="O35" s="29">
        <v>1895.3671867351488</v>
      </c>
      <c r="P35" s="36">
        <v>-45.216753247310912</v>
      </c>
      <c r="Q35" s="2">
        <v>200</v>
      </c>
      <c r="R35" s="3">
        <f t="shared" si="0"/>
        <v>12.258548435389947</v>
      </c>
      <c r="S35" s="32"/>
      <c r="T35" s="32"/>
      <c r="U35" s="32"/>
      <c r="X35" s="3">
        <f t="shared" si="1"/>
        <v>172.29175620668744</v>
      </c>
      <c r="Y35" s="3">
        <f t="shared" si="2"/>
        <v>172.23046634323444</v>
      </c>
      <c r="Z35" s="3">
        <f t="shared" si="3"/>
        <v>156.78753345658043</v>
      </c>
      <c r="AA35" s="3">
        <f t="shared" si="4"/>
        <v>217.50850945399836</v>
      </c>
      <c r="AB35" s="3">
        <f t="shared" si="5"/>
        <v>217.44721959054536</v>
      </c>
      <c r="AC35" s="3">
        <f t="shared" si="6"/>
        <v>202.00428670389135</v>
      </c>
    </row>
    <row r="36" spans="1:29">
      <c r="A36" s="2">
        <v>-0.93333333333333335</v>
      </c>
      <c r="B36" s="31">
        <v>1543.7631602520905</v>
      </c>
      <c r="C36" s="3">
        <v>1351.4300568827639</v>
      </c>
      <c r="D36" s="29">
        <v>1176.1552042056173</v>
      </c>
      <c r="E36" s="3">
        <f t="shared" si="7"/>
        <v>-23.784633371006603</v>
      </c>
      <c r="F36" s="3">
        <f t="shared" si="8"/>
        <v>3.5417610222575053</v>
      </c>
      <c r="G36" s="3">
        <f t="shared" si="11"/>
        <v>70.675456323217091</v>
      </c>
      <c r="I36" s="32"/>
      <c r="J36" s="32"/>
      <c r="K36" s="32"/>
      <c r="L36" s="23">
        <v>-0.664601</v>
      </c>
      <c r="M36" s="31">
        <v>1639.8618745325875</v>
      </c>
      <c r="N36" s="3">
        <v>1297.0369300763198</v>
      </c>
      <c r="O36" s="29">
        <v>2105.0829587204548</v>
      </c>
      <c r="P36" s="36">
        <v>62.187192727588766</v>
      </c>
      <c r="Q36" s="2">
        <v>200</v>
      </c>
      <c r="R36" s="3">
        <f t="shared" si="0"/>
        <v>31.690527308044622</v>
      </c>
      <c r="S36" s="32"/>
      <c r="T36" s="32"/>
      <c r="U36" s="32"/>
      <c r="X36" s="3">
        <f t="shared" si="1"/>
        <v>173.59374655274593</v>
      </c>
      <c r="Y36" s="3">
        <f t="shared" si="2"/>
        <v>174.17483018450963</v>
      </c>
      <c r="Z36" s="3">
        <f t="shared" si="3"/>
        <v>162.69576800470958</v>
      </c>
      <c r="AA36" s="3">
        <f t="shared" si="4"/>
        <v>111.40655382515716</v>
      </c>
      <c r="AB36" s="3">
        <f t="shared" si="5"/>
        <v>111.98763745692087</v>
      </c>
      <c r="AC36" s="3">
        <f t="shared" si="6"/>
        <v>100.50857527712081</v>
      </c>
    </row>
    <row r="37" spans="1:29">
      <c r="A37" s="2">
        <v>-0.9</v>
      </c>
      <c r="B37" s="31">
        <v>1585.3408509695764</v>
      </c>
      <c r="C37" s="3">
        <v>1320.2776552419036</v>
      </c>
      <c r="D37" s="29">
        <v>1284.9277277670826</v>
      </c>
      <c r="E37" s="3">
        <f t="shared" si="7"/>
        <v>-20.919077053340843</v>
      </c>
      <c r="F37" s="3">
        <f t="shared" si="8"/>
        <v>3.6162929275419216</v>
      </c>
      <c r="G37" s="3">
        <f t="shared" si="11"/>
        <v>85.966689529972825</v>
      </c>
      <c r="I37" s="32"/>
      <c r="J37" s="32"/>
      <c r="K37" s="32"/>
      <c r="L37" s="23">
        <v>-0.637015</v>
      </c>
      <c r="M37" s="31">
        <v>1599.0994185685779</v>
      </c>
      <c r="N37" s="3">
        <v>1316.232246896479</v>
      </c>
      <c r="O37" s="29">
        <v>2171.1074128974137</v>
      </c>
      <c r="P37" s="36">
        <v>55.674914622609286</v>
      </c>
      <c r="Q37" s="2">
        <v>200</v>
      </c>
      <c r="R37" s="3">
        <f t="shared" si="0"/>
        <v>-36.372994270563488</v>
      </c>
      <c r="S37" s="32"/>
      <c r="T37" s="32"/>
      <c r="U37" s="32"/>
      <c r="X37" s="3">
        <f t="shared" si="1"/>
        <v>174.42837497281897</v>
      </c>
      <c r="Y37" s="3">
        <f t="shared" si="2"/>
        <v>175.38991829485869</v>
      </c>
      <c r="Z37" s="3">
        <f t="shared" si="3"/>
        <v>165.35498133934811</v>
      </c>
      <c r="AA37" s="3">
        <f t="shared" si="4"/>
        <v>118.75346035020968</v>
      </c>
      <c r="AB37" s="3">
        <f t="shared" si="5"/>
        <v>119.7150036722494</v>
      </c>
      <c r="AC37" s="3">
        <f t="shared" si="6"/>
        <v>109.68006671673882</v>
      </c>
    </row>
    <row r="38" spans="1:29">
      <c r="A38" s="2">
        <v>-0.8666666666666667</v>
      </c>
      <c r="B38" s="31">
        <v>1621.5891913355263</v>
      </c>
      <c r="C38" s="3">
        <v>1292.2547409359595</v>
      </c>
      <c r="D38" s="29">
        <v>1398.7546134978311</v>
      </c>
      <c r="E38" s="3">
        <f t="shared" si="7"/>
        <v>-17.664153274234955</v>
      </c>
      <c r="F38" s="3">
        <f t="shared" si="8"/>
        <v>3.6810606132717272</v>
      </c>
      <c r="G38" s="3">
        <f t="shared" si="11"/>
        <v>97.647713373176643</v>
      </c>
      <c r="I38" s="32"/>
      <c r="J38" s="32"/>
      <c r="K38" s="32"/>
      <c r="L38" s="23"/>
      <c r="M38" s="31"/>
      <c r="O38" s="29"/>
      <c r="P38" s="34"/>
      <c r="S38" s="32"/>
      <c r="T38" s="32"/>
      <c r="U38" s="32"/>
    </row>
    <row r="39" spans="1:29">
      <c r="A39" s="2">
        <v>-0.83333333333333337</v>
      </c>
      <c r="B39" s="31">
        <v>1651.3266144716599</v>
      </c>
      <c r="C39" s="3">
        <v>1269.7123239183798</v>
      </c>
      <c r="D39" s="29">
        <v>1517.2943073798992</v>
      </c>
      <c r="E39" s="3">
        <f t="shared" si="7"/>
        <v>-14.082862568930985</v>
      </c>
      <c r="F39" s="3">
        <f t="shared" si="8"/>
        <v>3.72823289681368</v>
      </c>
      <c r="G39" s="3">
        <f t="shared" si="11"/>
        <v>107.43872115911915</v>
      </c>
      <c r="I39" s="32"/>
      <c r="J39" s="32"/>
      <c r="K39" s="32"/>
      <c r="L39" s="23"/>
      <c r="M39" s="31"/>
      <c r="O39" s="29"/>
      <c r="P39" s="34"/>
      <c r="S39" s="32"/>
      <c r="T39" s="32"/>
      <c r="U39" s="32"/>
    </row>
    <row r="40" spans="1:29">
      <c r="A40" s="2">
        <v>-0.8</v>
      </c>
      <c r="B40" s="31">
        <v>1673.1684122558745</v>
      </c>
      <c r="C40" s="3">
        <v>1254.993139287496</v>
      </c>
      <c r="D40" s="29">
        <v>1639.3916836001854</v>
      </c>
      <c r="E40" s="3">
        <f t="shared" si="7"/>
        <v>-10.142267641154501</v>
      </c>
      <c r="F40" s="3">
        <f t="shared" si="8"/>
        <v>3.7471774745627413</v>
      </c>
      <c r="G40" s="3">
        <f t="shared" si="11"/>
        <v>118.21784783329454</v>
      </c>
      <c r="I40" s="32"/>
      <c r="J40" s="32"/>
      <c r="K40" s="32"/>
      <c r="L40" s="23"/>
      <c r="M40" s="31"/>
      <c r="O40" s="29"/>
      <c r="P40" s="34"/>
      <c r="S40" s="32"/>
      <c r="T40" s="32"/>
      <c r="U40" s="32"/>
    </row>
    <row r="41" spans="1:29">
      <c r="A41" s="2">
        <v>-0.76666666666666672</v>
      </c>
      <c r="B41" s="31">
        <v>1685.4295055945713</v>
      </c>
      <c r="C41" s="3">
        <v>1250.0717630280903</v>
      </c>
      <c r="D41" s="29">
        <v>1762.863257630592</v>
      </c>
      <c r="E41" s="3">
        <f t="shared" si="7"/>
        <v>-5.6710486428576621</v>
      </c>
      <c r="F41" s="3">
        <f t="shared" si="8"/>
        <v>3.7252926801694057</v>
      </c>
      <c r="G41" s="3">
        <f t="shared" si="11"/>
        <v>134.13656994890519</v>
      </c>
      <c r="I41" s="32"/>
      <c r="J41" s="32"/>
      <c r="K41" s="32"/>
      <c r="L41" s="23"/>
      <c r="M41" s="31"/>
      <c r="O41" s="29"/>
      <c r="P41" s="34"/>
      <c r="S41" s="32"/>
      <c r="T41" s="32"/>
      <c r="U41" s="32"/>
    </row>
    <row r="42" spans="1:29">
      <c r="A42" s="2">
        <v>-0.73333333333333328</v>
      </c>
      <c r="B42" s="31">
        <v>1686.0512569937553</v>
      </c>
      <c r="C42" s="3">
        <v>1256.0234326094837</v>
      </c>
      <c r="D42" s="29">
        <v>1884.2569918110498</v>
      </c>
      <c r="E42" s="3">
        <f t="shared" si="7"/>
        <v>-0.29345352809357333</v>
      </c>
      <c r="F42" s="3">
        <f t="shared" si="8"/>
        <v>3.6462340681168062</v>
      </c>
      <c r="G42" s="3">
        <f t="shared" si="11"/>
        <v>161.32785344292216</v>
      </c>
      <c r="I42" s="32"/>
      <c r="J42" s="32"/>
      <c r="K42" s="32"/>
      <c r="L42" s="23"/>
      <c r="M42" s="31"/>
      <c r="O42" s="29"/>
      <c r="P42" s="34"/>
      <c r="S42" s="32"/>
      <c r="T42" s="32"/>
      <c r="U42" s="32"/>
    </row>
    <row r="43" spans="1:29">
      <c r="A43" s="2">
        <v>-0.7</v>
      </c>
      <c r="B43" s="31">
        <v>1672.5976792313768</v>
      </c>
      <c r="C43" s="3">
        <v>1272.2624557449162</v>
      </c>
      <c r="D43" s="29">
        <v>1998.6379543670473</v>
      </c>
      <c r="E43" s="3">
        <f t="shared" si="7"/>
        <v>6.7083515590088236</v>
      </c>
      <c r="F43" s="3">
        <f t="shared" si="8"/>
        <v>3.4892604230716548</v>
      </c>
      <c r="G43" s="3">
        <f t="shared" si="11"/>
        <v>210.05415261307198</v>
      </c>
      <c r="I43" s="32"/>
      <c r="J43" s="32"/>
      <c r="K43" s="32"/>
      <c r="L43" s="23"/>
      <c r="M43" s="31"/>
      <c r="O43" s="29"/>
      <c r="P43" s="34"/>
      <c r="S43" s="32"/>
      <c r="T43" s="32"/>
      <c r="U43" s="32"/>
    </row>
    <row r="44" spans="1:29">
      <c r="A44" s="2">
        <v>-0.66666666666666663</v>
      </c>
      <c r="B44" s="31">
        <v>1642.3524149740679</v>
      </c>
      <c r="C44" s="3">
        <v>1295.5053250793844</v>
      </c>
      <c r="D44" s="29">
        <v>2099.457958644221</v>
      </c>
      <c r="E44" s="3">
        <f t="shared" si="7"/>
        <v>16.698859967061559</v>
      </c>
      <c r="F44" s="3">
        <f t="shared" si="8"/>
        <v>3.2338386203718703</v>
      </c>
      <c r="G44" s="3">
        <f t="shared" si="11"/>
        <v>299.71525224158211</v>
      </c>
      <c r="I44" s="32"/>
      <c r="J44" s="32"/>
      <c r="K44" s="32"/>
      <c r="L44" s="23"/>
      <c r="M44" s="31"/>
      <c r="O44" s="29"/>
      <c r="P44" s="34"/>
      <c r="S44" s="32"/>
      <c r="T44" s="32"/>
      <c r="U44" s="32"/>
    </row>
    <row r="45" spans="1:29">
      <c r="A45" s="2">
        <v>-0.6333333333333333</v>
      </c>
      <c r="B45" s="31">
        <v>1592.5600804538881</v>
      </c>
      <c r="C45" s="3">
        <v>1318.3949149108967</v>
      </c>
      <c r="D45" s="29">
        <v>2178.4705473137096</v>
      </c>
      <c r="E45" s="3">
        <f t="shared" si="7"/>
        <v>32.218404220113491</v>
      </c>
      <c r="F45" s="3">
        <f t="shared" si="8"/>
        <v>2.8847147451854491</v>
      </c>
      <c r="G45" s="3">
        <f t="shared" si="11"/>
        <v>465.58632759155807</v>
      </c>
      <c r="I45" s="32"/>
      <c r="J45" s="32"/>
      <c r="K45" s="32"/>
      <c r="L45" s="23"/>
      <c r="M45" s="31"/>
      <c r="O45" s="29"/>
      <c r="P45" s="34"/>
      <c r="S45" s="32"/>
      <c r="T45" s="32"/>
      <c r="U45" s="32"/>
    </row>
    <row r="46" spans="1:29">
      <c r="A46" s="2">
        <v>-0.6</v>
      </c>
      <c r="B46" s="31">
        <v>1520.8766974803905</v>
      </c>
      <c r="C46" s="3">
        <v>1327.7164648445</v>
      </c>
      <c r="D46" s="29">
        <v>2225.7685174251051</v>
      </c>
      <c r="E46" s="3">
        <f t="shared" si="7"/>
        <v>56.582462232939946</v>
      </c>
      <c r="F46" s="3">
        <f t="shared" si="8"/>
        <v>2.591572302273935</v>
      </c>
      <c r="G46" s="3">
        <f t="shared" si="11"/>
        <v>730.92174038479379</v>
      </c>
      <c r="I46" s="32"/>
      <c r="J46" s="32"/>
      <c r="K46" s="32"/>
      <c r="L46" s="23"/>
      <c r="M46" s="31"/>
      <c r="O46" s="29"/>
      <c r="P46" s="34"/>
      <c r="S46" s="32"/>
      <c r="T46" s="32"/>
      <c r="U46" s="32"/>
    </row>
    <row r="47" spans="1:29">
      <c r="A47" s="2"/>
      <c r="B47" s="31"/>
      <c r="D47" s="29"/>
      <c r="I47" s="32"/>
      <c r="J47" s="32"/>
      <c r="K47" s="32"/>
      <c r="L47" s="23"/>
      <c r="M47" s="31"/>
      <c r="O47" s="29"/>
      <c r="P47" s="36"/>
      <c r="S47" s="32"/>
      <c r="T47" s="32"/>
      <c r="U47" s="32"/>
    </row>
    <row r="48" spans="1:29">
      <c r="A48" s="2"/>
      <c r="B48" s="31"/>
      <c r="D48" s="29"/>
      <c r="I48" s="32"/>
      <c r="J48" s="32"/>
      <c r="K48" s="32"/>
      <c r="L48" s="23"/>
      <c r="M48" s="31"/>
      <c r="O48" s="29"/>
      <c r="P48" s="36"/>
      <c r="S48" s="32"/>
      <c r="T48" s="32"/>
      <c r="U48" s="32"/>
    </row>
    <row r="49" spans="1:21">
      <c r="A49" s="2"/>
      <c r="B49" s="31"/>
      <c r="D49" s="29"/>
      <c r="I49" s="32"/>
      <c r="J49" s="32"/>
      <c r="K49" s="32"/>
      <c r="L49" s="23"/>
      <c r="M49" s="31"/>
      <c r="O49" s="29"/>
      <c r="P49" s="36"/>
      <c r="S49" s="32"/>
      <c r="T49" s="32"/>
      <c r="U49" s="32"/>
    </row>
    <row r="50" spans="1:21">
      <c r="A50" s="2"/>
      <c r="B50" s="31"/>
      <c r="D50" s="29"/>
      <c r="I50" s="32"/>
      <c r="J50" s="32"/>
      <c r="K50" s="32"/>
      <c r="L50" s="23"/>
      <c r="M50" s="31"/>
      <c r="O50" s="29"/>
      <c r="P50" s="36"/>
      <c r="S50" s="32"/>
      <c r="T50" s="32"/>
      <c r="U50" s="32"/>
    </row>
    <row r="51" spans="1:21">
      <c r="A51" s="2"/>
      <c r="B51" s="31"/>
      <c r="D51" s="29"/>
      <c r="I51" s="32"/>
      <c r="J51" s="32"/>
      <c r="K51" s="32"/>
      <c r="L51" s="23"/>
      <c r="M51" s="31"/>
      <c r="O51" s="29"/>
      <c r="P51" s="36"/>
      <c r="S51" s="32"/>
      <c r="T51" s="32"/>
      <c r="U51" s="32"/>
    </row>
    <row r="52" spans="1:21">
      <c r="A52" s="2"/>
      <c r="B52" s="31"/>
      <c r="D52" s="29"/>
      <c r="I52" s="32"/>
      <c r="J52" s="32"/>
      <c r="K52" s="32"/>
      <c r="L52" s="23"/>
      <c r="M52" s="31"/>
      <c r="O52" s="29"/>
      <c r="P52" s="36"/>
      <c r="S52" s="32"/>
      <c r="T52" s="32"/>
      <c r="U52" s="32"/>
    </row>
    <row r="53" spans="1:21">
      <c r="A53" s="2"/>
      <c r="B53" s="31"/>
      <c r="D53" s="29"/>
      <c r="I53" s="32"/>
      <c r="J53" s="32"/>
      <c r="K53" s="32"/>
      <c r="L53" s="23"/>
      <c r="M53" s="31"/>
      <c r="O53" s="29"/>
      <c r="P53" s="36"/>
      <c r="S53" s="32"/>
      <c r="T53" s="32"/>
      <c r="U53" s="32"/>
    </row>
    <row r="54" spans="1:21">
      <c r="A54" s="2"/>
      <c r="B54" s="31"/>
      <c r="D54" s="29"/>
      <c r="I54" s="32"/>
      <c r="J54" s="32"/>
      <c r="K54" s="32"/>
      <c r="L54" s="23"/>
      <c r="M54" s="31"/>
      <c r="O54" s="29"/>
      <c r="S54" s="32"/>
      <c r="T54" s="32"/>
      <c r="U54" s="32"/>
    </row>
    <row r="55" spans="1:21">
      <c r="A55" s="2"/>
      <c r="B55" s="31"/>
      <c r="D55" s="29"/>
      <c r="I55" s="32"/>
      <c r="J55" s="32"/>
      <c r="K55" s="32"/>
      <c r="L55" s="23"/>
      <c r="M55" s="31"/>
      <c r="O55" s="29"/>
      <c r="S55" s="32"/>
      <c r="T55" s="32"/>
      <c r="U55" s="32"/>
    </row>
    <row r="56" spans="1:21">
      <c r="A56" s="2"/>
      <c r="B56" s="31"/>
      <c r="D56" s="29"/>
      <c r="I56" s="32"/>
      <c r="J56" s="32"/>
      <c r="K56" s="32"/>
      <c r="L56" s="23"/>
      <c r="M56" s="31"/>
      <c r="O56" s="29"/>
      <c r="S56" s="32"/>
      <c r="T56" s="32"/>
      <c r="U56" s="32"/>
    </row>
    <row r="57" spans="1:21">
      <c r="A57" s="2"/>
      <c r="B57" s="31"/>
      <c r="D57" s="29"/>
      <c r="I57" s="32"/>
      <c r="J57" s="32"/>
      <c r="K57" s="32"/>
      <c r="L57" s="23"/>
      <c r="M57" s="31"/>
      <c r="O57" s="29"/>
      <c r="S57" s="32"/>
      <c r="T57" s="32"/>
      <c r="U57" s="32"/>
    </row>
    <row r="58" spans="1:21">
      <c r="A58" s="2"/>
      <c r="B58" s="31"/>
      <c r="D58" s="29"/>
      <c r="I58" s="32"/>
      <c r="J58" s="32"/>
      <c r="K58" s="32"/>
      <c r="L58" s="23"/>
      <c r="M58" s="31"/>
      <c r="O58" s="29"/>
      <c r="S58" s="32"/>
      <c r="T58" s="32"/>
      <c r="U58" s="32"/>
    </row>
    <row r="59" spans="1:21">
      <c r="A59" s="2"/>
      <c r="B59" s="31"/>
      <c r="D59" s="29"/>
      <c r="I59" s="32"/>
      <c r="J59" s="32"/>
      <c r="K59" s="32"/>
      <c r="L59" s="23"/>
      <c r="M59" s="31"/>
      <c r="O59" s="29"/>
      <c r="P59" s="3"/>
      <c r="S59" s="32"/>
      <c r="T59" s="32"/>
      <c r="U59" s="32"/>
    </row>
    <row r="60" spans="1:21">
      <c r="A60" s="2"/>
      <c r="B60" s="31"/>
      <c r="D60" s="29"/>
      <c r="I60" s="32"/>
      <c r="J60" s="32"/>
      <c r="K60" s="32"/>
      <c r="L60" s="23"/>
      <c r="M60" s="31"/>
      <c r="O60" s="29"/>
      <c r="P60" s="3"/>
      <c r="S60" s="32"/>
      <c r="T60" s="32"/>
      <c r="U60" s="32"/>
    </row>
    <row r="61" spans="1:21">
      <c r="A61" s="2"/>
      <c r="B61" s="31"/>
      <c r="D61" s="29"/>
      <c r="I61" s="32"/>
      <c r="J61" s="32"/>
      <c r="K61" s="32"/>
      <c r="L61" s="23"/>
      <c r="M61" s="31"/>
      <c r="O61" s="29"/>
      <c r="P61" s="3"/>
      <c r="S61" s="32"/>
      <c r="T61" s="32"/>
      <c r="U61" s="32"/>
    </row>
    <row r="62" spans="1:21">
      <c r="A62" s="2"/>
      <c r="B62" s="31"/>
      <c r="D62" s="29"/>
      <c r="I62" s="32"/>
      <c r="J62" s="32"/>
      <c r="K62" s="32"/>
      <c r="L62" s="23"/>
      <c r="M62" s="31"/>
      <c r="O62" s="35"/>
      <c r="P62" s="3"/>
      <c r="S62" s="32"/>
      <c r="T62" s="32"/>
      <c r="U62" s="32"/>
    </row>
    <row r="63" spans="1:21">
      <c r="A63" s="2"/>
      <c r="B63" s="31"/>
      <c r="D63" s="29"/>
      <c r="I63" s="32"/>
      <c r="J63" s="32"/>
      <c r="K63" s="32"/>
      <c r="L63" s="23"/>
      <c r="M63" s="31"/>
      <c r="O63" s="35"/>
      <c r="P63" s="3"/>
      <c r="S63" s="32"/>
      <c r="T63" s="32"/>
      <c r="U63" s="32"/>
    </row>
    <row r="64" spans="1:21">
      <c r="A64" s="2"/>
      <c r="B64" s="31"/>
      <c r="D64" s="29"/>
      <c r="I64" s="32"/>
      <c r="J64" s="32"/>
      <c r="K64" s="32"/>
      <c r="L64" s="23"/>
      <c r="M64" s="31"/>
      <c r="O64" s="35"/>
      <c r="P64" s="3"/>
      <c r="S64" s="32"/>
      <c r="T64" s="32"/>
      <c r="U64" s="32"/>
    </row>
    <row r="65" spans="1:21">
      <c r="A65" s="2"/>
      <c r="B65" s="31"/>
      <c r="D65" s="29"/>
      <c r="I65" s="32"/>
      <c r="J65" s="32"/>
      <c r="K65" s="32"/>
      <c r="L65" s="23"/>
      <c r="M65" s="31"/>
      <c r="O65" s="35"/>
      <c r="P65" s="3"/>
      <c r="S65" s="32"/>
      <c r="T65" s="32"/>
      <c r="U65" s="32"/>
    </row>
    <row r="66" spans="1:21">
      <c r="A66" s="2"/>
      <c r="B66" s="31"/>
      <c r="D66" s="29"/>
      <c r="I66" s="32"/>
      <c r="J66" s="32"/>
      <c r="K66" s="32"/>
      <c r="L66" s="23"/>
      <c r="M66" s="31"/>
      <c r="O66" s="35"/>
      <c r="P66" s="3"/>
      <c r="S66" s="32"/>
      <c r="T66" s="32"/>
      <c r="U66" s="32"/>
    </row>
    <row r="67" spans="1:21">
      <c r="A67" s="2"/>
      <c r="B67" s="31"/>
      <c r="D67" s="29"/>
      <c r="I67" s="32"/>
      <c r="J67" s="32"/>
      <c r="K67" s="32"/>
      <c r="L67" s="23"/>
      <c r="M67" s="31"/>
      <c r="O67" s="35"/>
      <c r="P67" s="3"/>
      <c r="S67" s="32"/>
      <c r="T67" s="32"/>
      <c r="U67" s="32"/>
    </row>
    <row r="68" spans="1:21">
      <c r="A68" s="2"/>
      <c r="B68" s="31"/>
      <c r="D68" s="29"/>
      <c r="I68" s="32"/>
      <c r="J68" s="32"/>
      <c r="K68" s="32"/>
      <c r="L68" s="23"/>
      <c r="M68" s="31"/>
      <c r="O68" s="35"/>
      <c r="P68" s="3"/>
      <c r="S68" s="32"/>
      <c r="T68" s="32"/>
      <c r="U68" s="32"/>
    </row>
    <row r="69" spans="1:21">
      <c r="A69" s="2"/>
      <c r="B69" s="31"/>
      <c r="D69" s="29"/>
      <c r="I69" s="32"/>
      <c r="J69" s="32"/>
      <c r="K69" s="32"/>
      <c r="L69" s="23"/>
      <c r="M69" s="31"/>
      <c r="O69" s="35"/>
      <c r="P69" s="3"/>
      <c r="S69" s="32"/>
      <c r="T69" s="32"/>
      <c r="U69" s="32"/>
    </row>
    <row r="70" spans="1:21">
      <c r="A70" s="2"/>
      <c r="B70" s="31"/>
      <c r="D70" s="29"/>
      <c r="I70" s="32"/>
      <c r="J70" s="32"/>
      <c r="K70" s="32"/>
      <c r="L70" s="23"/>
      <c r="M70" s="31"/>
      <c r="O70" s="35"/>
      <c r="P70" s="3"/>
      <c r="S70" s="32"/>
      <c r="T70" s="32"/>
      <c r="U70" s="32"/>
    </row>
    <row r="71" spans="1:21">
      <c r="A71" s="2"/>
      <c r="B71" s="31"/>
      <c r="D71" s="29"/>
      <c r="I71" s="32"/>
      <c r="J71" s="32"/>
      <c r="K71" s="32"/>
      <c r="L71" s="23"/>
      <c r="M71" s="31"/>
      <c r="O71" s="35"/>
      <c r="P71" s="3"/>
      <c r="S71" s="32"/>
      <c r="T71" s="32"/>
      <c r="U71" s="32"/>
    </row>
    <row r="72" spans="1:21">
      <c r="A72" s="2"/>
      <c r="B72" s="31"/>
      <c r="D72" s="29"/>
      <c r="I72" s="32"/>
      <c r="J72" s="32"/>
      <c r="K72" s="32"/>
      <c r="L72" s="23"/>
      <c r="M72" s="31"/>
      <c r="O72" s="35"/>
      <c r="P72" s="3"/>
      <c r="S72" s="32"/>
      <c r="T72" s="32"/>
      <c r="U72" s="32"/>
    </row>
    <row r="73" spans="1:21">
      <c r="A73" s="2"/>
      <c r="B73" s="31"/>
      <c r="D73" s="29"/>
      <c r="I73" s="32"/>
      <c r="J73" s="32"/>
      <c r="K73" s="32"/>
      <c r="L73" s="23"/>
      <c r="M73" s="31"/>
      <c r="O73" s="35"/>
      <c r="P73" s="3"/>
      <c r="S73" s="32"/>
      <c r="T73" s="32"/>
      <c r="U73" s="32"/>
    </row>
    <row r="74" spans="1:21">
      <c r="A74" s="2"/>
      <c r="B74" s="31"/>
      <c r="D74" s="29"/>
      <c r="I74" s="32"/>
      <c r="J74" s="32"/>
      <c r="K74" s="32"/>
      <c r="L74" s="23"/>
      <c r="M74" s="31"/>
      <c r="O74" s="35"/>
      <c r="P74" s="3"/>
      <c r="S74" s="32"/>
      <c r="T74" s="32"/>
      <c r="U74" s="32"/>
    </row>
    <row r="75" spans="1:21">
      <c r="A75" s="2"/>
      <c r="B75" s="31"/>
      <c r="D75" s="29"/>
      <c r="I75" s="32"/>
      <c r="J75" s="32"/>
      <c r="K75" s="32"/>
      <c r="L75" s="23"/>
      <c r="M75" s="31"/>
      <c r="O75" s="35"/>
      <c r="P75" s="3"/>
      <c r="S75" s="32"/>
      <c r="T75" s="32"/>
      <c r="U75" s="32"/>
    </row>
    <row r="76" spans="1:21">
      <c r="A76" s="2"/>
      <c r="B76" s="31"/>
      <c r="D76" s="29"/>
      <c r="I76" s="32"/>
      <c r="J76" s="32"/>
      <c r="K76" s="32"/>
      <c r="L76" s="23"/>
      <c r="M76" s="31"/>
      <c r="O76" s="35"/>
      <c r="P76" s="3"/>
      <c r="S76" s="32"/>
      <c r="T76" s="32"/>
      <c r="U76" s="32"/>
    </row>
    <row r="77" spans="1:21">
      <c r="A77" s="2"/>
      <c r="B77" s="31"/>
      <c r="D77" s="29"/>
      <c r="I77" s="32"/>
      <c r="J77" s="32"/>
      <c r="K77" s="32"/>
      <c r="L77" s="23"/>
      <c r="M77" s="31"/>
      <c r="O77" s="35"/>
      <c r="P77" s="3"/>
      <c r="S77" s="32"/>
      <c r="T77" s="32"/>
      <c r="U77" s="32"/>
    </row>
    <row r="78" spans="1:21">
      <c r="A78" s="2"/>
      <c r="B78" s="31"/>
      <c r="D78" s="29"/>
      <c r="I78" s="32"/>
      <c r="J78" s="32"/>
      <c r="K78" s="32"/>
      <c r="L78" s="23"/>
      <c r="M78" s="31"/>
      <c r="O78" s="35"/>
      <c r="P78" s="3"/>
      <c r="S78" s="32"/>
      <c r="T78" s="32"/>
      <c r="U78" s="32"/>
    </row>
    <row r="79" spans="1:21">
      <c r="A79" s="2"/>
      <c r="B79" s="31"/>
      <c r="D79" s="29"/>
      <c r="I79" s="32"/>
      <c r="J79" s="32"/>
      <c r="K79" s="32"/>
      <c r="L79" s="23"/>
      <c r="M79" s="31"/>
      <c r="O79" s="35"/>
      <c r="P79" s="3"/>
      <c r="S79" s="32"/>
      <c r="T79" s="32"/>
      <c r="U79" s="32"/>
    </row>
    <row r="80" spans="1:21">
      <c r="A80" s="2"/>
      <c r="B80" s="31"/>
      <c r="D80" s="29"/>
      <c r="I80" s="32"/>
      <c r="J80" s="32"/>
      <c r="K80" s="32"/>
      <c r="L80" s="23"/>
      <c r="M80" s="31"/>
      <c r="O80" s="35"/>
      <c r="P80" s="3"/>
      <c r="S80" s="32"/>
      <c r="T80" s="32"/>
      <c r="U80" s="32"/>
    </row>
    <row r="81" spans="1:21">
      <c r="A81" s="2"/>
      <c r="B81" s="31"/>
      <c r="D81" s="29"/>
      <c r="I81" s="32"/>
      <c r="J81" s="32"/>
      <c r="K81" s="32"/>
      <c r="L81" s="23"/>
      <c r="M81" s="31"/>
      <c r="O81" s="35"/>
      <c r="P81" s="3"/>
      <c r="S81" s="32"/>
      <c r="T81" s="32"/>
      <c r="U81" s="32"/>
    </row>
    <row r="82" spans="1:21">
      <c r="A82" s="2"/>
      <c r="B82" s="31"/>
      <c r="D82" s="29"/>
      <c r="I82" s="32"/>
      <c r="J82" s="32"/>
      <c r="K82" s="32"/>
      <c r="L82" s="23"/>
      <c r="M82" s="31"/>
      <c r="O82" s="35"/>
      <c r="P82" s="3"/>
      <c r="S82" s="32"/>
      <c r="T82" s="32"/>
      <c r="U82" s="32"/>
    </row>
    <row r="83" spans="1:21">
      <c r="A83" s="2"/>
      <c r="B83" s="31"/>
      <c r="D83" s="29"/>
      <c r="I83" s="32"/>
      <c r="J83" s="32"/>
      <c r="K83" s="32"/>
      <c r="L83" s="23"/>
      <c r="M83" s="31"/>
      <c r="O83" s="35"/>
      <c r="P83" s="3"/>
      <c r="S83" s="32"/>
      <c r="T83" s="32"/>
      <c r="U83" s="32"/>
    </row>
    <row r="84" spans="1:21">
      <c r="A84" s="2"/>
      <c r="B84" s="31"/>
      <c r="D84" s="29"/>
      <c r="I84" s="32"/>
      <c r="J84" s="32"/>
      <c r="K84" s="32"/>
      <c r="L84" s="23"/>
      <c r="M84" s="31"/>
      <c r="O84" s="35"/>
      <c r="P84" s="3"/>
      <c r="S84" s="32"/>
      <c r="T84" s="32"/>
      <c r="U84" s="32"/>
    </row>
    <row r="85" spans="1:21">
      <c r="A85" s="2"/>
      <c r="B85" s="31"/>
      <c r="D85" s="29"/>
      <c r="I85" s="32"/>
      <c r="J85" s="32"/>
      <c r="K85" s="32"/>
      <c r="L85" s="23"/>
      <c r="M85" s="31"/>
      <c r="O85" s="35"/>
      <c r="P85" s="3"/>
      <c r="S85" s="32"/>
      <c r="T85" s="32"/>
      <c r="U85" s="32"/>
    </row>
    <row r="86" spans="1:21">
      <c r="A86" s="2"/>
      <c r="B86" s="31"/>
      <c r="D86" s="29"/>
      <c r="I86" s="32"/>
      <c r="J86" s="32"/>
      <c r="K86" s="32"/>
      <c r="L86" s="23"/>
      <c r="M86" s="31"/>
      <c r="O86" s="35"/>
      <c r="P86" s="3"/>
      <c r="S86" s="32"/>
      <c r="T86" s="32"/>
      <c r="U86" s="32"/>
    </row>
    <row r="87" spans="1:21">
      <c r="A87" s="2"/>
      <c r="B87" s="31"/>
      <c r="D87" s="29"/>
      <c r="I87" s="32"/>
      <c r="J87" s="32"/>
      <c r="K87" s="32"/>
      <c r="L87" s="23"/>
      <c r="M87" s="31"/>
      <c r="O87" s="35"/>
      <c r="P87" s="3"/>
      <c r="S87" s="32"/>
      <c r="T87" s="32"/>
      <c r="U87" s="32"/>
    </row>
    <row r="88" spans="1:21">
      <c r="A88" s="2"/>
      <c r="B88" s="31"/>
      <c r="D88" s="29"/>
      <c r="I88" s="32"/>
      <c r="J88" s="32"/>
      <c r="K88" s="32"/>
      <c r="L88" s="23"/>
      <c r="M88" s="31"/>
      <c r="O88" s="35"/>
      <c r="P88" s="3"/>
      <c r="S88" s="32"/>
      <c r="T88" s="32"/>
      <c r="U88" s="32"/>
    </row>
    <row r="89" spans="1:21">
      <c r="A89" s="2"/>
      <c r="B89" s="31"/>
      <c r="D89" s="29"/>
      <c r="I89" s="32"/>
      <c r="J89" s="32"/>
      <c r="K89" s="32"/>
      <c r="L89" s="23"/>
      <c r="M89" s="31"/>
      <c r="O89" s="35"/>
      <c r="P89" s="3"/>
      <c r="S89" s="32"/>
      <c r="T89" s="32"/>
      <c r="U89" s="32"/>
    </row>
    <row r="90" spans="1:21">
      <c r="A90" s="2"/>
      <c r="B90" s="31"/>
      <c r="D90" s="29"/>
      <c r="I90" s="32"/>
      <c r="J90" s="32"/>
      <c r="K90" s="32"/>
      <c r="L90" s="23"/>
      <c r="M90" s="31"/>
      <c r="O90" s="35"/>
      <c r="P90" s="36"/>
      <c r="S90" s="32"/>
      <c r="T90" s="32"/>
      <c r="U90" s="32"/>
    </row>
    <row r="91" spans="1:21">
      <c r="A91" s="2"/>
      <c r="B91" s="31"/>
      <c r="D91" s="29"/>
      <c r="I91" s="32"/>
      <c r="J91" s="32"/>
      <c r="K91" s="32"/>
      <c r="L91" s="23"/>
      <c r="M91" s="31"/>
      <c r="O91" s="35"/>
      <c r="P91" s="36"/>
      <c r="S91" s="32"/>
      <c r="T91" s="32"/>
      <c r="U91" s="32"/>
    </row>
    <row r="92" spans="1:21">
      <c r="A92" s="2"/>
      <c r="I92" s="32"/>
      <c r="J92" s="32"/>
      <c r="K92" s="32"/>
      <c r="L92" s="23"/>
      <c r="M92" s="31"/>
      <c r="O92" s="35"/>
      <c r="P92" s="36"/>
      <c r="S92" s="32"/>
      <c r="T92" s="32"/>
      <c r="U92" s="32"/>
    </row>
    <row r="93" spans="1:21">
      <c r="A93" s="2"/>
      <c r="I93" s="32"/>
      <c r="J93" s="32"/>
      <c r="K93" s="32"/>
      <c r="L93" s="23"/>
      <c r="M93" s="31"/>
      <c r="O93" s="35"/>
      <c r="P93" s="34"/>
      <c r="S93" s="32"/>
      <c r="T93" s="32"/>
      <c r="U93" s="32"/>
    </row>
    <row r="94" spans="1:21">
      <c r="A94" s="2"/>
      <c r="I94" s="32"/>
      <c r="J94" s="32"/>
      <c r="K94" s="32"/>
      <c r="L94" s="23"/>
      <c r="M94" s="31"/>
      <c r="O94" s="35"/>
      <c r="P94" s="34"/>
      <c r="S94" s="32"/>
      <c r="T94" s="32"/>
      <c r="U94" s="32"/>
    </row>
    <row r="95" spans="1:21">
      <c r="A95" s="2"/>
      <c r="I95" s="32"/>
      <c r="J95" s="32"/>
      <c r="K95" s="32"/>
      <c r="L95" s="23"/>
      <c r="M95" s="31"/>
      <c r="O95" s="35"/>
      <c r="P95" s="34"/>
      <c r="S95" s="32"/>
      <c r="T95" s="32"/>
      <c r="U95" s="32"/>
    </row>
    <row r="96" spans="1:21">
      <c r="A96" s="2"/>
      <c r="I96" s="32"/>
      <c r="J96" s="32"/>
      <c r="K96" s="32"/>
      <c r="L96" s="23"/>
      <c r="M96" s="31"/>
      <c r="O96" s="35"/>
      <c r="P96" s="34"/>
      <c r="S96" s="32"/>
      <c r="T96" s="32"/>
      <c r="U96" s="32"/>
    </row>
    <row r="97" spans="1:21">
      <c r="A97" s="2"/>
      <c r="I97" s="32"/>
      <c r="J97" s="32"/>
      <c r="K97" s="32"/>
      <c r="L97" s="23"/>
      <c r="M97" s="31"/>
      <c r="O97" s="35"/>
      <c r="P97" s="34"/>
      <c r="S97" s="32"/>
      <c r="T97" s="32"/>
      <c r="U97" s="32"/>
    </row>
    <row r="98" spans="1:21">
      <c r="A98" s="2"/>
      <c r="I98" s="32"/>
      <c r="J98" s="32"/>
      <c r="K98" s="32"/>
      <c r="L98" s="23"/>
      <c r="M98" s="31"/>
      <c r="O98" s="35"/>
      <c r="P98" s="34"/>
      <c r="S98" s="32"/>
      <c r="T98" s="32"/>
      <c r="U98" s="32"/>
    </row>
    <row r="99" spans="1:21">
      <c r="A99" s="2"/>
      <c r="I99" s="32"/>
      <c r="J99" s="32"/>
      <c r="K99" s="32"/>
      <c r="L99" s="23"/>
      <c r="M99" s="31"/>
      <c r="O99" s="35"/>
      <c r="P99" s="34"/>
      <c r="S99" s="32"/>
      <c r="T99" s="32"/>
      <c r="U99" s="32"/>
    </row>
    <row r="100" spans="1:21">
      <c r="A100" s="2"/>
      <c r="I100" s="32"/>
      <c r="J100" s="32"/>
      <c r="K100" s="32"/>
      <c r="L100" s="23"/>
      <c r="M100" s="31"/>
      <c r="O100" s="35"/>
      <c r="P100" s="34"/>
      <c r="S100" s="32"/>
      <c r="T100" s="32"/>
      <c r="U100" s="32"/>
    </row>
    <row r="101" spans="1:21">
      <c r="A101" s="2"/>
      <c r="I101" s="32"/>
      <c r="J101" s="32"/>
      <c r="K101" s="32"/>
      <c r="L101" s="23"/>
      <c r="M101" s="31"/>
      <c r="O101" s="35"/>
      <c r="P101" s="34"/>
      <c r="S101" s="32"/>
      <c r="T101" s="32"/>
      <c r="U101" s="32"/>
    </row>
    <row r="102" spans="1:21">
      <c r="A102" s="2"/>
      <c r="I102" s="32"/>
      <c r="J102" s="32"/>
      <c r="K102" s="32"/>
      <c r="L102" s="23"/>
      <c r="M102" s="31"/>
      <c r="O102" s="35"/>
      <c r="P102" s="34"/>
      <c r="S102" s="32"/>
      <c r="T102" s="32"/>
      <c r="U102" s="32"/>
    </row>
    <row r="103" spans="1:21">
      <c r="A103" s="2"/>
      <c r="I103" s="32"/>
      <c r="J103" s="32"/>
      <c r="K103" s="32"/>
      <c r="L103" s="23"/>
      <c r="M103" s="31"/>
      <c r="O103" s="35"/>
      <c r="P103" s="34"/>
      <c r="S103" s="32"/>
      <c r="T103" s="32"/>
      <c r="U103" s="32"/>
    </row>
    <row r="104" spans="1:21">
      <c r="A104" s="2"/>
      <c r="I104" s="32"/>
      <c r="J104" s="32"/>
      <c r="K104" s="32"/>
      <c r="L104" s="23"/>
      <c r="M104" s="31"/>
      <c r="O104" s="35"/>
      <c r="P104" s="34"/>
      <c r="S104" s="32"/>
      <c r="T104" s="32"/>
      <c r="U104" s="32"/>
    </row>
    <row r="105" spans="1:21">
      <c r="A105" s="2"/>
      <c r="I105" s="32"/>
      <c r="J105" s="32"/>
      <c r="K105" s="32"/>
      <c r="L105" s="23"/>
      <c r="M105" s="31"/>
      <c r="O105" s="35"/>
      <c r="P105" s="34"/>
      <c r="S105" s="32"/>
      <c r="T105" s="32"/>
      <c r="U105" s="32"/>
    </row>
    <row r="106" spans="1:21">
      <c r="A106" s="2"/>
      <c r="I106" s="32"/>
      <c r="J106" s="32"/>
      <c r="K106" s="32"/>
      <c r="L106" s="23"/>
      <c r="M106" s="31"/>
      <c r="O106" s="35"/>
      <c r="P106" s="34"/>
      <c r="S106" s="32"/>
      <c r="T106" s="32"/>
      <c r="U106" s="32"/>
    </row>
    <row r="107" spans="1:21">
      <c r="A107" s="2"/>
      <c r="I107" s="32"/>
      <c r="J107" s="32"/>
      <c r="K107" s="32"/>
      <c r="L107" s="23"/>
      <c r="M107" s="31"/>
      <c r="O107" s="35"/>
      <c r="P107" s="34"/>
      <c r="S107" s="32"/>
      <c r="T107" s="32"/>
      <c r="U107" s="32"/>
    </row>
    <row r="108" spans="1:21">
      <c r="A108" s="2"/>
      <c r="I108" s="32"/>
      <c r="J108" s="32"/>
      <c r="K108" s="32"/>
      <c r="L108" s="23"/>
      <c r="M108" s="31"/>
      <c r="O108" s="35"/>
      <c r="P108" s="34"/>
      <c r="S108" s="32"/>
      <c r="T108" s="32"/>
      <c r="U108" s="32"/>
    </row>
    <row r="109" spans="1:21">
      <c r="A109" s="2"/>
      <c r="I109" s="32"/>
      <c r="J109" s="32"/>
      <c r="K109" s="32"/>
      <c r="L109" s="23"/>
      <c r="M109" s="31"/>
      <c r="O109" s="35"/>
      <c r="P109" s="34"/>
      <c r="S109" s="32"/>
      <c r="T109" s="32"/>
      <c r="U109" s="32"/>
    </row>
    <row r="110" spans="1:21">
      <c r="A110" s="2"/>
      <c r="I110" s="32"/>
      <c r="J110" s="32"/>
      <c r="K110" s="32"/>
      <c r="L110" s="23"/>
      <c r="M110" s="31"/>
      <c r="O110" s="35"/>
      <c r="P110" s="34"/>
      <c r="S110" s="32"/>
      <c r="T110" s="32"/>
      <c r="U110" s="32"/>
    </row>
    <row r="111" spans="1:21">
      <c r="A111" s="2"/>
      <c r="I111" s="32"/>
      <c r="J111" s="32"/>
      <c r="K111" s="32"/>
      <c r="L111" s="23"/>
      <c r="M111" s="31"/>
      <c r="O111" s="35"/>
      <c r="P111" s="34"/>
      <c r="S111" s="32"/>
      <c r="T111" s="32"/>
      <c r="U111" s="32"/>
    </row>
    <row r="112" spans="1:21">
      <c r="A112" s="2"/>
      <c r="I112" s="32"/>
      <c r="J112" s="32"/>
      <c r="K112" s="32"/>
      <c r="L112" s="25"/>
      <c r="M112" s="37"/>
      <c r="N112" s="35"/>
      <c r="O112" s="35"/>
      <c r="S112" s="32"/>
      <c r="T112" s="32"/>
      <c r="U112" s="32"/>
    </row>
    <row r="113" spans="1:21">
      <c r="A113" s="2"/>
      <c r="I113" s="32"/>
      <c r="J113" s="32"/>
      <c r="K113" s="32"/>
      <c r="L113" s="25"/>
      <c r="M113" s="37"/>
      <c r="N113" s="35"/>
      <c r="O113" s="35"/>
      <c r="S113" s="32"/>
      <c r="T113" s="32"/>
      <c r="U113" s="32"/>
    </row>
    <row r="114" spans="1:21">
      <c r="A114" s="2"/>
      <c r="I114" s="32"/>
      <c r="J114" s="32"/>
      <c r="K114" s="32"/>
      <c r="L114" s="25"/>
      <c r="M114" s="37"/>
      <c r="N114" s="35"/>
      <c r="O114" s="35"/>
      <c r="S114" s="32"/>
      <c r="T114" s="32"/>
      <c r="U114" s="32"/>
    </row>
    <row r="115" spans="1:21">
      <c r="A115" s="2"/>
      <c r="I115" s="32"/>
      <c r="J115" s="32"/>
      <c r="K115" s="32"/>
      <c r="L115" s="25"/>
      <c r="M115" s="37"/>
      <c r="N115" s="35"/>
      <c r="O115" s="35"/>
      <c r="S115" s="32"/>
      <c r="T115" s="32"/>
      <c r="U115" s="32"/>
    </row>
    <row r="116" spans="1:21">
      <c r="A116" s="2"/>
      <c r="I116" s="32"/>
      <c r="J116" s="32"/>
      <c r="K116" s="32"/>
      <c r="L116" s="25"/>
      <c r="M116" s="37"/>
      <c r="N116" s="35"/>
      <c r="O116" s="35"/>
      <c r="S116" s="32"/>
      <c r="T116" s="32"/>
      <c r="U116" s="32"/>
    </row>
    <row r="117" spans="1:21">
      <c r="A117" s="2"/>
      <c r="I117" s="32"/>
      <c r="J117" s="32"/>
      <c r="K117" s="32"/>
      <c r="L117" s="25"/>
      <c r="M117" s="37"/>
      <c r="N117" s="35"/>
      <c r="O117" s="35"/>
      <c r="S117" s="32"/>
      <c r="T117" s="32"/>
      <c r="U117" s="32"/>
    </row>
    <row r="118" spans="1:21">
      <c r="A118" s="2"/>
      <c r="I118" s="32"/>
      <c r="J118" s="32"/>
      <c r="K118" s="32"/>
      <c r="L118" s="25"/>
      <c r="M118" s="37"/>
      <c r="N118" s="35"/>
      <c r="O118" s="35"/>
      <c r="S118" s="32"/>
      <c r="T118" s="32"/>
      <c r="U118" s="32"/>
    </row>
    <row r="119" spans="1:21">
      <c r="A119" s="2"/>
      <c r="I119" s="32"/>
      <c r="J119" s="32"/>
      <c r="K119" s="32"/>
      <c r="L119" s="25"/>
      <c r="M119" s="37"/>
      <c r="N119" s="35"/>
      <c r="O119" s="35"/>
      <c r="S119" s="32"/>
      <c r="T119" s="32"/>
      <c r="U119" s="32"/>
    </row>
    <row r="120" spans="1:21">
      <c r="A120" s="2"/>
      <c r="I120" s="32"/>
      <c r="J120" s="32"/>
      <c r="K120" s="32"/>
      <c r="L120" s="25"/>
      <c r="M120" s="37"/>
      <c r="N120" s="35"/>
      <c r="O120" s="35"/>
      <c r="S120" s="32"/>
      <c r="T120" s="32"/>
      <c r="U120" s="32"/>
    </row>
    <row r="121" spans="1:21">
      <c r="A121" s="2"/>
      <c r="I121" s="32"/>
      <c r="J121" s="32"/>
      <c r="K121" s="32"/>
      <c r="L121" s="25"/>
      <c r="M121" s="37"/>
      <c r="N121" s="35"/>
      <c r="O121" s="35"/>
      <c r="S121" s="32"/>
      <c r="T121" s="32"/>
      <c r="U121" s="32"/>
    </row>
    <row r="122" spans="1:21">
      <c r="A122" s="2"/>
      <c r="I122" s="32"/>
      <c r="J122" s="32"/>
      <c r="K122" s="32"/>
      <c r="L122" s="25"/>
      <c r="M122" s="37"/>
      <c r="N122" s="35"/>
      <c r="O122" s="35"/>
      <c r="S122" s="32"/>
      <c r="T122" s="32"/>
      <c r="U122" s="32"/>
    </row>
    <row r="123" spans="1:21">
      <c r="A123" s="2"/>
      <c r="I123" s="32"/>
      <c r="J123" s="32"/>
      <c r="K123" s="32"/>
      <c r="L123" s="25"/>
      <c r="M123" s="37"/>
      <c r="N123" s="35"/>
      <c r="O123" s="35"/>
      <c r="S123" s="32"/>
      <c r="T123" s="32"/>
      <c r="U123" s="32"/>
    </row>
    <row r="124" spans="1:21">
      <c r="A124" s="2"/>
      <c r="I124" s="32"/>
      <c r="J124" s="32"/>
      <c r="K124" s="32"/>
      <c r="L124" s="25"/>
      <c r="M124" s="37"/>
      <c r="N124" s="35"/>
      <c r="O124" s="35"/>
      <c r="S124" s="32"/>
      <c r="T124" s="32"/>
      <c r="U124" s="32"/>
    </row>
    <row r="125" spans="1:21">
      <c r="A125" s="2"/>
      <c r="I125" s="32"/>
      <c r="J125" s="32"/>
      <c r="K125" s="32"/>
      <c r="L125" s="25"/>
      <c r="M125" s="37"/>
      <c r="N125" s="35"/>
      <c r="O125" s="35"/>
      <c r="S125" s="32"/>
      <c r="T125" s="32"/>
      <c r="U125" s="32"/>
    </row>
    <row r="126" spans="1:21">
      <c r="A126" s="2"/>
      <c r="I126" s="32"/>
      <c r="J126" s="32"/>
      <c r="K126" s="32"/>
      <c r="L126" s="25"/>
      <c r="M126" s="37"/>
      <c r="N126" s="35"/>
      <c r="O126" s="35"/>
      <c r="S126" s="32"/>
      <c r="T126" s="32"/>
      <c r="U126" s="32"/>
    </row>
    <row r="127" spans="1:21">
      <c r="A127" s="2"/>
      <c r="I127" s="32"/>
      <c r="J127" s="32"/>
      <c r="K127" s="32"/>
      <c r="L127" s="25"/>
      <c r="M127" s="37"/>
      <c r="N127" s="35"/>
      <c r="O127" s="35"/>
      <c r="S127" s="32"/>
      <c r="T127" s="32"/>
      <c r="U127" s="32"/>
    </row>
    <row r="128" spans="1:21">
      <c r="A128" s="2"/>
      <c r="I128" s="32"/>
      <c r="J128" s="32"/>
      <c r="K128" s="32"/>
      <c r="L128" s="25"/>
      <c r="M128" s="37"/>
      <c r="N128" s="35"/>
      <c r="O128" s="35"/>
      <c r="S128" s="32"/>
      <c r="T128" s="32"/>
      <c r="U128" s="32"/>
    </row>
    <row r="129" spans="1:21">
      <c r="A129" s="2"/>
      <c r="I129" s="32"/>
      <c r="J129" s="32"/>
      <c r="K129" s="32"/>
      <c r="L129" s="25"/>
      <c r="M129" s="37"/>
      <c r="N129" s="35"/>
      <c r="O129" s="35"/>
      <c r="S129" s="32"/>
      <c r="T129" s="32"/>
      <c r="U129" s="32"/>
    </row>
    <row r="130" spans="1:21">
      <c r="A130" s="2"/>
      <c r="I130" s="32"/>
      <c r="J130" s="32"/>
      <c r="K130" s="32"/>
      <c r="L130" s="25"/>
      <c r="M130" s="37"/>
      <c r="N130" s="35"/>
      <c r="O130" s="35"/>
      <c r="S130" s="32"/>
      <c r="T130" s="32"/>
      <c r="U130" s="32"/>
    </row>
    <row r="131" spans="1:21">
      <c r="A131" s="2"/>
      <c r="I131" s="32"/>
      <c r="J131" s="32"/>
      <c r="K131" s="32"/>
      <c r="L131" s="25"/>
      <c r="M131" s="37"/>
      <c r="N131" s="35"/>
      <c r="O131" s="35"/>
      <c r="S131" s="32"/>
      <c r="T131" s="32"/>
      <c r="U131" s="32"/>
    </row>
    <row r="132" spans="1:21">
      <c r="A132" s="2"/>
      <c r="I132" s="32"/>
      <c r="J132" s="32"/>
      <c r="K132" s="32"/>
      <c r="L132" s="25"/>
      <c r="M132" s="37"/>
      <c r="N132" s="35"/>
      <c r="O132" s="35"/>
      <c r="S132" s="32"/>
      <c r="T132" s="32"/>
      <c r="U132" s="32"/>
    </row>
    <row r="133" spans="1:21">
      <c r="A133" s="2"/>
      <c r="I133" s="32"/>
      <c r="J133" s="32"/>
      <c r="K133" s="32"/>
      <c r="S133" s="32"/>
      <c r="T133" s="32"/>
      <c r="U133" s="32"/>
    </row>
    <row r="134" spans="1:21">
      <c r="A134" s="2"/>
      <c r="I134" s="32"/>
      <c r="J134" s="32"/>
      <c r="K134" s="32"/>
      <c r="S134" s="32"/>
      <c r="T134" s="32"/>
      <c r="U134" s="32"/>
    </row>
    <row r="135" spans="1:21">
      <c r="A135" s="2"/>
      <c r="I135" s="32"/>
      <c r="J135" s="32"/>
      <c r="K135" s="32"/>
      <c r="S135" s="32"/>
      <c r="T135" s="32"/>
      <c r="U135" s="32"/>
    </row>
    <row r="136" spans="1:21">
      <c r="A136" s="2"/>
      <c r="I136" s="32"/>
      <c r="J136" s="32"/>
      <c r="K136" s="32"/>
      <c r="S136" s="32"/>
      <c r="T136" s="32"/>
      <c r="U136" s="32"/>
    </row>
    <row r="137" spans="1:21">
      <c r="A137" s="2"/>
      <c r="I137" s="32"/>
      <c r="J137" s="32"/>
      <c r="K137" s="32"/>
      <c r="S137" s="32"/>
      <c r="T137" s="32"/>
      <c r="U137" s="32"/>
    </row>
    <row r="138" spans="1:21">
      <c r="A138" s="2"/>
      <c r="I138" s="32"/>
      <c r="J138" s="32"/>
      <c r="K138" s="32"/>
      <c r="S138" s="32"/>
      <c r="T138" s="32"/>
      <c r="U138" s="32"/>
    </row>
    <row r="139" spans="1:21">
      <c r="A139" s="2"/>
      <c r="I139" s="32"/>
      <c r="J139" s="32"/>
      <c r="K139" s="32"/>
      <c r="S139" s="32"/>
      <c r="T139" s="32"/>
      <c r="U139" s="32"/>
    </row>
    <row r="140" spans="1:21">
      <c r="A140" s="2"/>
      <c r="I140" s="32"/>
      <c r="J140" s="32"/>
      <c r="K140" s="32"/>
      <c r="S140" s="32"/>
      <c r="T140" s="32"/>
      <c r="U140" s="32"/>
    </row>
    <row r="141" spans="1:21">
      <c r="A141" s="2"/>
      <c r="I141" s="32"/>
      <c r="J141" s="32"/>
      <c r="K141" s="32"/>
      <c r="S141" s="32"/>
      <c r="T141" s="32"/>
      <c r="U141" s="32"/>
    </row>
    <row r="142" spans="1:21">
      <c r="A142" s="2"/>
      <c r="I142" s="32"/>
      <c r="J142" s="32"/>
      <c r="K142" s="32"/>
      <c r="S142" s="32"/>
      <c r="T142" s="32"/>
      <c r="U142" s="32"/>
    </row>
    <row r="143" spans="1:21">
      <c r="A143" s="2"/>
      <c r="I143" s="32"/>
      <c r="J143" s="32"/>
      <c r="K143" s="32"/>
      <c r="S143" s="32"/>
      <c r="T143" s="32"/>
      <c r="U143" s="32"/>
    </row>
    <row r="144" spans="1:21">
      <c r="A144" s="2"/>
      <c r="I144" s="32"/>
      <c r="J144" s="32"/>
      <c r="K144" s="32"/>
      <c r="S144" s="32"/>
      <c r="T144" s="32"/>
      <c r="U144" s="32"/>
    </row>
    <row r="145" spans="1:21">
      <c r="A145" s="2"/>
      <c r="I145" s="32"/>
      <c r="J145" s="32"/>
      <c r="K145" s="32"/>
      <c r="S145" s="32"/>
      <c r="T145" s="32"/>
      <c r="U145" s="32"/>
    </row>
    <row r="146" spans="1:21">
      <c r="A146" s="2"/>
      <c r="I146" s="32"/>
      <c r="J146" s="32"/>
      <c r="K146" s="32"/>
      <c r="S146" s="32"/>
      <c r="T146" s="32"/>
      <c r="U146" s="32"/>
    </row>
    <row r="147" spans="1:21">
      <c r="A147" s="2"/>
      <c r="I147" s="32"/>
      <c r="J147" s="32"/>
      <c r="K147" s="32"/>
      <c r="S147" s="32"/>
      <c r="T147" s="32"/>
      <c r="U147" s="32"/>
    </row>
    <row r="148" spans="1:21">
      <c r="A148" s="2"/>
      <c r="I148" s="32"/>
      <c r="J148" s="32"/>
      <c r="K148" s="32"/>
      <c r="S148" s="32"/>
      <c r="T148" s="32"/>
      <c r="U148" s="32"/>
    </row>
    <row r="149" spans="1:21">
      <c r="A149" s="2"/>
      <c r="I149" s="32"/>
      <c r="J149" s="32"/>
      <c r="K149" s="32"/>
      <c r="S149" s="32"/>
      <c r="T149" s="32"/>
      <c r="U149" s="32"/>
    </row>
    <row r="150" spans="1:21">
      <c r="A150" s="2"/>
      <c r="I150" s="32"/>
      <c r="J150" s="32"/>
      <c r="K150" s="32"/>
      <c r="S150" s="32"/>
      <c r="T150" s="32"/>
      <c r="U150" s="32"/>
    </row>
    <row r="151" spans="1:21">
      <c r="A151" s="2"/>
      <c r="I151" s="32"/>
      <c r="J151" s="32"/>
      <c r="K151" s="32"/>
      <c r="S151" s="32"/>
      <c r="T151" s="32"/>
      <c r="U151" s="32"/>
    </row>
    <row r="152" spans="1:21">
      <c r="A152" s="2"/>
      <c r="I152" s="32"/>
      <c r="J152" s="32"/>
      <c r="K152" s="32"/>
      <c r="S152" s="32"/>
      <c r="T152" s="32"/>
      <c r="U152" s="32"/>
    </row>
    <row r="153" spans="1:21">
      <c r="A153" s="2"/>
      <c r="I153" s="32"/>
      <c r="J153" s="32"/>
      <c r="K153" s="32"/>
      <c r="S153" s="32"/>
      <c r="T153" s="32"/>
      <c r="U153" s="32"/>
    </row>
    <row r="154" spans="1:21">
      <c r="A154" s="2"/>
      <c r="I154" s="32"/>
      <c r="J154" s="32"/>
      <c r="K154" s="32"/>
      <c r="S154" s="32"/>
      <c r="T154" s="32"/>
      <c r="U154" s="32"/>
    </row>
    <row r="155" spans="1:21">
      <c r="A155" s="2"/>
      <c r="I155" s="32"/>
      <c r="J155" s="32"/>
      <c r="K155" s="32"/>
      <c r="S155" s="32"/>
      <c r="T155" s="32"/>
      <c r="U155" s="32"/>
    </row>
    <row r="156" spans="1:21">
      <c r="A156" s="2"/>
      <c r="I156" s="32"/>
      <c r="J156" s="32"/>
      <c r="K156" s="32"/>
      <c r="S156" s="32"/>
      <c r="T156" s="32"/>
      <c r="U156" s="32"/>
    </row>
    <row r="157" spans="1:21">
      <c r="A157" s="2"/>
      <c r="I157" s="32"/>
      <c r="J157" s="32"/>
      <c r="K157" s="32"/>
      <c r="S157" s="32"/>
      <c r="T157" s="32"/>
      <c r="U157" s="32"/>
    </row>
    <row r="158" spans="1:21">
      <c r="A158" s="2"/>
      <c r="I158" s="32"/>
      <c r="J158" s="32"/>
      <c r="K158" s="32"/>
      <c r="S158" s="32"/>
      <c r="T158" s="32"/>
      <c r="U158" s="32"/>
    </row>
    <row r="159" spans="1:21">
      <c r="A159" s="2"/>
      <c r="I159" s="32"/>
      <c r="J159" s="32"/>
      <c r="K159" s="32"/>
      <c r="S159" s="32"/>
      <c r="T159" s="32"/>
      <c r="U159" s="32"/>
    </row>
    <row r="160" spans="1:21">
      <c r="A160" s="2"/>
      <c r="I160" s="32"/>
      <c r="J160" s="32"/>
      <c r="K160" s="32"/>
      <c r="S160" s="32"/>
      <c r="T160" s="32"/>
      <c r="U160" s="32"/>
    </row>
    <row r="161" spans="1:21">
      <c r="A161" s="2"/>
      <c r="I161" s="32"/>
      <c r="J161" s="32"/>
      <c r="K161" s="32"/>
      <c r="S161" s="32"/>
      <c r="T161" s="32"/>
      <c r="U161" s="32"/>
    </row>
    <row r="162" spans="1:21">
      <c r="A162" s="2"/>
      <c r="I162" s="32"/>
      <c r="J162" s="32"/>
      <c r="K162" s="32"/>
      <c r="S162" s="32"/>
      <c r="T162" s="32"/>
      <c r="U162" s="32"/>
    </row>
    <row r="163" spans="1:21">
      <c r="A163" s="2"/>
      <c r="I163" s="32"/>
      <c r="J163" s="32"/>
      <c r="K163" s="32"/>
      <c r="S163" s="32"/>
      <c r="T163" s="32"/>
      <c r="U163" s="32"/>
    </row>
    <row r="164" spans="1:21">
      <c r="A164" s="2"/>
      <c r="I164" s="32"/>
      <c r="J164" s="32"/>
      <c r="K164" s="32"/>
      <c r="S164" s="32"/>
      <c r="T164" s="32"/>
      <c r="U164" s="32"/>
    </row>
    <row r="165" spans="1:21">
      <c r="A165" s="2"/>
      <c r="I165" s="32"/>
      <c r="J165" s="32"/>
      <c r="K165" s="32"/>
      <c r="S165" s="32"/>
      <c r="T165" s="32"/>
      <c r="U165" s="32"/>
    </row>
    <row r="166" spans="1:21">
      <c r="A166" s="2"/>
      <c r="I166" s="32"/>
      <c r="J166" s="32"/>
      <c r="K166" s="32"/>
      <c r="S166" s="32"/>
      <c r="T166" s="32"/>
      <c r="U166" s="32"/>
    </row>
    <row r="167" spans="1:21">
      <c r="A167" s="2"/>
      <c r="I167" s="32"/>
      <c r="J167" s="32"/>
      <c r="K167" s="32"/>
      <c r="S167" s="32"/>
      <c r="T167" s="32"/>
      <c r="U167" s="32"/>
    </row>
    <row r="168" spans="1:21">
      <c r="A168" s="2"/>
      <c r="I168" s="32"/>
      <c r="J168" s="32"/>
      <c r="K168" s="32"/>
      <c r="S168" s="32"/>
      <c r="T168" s="32"/>
      <c r="U168" s="32"/>
    </row>
    <row r="169" spans="1:21">
      <c r="A169" s="2"/>
      <c r="I169" s="32"/>
      <c r="J169" s="32"/>
      <c r="K169" s="32"/>
      <c r="S169" s="32"/>
      <c r="T169" s="32"/>
      <c r="U169" s="32"/>
    </row>
    <row r="170" spans="1:21">
      <c r="A170" s="2"/>
      <c r="I170" s="32"/>
      <c r="J170" s="32"/>
      <c r="K170" s="32"/>
      <c r="S170" s="32"/>
      <c r="T170" s="32"/>
      <c r="U170" s="32"/>
    </row>
    <row r="171" spans="1:21">
      <c r="A171" s="2"/>
      <c r="I171" s="32"/>
      <c r="J171" s="32"/>
      <c r="K171" s="32"/>
      <c r="S171" s="32"/>
      <c r="T171" s="32"/>
      <c r="U171" s="32"/>
    </row>
    <row r="172" spans="1:21">
      <c r="A172" s="2"/>
      <c r="I172" s="32"/>
      <c r="J172" s="32"/>
      <c r="K172" s="32"/>
      <c r="S172" s="32"/>
      <c r="T172" s="32"/>
      <c r="U172" s="32"/>
    </row>
    <row r="173" spans="1:21">
      <c r="A173" s="2"/>
      <c r="I173" s="32"/>
      <c r="J173" s="32"/>
      <c r="K173" s="32"/>
      <c r="S173" s="32"/>
      <c r="T173" s="32"/>
      <c r="U173" s="32"/>
    </row>
    <row r="174" spans="1:21">
      <c r="A174" s="2"/>
      <c r="I174" s="32"/>
      <c r="J174" s="32"/>
      <c r="K174" s="32"/>
      <c r="S174" s="32"/>
      <c r="T174" s="32"/>
      <c r="U174" s="32"/>
    </row>
    <row r="175" spans="1:21">
      <c r="A175" s="2"/>
      <c r="H175" s="2"/>
      <c r="I175" s="32"/>
      <c r="J175" s="32"/>
      <c r="K175" s="32"/>
      <c r="S175" s="32"/>
      <c r="T175" s="32"/>
      <c r="U175" s="32"/>
    </row>
    <row r="176" spans="1:21">
      <c r="A176" s="2"/>
      <c r="H176" s="2"/>
      <c r="I176" s="32"/>
      <c r="J176" s="32"/>
      <c r="K176" s="32"/>
      <c r="S176" s="32"/>
      <c r="T176" s="32"/>
      <c r="U176" s="32"/>
    </row>
    <row r="177" spans="1:21">
      <c r="A177" s="2"/>
      <c r="H177" s="2"/>
      <c r="I177" s="32"/>
      <c r="J177" s="32"/>
      <c r="K177" s="32"/>
      <c r="S177" s="32"/>
      <c r="T177" s="32"/>
      <c r="U177" s="32"/>
    </row>
    <row r="178" spans="1:21">
      <c r="A178" s="2"/>
      <c r="H178" s="2"/>
      <c r="I178" s="32"/>
      <c r="J178" s="32"/>
      <c r="K178" s="32"/>
      <c r="S178" s="32"/>
      <c r="T178" s="32"/>
      <c r="U178" s="32"/>
    </row>
    <row r="179" spans="1:21">
      <c r="A179" s="2"/>
      <c r="H179" s="2"/>
      <c r="I179" s="32"/>
      <c r="J179" s="32"/>
      <c r="K179" s="32"/>
      <c r="S179" s="32"/>
      <c r="T179" s="32"/>
      <c r="U179" s="32"/>
    </row>
    <row r="180" spans="1:21">
      <c r="A180" s="2"/>
      <c r="H180" s="2"/>
      <c r="I180" s="32"/>
      <c r="J180" s="32"/>
      <c r="K180" s="32"/>
      <c r="S180" s="32"/>
      <c r="T180" s="32"/>
      <c r="U180" s="32"/>
    </row>
    <row r="181" spans="1:21">
      <c r="A181" s="2"/>
      <c r="H181" s="2"/>
      <c r="I181" s="32"/>
      <c r="J181" s="32"/>
      <c r="K181" s="32"/>
      <c r="S181" s="32"/>
      <c r="T181" s="32"/>
      <c r="U181" s="32"/>
    </row>
    <row r="182" spans="1:21">
      <c r="A182" s="2"/>
      <c r="H182" s="2"/>
      <c r="I182" s="32"/>
      <c r="J182" s="32"/>
      <c r="K182" s="32"/>
      <c r="S182" s="32"/>
      <c r="T182" s="32"/>
      <c r="U182" s="32"/>
    </row>
    <row r="183" spans="1:21">
      <c r="A183" s="2"/>
      <c r="H183" s="2"/>
      <c r="I183" s="32"/>
      <c r="J183" s="32"/>
      <c r="K183" s="32"/>
      <c r="S183" s="32"/>
      <c r="T183" s="32"/>
      <c r="U183" s="32"/>
    </row>
    <row r="184" spans="1:21">
      <c r="A184" s="2"/>
      <c r="H184" s="2"/>
      <c r="I184" s="32"/>
      <c r="J184" s="32"/>
      <c r="K184" s="32"/>
      <c r="S184" s="32"/>
      <c r="T184" s="32"/>
      <c r="U184" s="32"/>
    </row>
    <row r="185" spans="1:21">
      <c r="A185" s="2"/>
      <c r="H185" s="2"/>
      <c r="I185" s="32"/>
      <c r="J185" s="32"/>
      <c r="K185" s="32"/>
      <c r="S185" s="32"/>
      <c r="T185" s="32"/>
      <c r="U185" s="32"/>
    </row>
    <row r="186" spans="1:21">
      <c r="A186" s="2"/>
      <c r="H186" s="2"/>
      <c r="I186" s="32"/>
      <c r="J186" s="32"/>
      <c r="K186" s="32"/>
      <c r="S186" s="32"/>
      <c r="T186" s="32"/>
      <c r="U186" s="32"/>
    </row>
    <row r="187" spans="1:21">
      <c r="A187" s="2"/>
      <c r="H187" s="2"/>
      <c r="I187" s="32"/>
      <c r="J187" s="32"/>
      <c r="K187" s="32"/>
      <c r="S187" s="32"/>
      <c r="T187" s="32"/>
      <c r="U187" s="32"/>
    </row>
    <row r="188" spans="1:21">
      <c r="A188" s="2"/>
      <c r="H188" s="2"/>
      <c r="I188" s="32"/>
      <c r="J188" s="32"/>
      <c r="K188" s="32"/>
      <c r="S188" s="32"/>
      <c r="T188" s="32"/>
      <c r="U188" s="32"/>
    </row>
    <row r="189" spans="1:21">
      <c r="A189" s="2"/>
      <c r="H189" s="2"/>
      <c r="I189" s="32"/>
      <c r="J189" s="32"/>
      <c r="K189" s="32"/>
      <c r="S189" s="32"/>
      <c r="T189" s="32"/>
      <c r="U189" s="32"/>
    </row>
    <row r="190" spans="1:21">
      <c r="A190" s="2"/>
      <c r="H190" s="2"/>
      <c r="I190" s="32"/>
      <c r="J190" s="32"/>
      <c r="K190" s="32"/>
      <c r="S190" s="32"/>
      <c r="T190" s="32"/>
      <c r="U190" s="32"/>
    </row>
    <row r="191" spans="1:21">
      <c r="A191" s="2"/>
      <c r="H191" s="2"/>
      <c r="I191" s="32"/>
      <c r="J191" s="32"/>
      <c r="K191" s="32"/>
      <c r="S191" s="32"/>
      <c r="T191" s="32"/>
      <c r="U191" s="32"/>
    </row>
    <row r="192" spans="1:21">
      <c r="A192" s="2"/>
      <c r="H192" s="2"/>
      <c r="I192" s="32"/>
      <c r="J192" s="32"/>
      <c r="K192" s="32"/>
      <c r="S192" s="32"/>
      <c r="T192" s="32"/>
      <c r="U192" s="32"/>
    </row>
    <row r="193" spans="1:21">
      <c r="A193" s="2"/>
      <c r="H193" s="2"/>
      <c r="I193" s="32"/>
      <c r="J193" s="32"/>
      <c r="K193" s="32"/>
      <c r="S193" s="32"/>
      <c r="T193" s="32"/>
      <c r="U193" s="32"/>
    </row>
    <row r="194" spans="1:21">
      <c r="A194" s="2"/>
      <c r="H194" s="2"/>
      <c r="I194" s="32"/>
      <c r="J194" s="32"/>
      <c r="K194" s="32"/>
      <c r="S194" s="32"/>
      <c r="T194" s="32"/>
      <c r="U194" s="32"/>
    </row>
    <row r="195" spans="1:21">
      <c r="A195" s="2"/>
      <c r="H195" s="2"/>
      <c r="I195" s="32"/>
      <c r="J195" s="32"/>
      <c r="K195" s="32"/>
      <c r="S195" s="32"/>
      <c r="T195" s="32"/>
      <c r="U195" s="32"/>
    </row>
    <row r="196" spans="1:21">
      <c r="A196" s="2"/>
      <c r="H196" s="2"/>
      <c r="I196" s="32"/>
      <c r="J196" s="32"/>
      <c r="K196" s="32"/>
      <c r="S196" s="32"/>
      <c r="T196" s="32"/>
      <c r="U196" s="32"/>
    </row>
    <row r="197" spans="1:21">
      <c r="A197" s="2"/>
      <c r="H197" s="2"/>
      <c r="I197" s="32"/>
      <c r="J197" s="32"/>
      <c r="K197" s="32"/>
      <c r="S197" s="32"/>
      <c r="T197" s="32"/>
      <c r="U197" s="32"/>
    </row>
    <row r="198" spans="1:21">
      <c r="A198" s="2"/>
      <c r="H198" s="2"/>
      <c r="I198" s="32"/>
      <c r="J198" s="32"/>
      <c r="K198" s="32"/>
      <c r="S198" s="32"/>
      <c r="T198" s="32"/>
      <c r="U198" s="32"/>
    </row>
    <row r="199" spans="1:21">
      <c r="A199" s="2"/>
      <c r="H199" s="2"/>
      <c r="I199" s="32"/>
      <c r="J199" s="32"/>
      <c r="K199" s="32"/>
      <c r="S199" s="32"/>
      <c r="T199" s="32"/>
      <c r="U199" s="32"/>
    </row>
    <row r="200" spans="1:21">
      <c r="A200" s="2"/>
      <c r="H200" s="2"/>
      <c r="I200" s="32"/>
      <c r="J200" s="32"/>
      <c r="K200" s="32"/>
      <c r="S200" s="32"/>
      <c r="T200" s="32"/>
      <c r="U200" s="32"/>
    </row>
    <row r="201" spans="1:21">
      <c r="A201" s="2"/>
      <c r="H201" s="2"/>
      <c r="I201" s="32"/>
      <c r="J201" s="32"/>
      <c r="K201" s="32"/>
      <c r="S201" s="32"/>
      <c r="T201" s="32"/>
      <c r="U201" s="32"/>
    </row>
    <row r="202" spans="1:21">
      <c r="A202" s="2"/>
      <c r="H202" s="2"/>
      <c r="I202" s="32"/>
      <c r="J202" s="32"/>
      <c r="K202" s="32"/>
      <c r="S202" s="32"/>
      <c r="T202" s="32"/>
      <c r="U202" s="32"/>
    </row>
    <row r="203" spans="1:21">
      <c r="A203" s="2"/>
      <c r="H203" s="2"/>
      <c r="I203" s="32"/>
      <c r="J203" s="32"/>
      <c r="K203" s="32"/>
      <c r="S203" s="32"/>
      <c r="T203" s="32"/>
      <c r="U203" s="32"/>
    </row>
    <row r="204" spans="1:21">
      <c r="A204" s="2"/>
      <c r="H204" s="2"/>
      <c r="I204" s="32"/>
      <c r="J204" s="32"/>
      <c r="K204" s="32"/>
      <c r="S204" s="32"/>
      <c r="T204" s="32"/>
      <c r="U204" s="32"/>
    </row>
    <row r="205" spans="1:21">
      <c r="A205" s="2"/>
      <c r="H205" s="2"/>
      <c r="I205" s="32"/>
      <c r="J205" s="32"/>
      <c r="K205" s="32"/>
      <c r="S205" s="32"/>
      <c r="T205" s="32"/>
      <c r="U205" s="32"/>
    </row>
    <row r="206" spans="1:21">
      <c r="A206" s="2"/>
      <c r="H206" s="2"/>
      <c r="I206" s="32"/>
      <c r="J206" s="32"/>
      <c r="K206" s="32"/>
      <c r="S206" s="32"/>
      <c r="T206" s="32"/>
      <c r="U206" s="32"/>
    </row>
    <row r="207" spans="1:21">
      <c r="A207" s="2"/>
      <c r="H207" s="2"/>
      <c r="I207" s="32"/>
      <c r="J207" s="32"/>
      <c r="K207" s="32"/>
      <c r="S207" s="32"/>
      <c r="T207" s="32"/>
      <c r="U207" s="32"/>
    </row>
    <row r="208" spans="1:21">
      <c r="A208" s="2"/>
      <c r="H208" s="2"/>
      <c r="I208" s="32"/>
      <c r="J208" s="32"/>
      <c r="K208" s="32"/>
      <c r="S208" s="32"/>
      <c r="T208" s="32"/>
      <c r="U208" s="32"/>
    </row>
    <row r="209" spans="1:21">
      <c r="A209" s="2"/>
      <c r="H209" s="2"/>
      <c r="I209" s="32"/>
      <c r="J209" s="32"/>
      <c r="K209" s="32"/>
      <c r="S209" s="32"/>
      <c r="T209" s="32"/>
      <c r="U209" s="32"/>
    </row>
    <row r="210" spans="1:21">
      <c r="A210" s="2"/>
      <c r="H210" s="2"/>
      <c r="I210" s="32"/>
      <c r="J210" s="32"/>
      <c r="K210" s="32"/>
      <c r="S210" s="32"/>
      <c r="T210" s="32"/>
      <c r="U210" s="32"/>
    </row>
    <row r="211" spans="1:21">
      <c r="A211" s="2"/>
      <c r="H211" s="2"/>
      <c r="I211" s="32"/>
      <c r="J211" s="32"/>
      <c r="K211" s="32"/>
      <c r="S211" s="32"/>
      <c r="T211" s="32"/>
      <c r="U211" s="32"/>
    </row>
    <row r="212" spans="1:21">
      <c r="A212" s="2"/>
      <c r="H212" s="2"/>
      <c r="I212" s="32"/>
      <c r="J212" s="32"/>
      <c r="K212" s="32"/>
      <c r="S212" s="32"/>
      <c r="T212" s="32"/>
      <c r="U212" s="32"/>
    </row>
    <row r="213" spans="1:21">
      <c r="A213" s="2"/>
      <c r="H213" s="2"/>
      <c r="I213" s="32"/>
      <c r="J213" s="32"/>
      <c r="K213" s="32"/>
      <c r="S213" s="32"/>
      <c r="T213" s="32"/>
      <c r="U213" s="32"/>
    </row>
    <row r="214" spans="1:21">
      <c r="A214" s="2"/>
      <c r="H214" s="2"/>
      <c r="I214" s="32"/>
      <c r="J214" s="32"/>
      <c r="K214" s="32"/>
      <c r="S214" s="32"/>
      <c r="T214" s="32"/>
      <c r="U214" s="32"/>
    </row>
    <row r="215" spans="1:21">
      <c r="A215" s="2"/>
      <c r="H215" s="2"/>
      <c r="I215" s="32"/>
      <c r="J215" s="32"/>
      <c r="K215" s="32"/>
      <c r="S215" s="32"/>
      <c r="T215" s="32"/>
      <c r="U215" s="32"/>
    </row>
    <row r="216" spans="1:21">
      <c r="A216" s="2"/>
      <c r="F216" s="2"/>
      <c r="G216" s="2"/>
      <c r="H216" s="2"/>
      <c r="I216" s="32"/>
      <c r="J216" s="32"/>
      <c r="K216" s="32"/>
      <c r="S216" s="32"/>
      <c r="T216" s="32"/>
      <c r="U216" s="32"/>
    </row>
    <row r="217" spans="1:21">
      <c r="A217" s="2"/>
      <c r="B217" s="29"/>
      <c r="F217" s="2"/>
      <c r="G217" s="2"/>
      <c r="H217" s="2"/>
      <c r="I217" s="32"/>
      <c r="J217" s="32"/>
      <c r="K217" s="32"/>
      <c r="S217" s="32"/>
      <c r="T217" s="32"/>
      <c r="U217" s="32"/>
    </row>
    <row r="218" spans="1:21">
      <c r="A218" s="2"/>
      <c r="B218" s="29"/>
      <c r="F218" s="2"/>
      <c r="G218" s="2"/>
      <c r="H218" s="2"/>
      <c r="I218" s="32"/>
      <c r="J218" s="32"/>
      <c r="K218" s="32"/>
      <c r="S218" s="32"/>
      <c r="T218" s="32"/>
      <c r="U218" s="32"/>
    </row>
    <row r="219" spans="1:21">
      <c r="A219" s="2"/>
      <c r="B219" s="29"/>
      <c r="F219" s="2"/>
      <c r="G219" s="2"/>
      <c r="H219" s="2"/>
      <c r="I219" s="32"/>
      <c r="J219" s="32"/>
      <c r="K219" s="32"/>
      <c r="S219" s="32"/>
      <c r="T219" s="32"/>
      <c r="U219" s="32"/>
    </row>
    <row r="220" spans="1:21">
      <c r="A220" s="2"/>
      <c r="B220" s="29"/>
      <c r="F220" s="2"/>
      <c r="G220" s="2"/>
      <c r="H220" s="2"/>
      <c r="I220" s="32"/>
      <c r="J220" s="32"/>
      <c r="K220" s="32"/>
      <c r="S220" s="32"/>
      <c r="T220" s="32"/>
      <c r="U220" s="32"/>
    </row>
    <row r="221" spans="1:21">
      <c r="A221" s="2"/>
      <c r="B221" s="29"/>
      <c r="F221" s="2"/>
      <c r="G221" s="2"/>
      <c r="H221" s="2"/>
      <c r="I221" s="32"/>
      <c r="J221" s="32"/>
      <c r="K221" s="32"/>
      <c r="S221" s="32"/>
      <c r="T221" s="32"/>
      <c r="U221" s="32"/>
    </row>
    <row r="222" spans="1:21">
      <c r="A222" s="2"/>
      <c r="B222" s="29"/>
      <c r="F222" s="2"/>
      <c r="G222" s="2"/>
      <c r="H222" s="2"/>
      <c r="I222" s="32"/>
      <c r="J222" s="32"/>
      <c r="K222" s="32"/>
      <c r="S222" s="32"/>
      <c r="T222" s="32"/>
      <c r="U222" s="32"/>
    </row>
    <row r="223" spans="1:21">
      <c r="A223" s="2"/>
      <c r="B223" s="29"/>
      <c r="D223" s="2"/>
      <c r="E223" s="2"/>
      <c r="F223" s="2"/>
      <c r="G223" s="2"/>
      <c r="H223" s="2"/>
    </row>
    <row r="224" spans="1:21">
      <c r="A224" s="2"/>
      <c r="B224" s="29"/>
      <c r="D224" s="2"/>
      <c r="E224" s="2"/>
      <c r="F224" s="2"/>
      <c r="G224" s="2"/>
      <c r="H224" s="2"/>
    </row>
    <row r="225" spans="1:8" s="3" customFormat="1">
      <c r="A225" s="2"/>
      <c r="B225" s="29"/>
      <c r="D225" s="2"/>
      <c r="E225" s="2"/>
      <c r="F225" s="2"/>
      <c r="G225" s="2"/>
      <c r="H225" s="2"/>
    </row>
    <row r="226" spans="1:8" s="3" customFormat="1">
      <c r="A226" s="2"/>
      <c r="B226" s="29"/>
      <c r="D226" s="2"/>
      <c r="E226" s="2"/>
      <c r="F226" s="2"/>
      <c r="G226" s="2"/>
      <c r="H226" s="2"/>
    </row>
    <row r="227" spans="1:8" s="3" customFormat="1">
      <c r="A227" s="2"/>
      <c r="B227" s="29"/>
      <c r="D227" s="2"/>
      <c r="E227" s="2"/>
      <c r="F227" s="2"/>
      <c r="G227" s="2"/>
      <c r="H227" s="2"/>
    </row>
    <row r="228" spans="1:8" s="3" customFormat="1">
      <c r="A228" s="2"/>
      <c r="B228" s="29"/>
      <c r="D228" s="2"/>
      <c r="E228" s="2"/>
      <c r="F228" s="2"/>
      <c r="G228" s="2"/>
      <c r="H228" s="2"/>
    </row>
    <row r="229" spans="1:8" s="3" customFormat="1">
      <c r="A229" s="2"/>
      <c r="B229" s="29"/>
      <c r="D229" s="2"/>
      <c r="E229" s="2"/>
      <c r="F229" s="2"/>
      <c r="G229" s="2"/>
      <c r="H229" s="2"/>
    </row>
    <row r="230" spans="1:8" s="3" customFormat="1">
      <c r="A230" s="2"/>
      <c r="B230" s="29"/>
      <c r="D230" s="2"/>
      <c r="E230" s="2"/>
      <c r="F230" s="2"/>
      <c r="G230" s="2"/>
      <c r="H230" s="2"/>
    </row>
    <row r="231" spans="1:8" s="3" customFormat="1">
      <c r="A231" s="2"/>
      <c r="B231" s="29"/>
      <c r="D231" s="2"/>
      <c r="E231" s="2"/>
      <c r="F231" s="2"/>
      <c r="G231" s="2"/>
      <c r="H231" s="2"/>
    </row>
    <row r="232" spans="1:8" s="3" customFormat="1">
      <c r="A232" s="2"/>
      <c r="B232" s="29"/>
      <c r="D232" s="2"/>
      <c r="E232" s="2"/>
      <c r="F232" s="2"/>
      <c r="G232" s="2"/>
      <c r="H232" s="2"/>
    </row>
    <row r="233" spans="1:8" s="3" customFormat="1">
      <c r="A233" s="2"/>
      <c r="B233" s="29"/>
      <c r="D233" s="2"/>
      <c r="E233" s="2"/>
      <c r="F233" s="2"/>
      <c r="G233" s="2"/>
      <c r="H233" s="2"/>
    </row>
    <row r="234" spans="1:8" s="3" customFormat="1">
      <c r="A234" s="2"/>
      <c r="B234" s="29"/>
      <c r="D234" s="2"/>
      <c r="E234" s="2"/>
      <c r="F234" s="2"/>
      <c r="G234" s="2"/>
      <c r="H234" s="2"/>
    </row>
    <row r="235" spans="1:8" s="3" customFormat="1">
      <c r="A235" s="2"/>
      <c r="B235" s="29"/>
      <c r="D235" s="2"/>
      <c r="E235" s="2"/>
      <c r="F235" s="2"/>
      <c r="G235" s="2"/>
      <c r="H235" s="2"/>
    </row>
    <row r="236" spans="1:8" s="3" customFormat="1">
      <c r="A236" s="2"/>
      <c r="B236" s="29"/>
      <c r="D236" s="2"/>
      <c r="E236" s="2"/>
      <c r="F236" s="2"/>
      <c r="G236" s="2"/>
      <c r="H236" s="2"/>
    </row>
    <row r="237" spans="1:8" s="3" customFormat="1">
      <c r="A237" s="2"/>
      <c r="B237" s="29"/>
      <c r="D237" s="2"/>
      <c r="E237" s="2"/>
      <c r="F237" s="2"/>
      <c r="G237" s="2"/>
      <c r="H237" s="2"/>
    </row>
    <row r="238" spans="1:8" s="3" customFormat="1">
      <c r="A238" s="2"/>
      <c r="B238" s="29"/>
      <c r="D238" s="2"/>
      <c r="E238" s="2"/>
      <c r="F238" s="2"/>
      <c r="G238" s="2"/>
      <c r="H238" s="2"/>
    </row>
    <row r="239" spans="1:8" s="3" customFormat="1">
      <c r="A239" s="2"/>
      <c r="B239" s="29"/>
      <c r="D239" s="2"/>
      <c r="E239" s="2"/>
      <c r="F239" s="2"/>
      <c r="G239" s="2"/>
      <c r="H239" s="2"/>
    </row>
    <row r="240" spans="1:8" s="3" customFormat="1">
      <c r="A240" s="2"/>
      <c r="B240" s="29"/>
      <c r="D240" s="2"/>
      <c r="E240" s="2"/>
      <c r="F240" s="2"/>
      <c r="G240" s="2"/>
      <c r="H240" s="2"/>
    </row>
    <row r="241" spans="1:2" s="3" customFormat="1">
      <c r="A241" s="2"/>
      <c r="B241" s="29"/>
    </row>
    <row r="242" spans="1:2" s="3" customFormat="1">
      <c r="A242" s="2"/>
      <c r="B242" s="29"/>
    </row>
    <row r="243" spans="1:2" s="3" customFormat="1">
      <c r="A243" s="2"/>
      <c r="B243" s="29"/>
    </row>
    <row r="244" spans="1:2" s="3" customFormat="1">
      <c r="A244" s="2"/>
      <c r="B244" s="29"/>
    </row>
    <row r="245" spans="1:2" s="3" customFormat="1">
      <c r="A245" s="2"/>
      <c r="B245" s="29"/>
    </row>
    <row r="246" spans="1:2" s="3" customFormat="1">
      <c r="A246" s="2"/>
      <c r="B246" s="29"/>
    </row>
    <row r="247" spans="1:2" s="3" customFormat="1">
      <c r="A247" s="2"/>
      <c r="B247" s="29"/>
    </row>
    <row r="248" spans="1:2" s="3" customFormat="1">
      <c r="A248" s="2"/>
      <c r="B248" s="29"/>
    </row>
    <row r="249" spans="1:2" s="3" customFormat="1">
      <c r="A249" s="2"/>
      <c r="B249" s="29"/>
    </row>
    <row r="250" spans="1:2" s="3" customFormat="1">
      <c r="A250" s="2"/>
      <c r="B250" s="29"/>
    </row>
    <row r="251" spans="1:2" s="3" customFormat="1">
      <c r="A251" s="2"/>
      <c r="B251" s="29"/>
    </row>
    <row r="252" spans="1:2" s="3" customFormat="1">
      <c r="A252" s="2"/>
      <c r="B252" s="29"/>
    </row>
    <row r="253" spans="1:2" s="3" customFormat="1">
      <c r="A253" s="2"/>
      <c r="B253" s="29"/>
    </row>
    <row r="254" spans="1:2" s="3" customFormat="1">
      <c r="A254" s="2"/>
      <c r="B254" s="29"/>
    </row>
    <row r="255" spans="1:2" s="3" customFormat="1">
      <c r="A255" s="2"/>
      <c r="B255" s="29"/>
    </row>
    <row r="256" spans="1:2" s="3" customFormat="1">
      <c r="A256" s="2"/>
      <c r="B256" s="29"/>
    </row>
    <row r="257" spans="1:2" s="3" customFormat="1">
      <c r="A257" s="2"/>
      <c r="B257" s="29"/>
    </row>
    <row r="258" spans="1:2" s="3" customFormat="1">
      <c r="A258" s="2"/>
      <c r="B258" s="29"/>
    </row>
    <row r="259" spans="1:2" s="3" customFormat="1">
      <c r="A259" s="2"/>
      <c r="B259" s="29"/>
    </row>
    <row r="260" spans="1:2" s="3" customFormat="1">
      <c r="A260" s="2"/>
      <c r="B260" s="29"/>
    </row>
    <row r="261" spans="1:2" s="3" customFormat="1">
      <c r="A261" s="2"/>
      <c r="B261" s="29"/>
    </row>
    <row r="262" spans="1:2" s="3" customFormat="1">
      <c r="A262" s="2"/>
      <c r="B262" s="29"/>
    </row>
    <row r="263" spans="1:2" s="3" customFormat="1">
      <c r="A263" s="2"/>
      <c r="B263" s="29"/>
    </row>
    <row r="264" spans="1:2" s="3" customFormat="1">
      <c r="A264" s="2"/>
      <c r="B264" s="29"/>
    </row>
    <row r="265" spans="1:2" s="3" customFormat="1">
      <c r="A265" s="2"/>
      <c r="B265" s="29"/>
    </row>
    <row r="266" spans="1:2" s="3" customFormat="1">
      <c r="A266" s="2"/>
      <c r="B266" s="29"/>
    </row>
    <row r="267" spans="1:2" s="3" customFormat="1">
      <c r="A267" s="2"/>
      <c r="B267" s="29"/>
    </row>
    <row r="268" spans="1:2" s="3" customFormat="1">
      <c r="A268" s="2"/>
      <c r="B268" s="29"/>
    </row>
    <row r="269" spans="1:2" s="3" customFormat="1">
      <c r="A269" s="2"/>
      <c r="B269" s="29"/>
    </row>
    <row r="270" spans="1:2" s="3" customFormat="1">
      <c r="A270" s="2"/>
      <c r="B270" s="29"/>
    </row>
    <row r="271" spans="1:2" s="3" customFormat="1">
      <c r="A271" s="2"/>
      <c r="B271" s="29"/>
    </row>
    <row r="272" spans="1:2" s="3" customFormat="1">
      <c r="A272" s="2"/>
      <c r="B272" s="29"/>
    </row>
    <row r="273" spans="1:2" s="3" customFormat="1">
      <c r="A273" s="2"/>
      <c r="B273" s="29"/>
    </row>
    <row r="274" spans="1:2" s="3" customFormat="1">
      <c r="A274" s="2"/>
      <c r="B274" s="29"/>
    </row>
    <row r="275" spans="1:2" s="3" customFormat="1">
      <c r="A275" s="2"/>
      <c r="B275" s="29"/>
    </row>
    <row r="276" spans="1:2" s="3" customFormat="1">
      <c r="A276" s="2"/>
      <c r="B276" s="29"/>
    </row>
    <row r="277" spans="1:2" s="3" customFormat="1">
      <c r="A277" s="2"/>
      <c r="B277" s="29"/>
    </row>
    <row r="278" spans="1:2" s="3" customFormat="1">
      <c r="A278" s="2"/>
      <c r="B278" s="29"/>
    </row>
    <row r="279" spans="1:2" s="3" customFormat="1">
      <c r="A279" s="2"/>
      <c r="B279" s="29"/>
    </row>
    <row r="280" spans="1:2" s="3" customFormat="1">
      <c r="A280" s="2"/>
      <c r="B280" s="29"/>
    </row>
    <row r="281" spans="1:2" s="3" customFormat="1">
      <c r="A281" s="2"/>
      <c r="B281" s="29"/>
    </row>
    <row r="282" spans="1:2" s="3" customFormat="1">
      <c r="A282" s="2"/>
      <c r="B282" s="29"/>
    </row>
    <row r="283" spans="1:2" s="3" customFormat="1">
      <c r="A283" s="2"/>
      <c r="B283" s="29"/>
    </row>
    <row r="284" spans="1:2" s="3" customFormat="1">
      <c r="A284" s="2"/>
      <c r="B284" s="29"/>
    </row>
    <row r="285" spans="1:2" s="3" customFormat="1">
      <c r="A285" s="2"/>
      <c r="B285" s="29"/>
    </row>
    <row r="286" spans="1:2" s="3" customFormat="1">
      <c r="A286" s="2"/>
      <c r="B286" s="29"/>
    </row>
    <row r="287" spans="1:2" s="3" customFormat="1">
      <c r="A287" s="2"/>
      <c r="B287" s="29"/>
    </row>
    <row r="288" spans="1:2" s="3" customFormat="1">
      <c r="A288" s="2"/>
      <c r="B288" s="29"/>
    </row>
    <row r="289" spans="1:2" s="3" customFormat="1">
      <c r="A289" s="2"/>
      <c r="B289" s="29"/>
    </row>
    <row r="290" spans="1:2" s="3" customFormat="1">
      <c r="A290" s="2"/>
      <c r="B290" s="29"/>
    </row>
    <row r="291" spans="1:2" s="3" customFormat="1">
      <c r="A291" s="2"/>
      <c r="B291" s="29"/>
    </row>
    <row r="292" spans="1:2" s="3" customFormat="1">
      <c r="A292" s="2"/>
      <c r="B292" s="29"/>
    </row>
    <row r="293" spans="1:2" s="3" customFormat="1">
      <c r="A293" s="2"/>
      <c r="B293" s="29"/>
    </row>
    <row r="294" spans="1:2" s="3" customFormat="1">
      <c r="A294" s="2"/>
      <c r="B294" s="29"/>
    </row>
    <row r="295" spans="1:2" s="3" customFormat="1">
      <c r="A295" s="2"/>
      <c r="B295" s="29"/>
    </row>
    <row r="296" spans="1:2" s="3" customFormat="1">
      <c r="A296" s="2"/>
      <c r="B296" s="29"/>
    </row>
    <row r="297" spans="1:2" s="3" customFormat="1">
      <c r="A297" s="2"/>
      <c r="B297" s="29"/>
    </row>
    <row r="298" spans="1:2" s="3" customFormat="1">
      <c r="A298" s="2"/>
      <c r="B298" s="29"/>
    </row>
    <row r="299" spans="1:2" s="3" customFormat="1">
      <c r="A299" s="2"/>
      <c r="B299" s="29"/>
    </row>
    <row r="300" spans="1:2" s="3" customFormat="1">
      <c r="A300" s="2"/>
      <c r="B300" s="29"/>
    </row>
    <row r="301" spans="1:2" s="3" customFormat="1">
      <c r="A301" s="2"/>
      <c r="B301" s="29"/>
    </row>
    <row r="302" spans="1:2" s="3" customFormat="1">
      <c r="A302" s="2"/>
    </row>
    <row r="303" spans="1:2" s="3" customFormat="1">
      <c r="A303" s="2"/>
    </row>
    <row r="304" spans="1:2" s="3" customFormat="1">
      <c r="A304" s="2"/>
    </row>
    <row r="305" spans="1:1" s="3" customFormat="1">
      <c r="A305" s="2"/>
    </row>
    <row r="306" spans="1:1" s="3" customFormat="1">
      <c r="A306" s="2"/>
    </row>
    <row r="307" spans="1:1" s="3" customFormat="1">
      <c r="A307" s="2"/>
    </row>
    <row r="308" spans="1:1" s="3" customFormat="1">
      <c r="A308" s="2"/>
    </row>
    <row r="309" spans="1:1" s="3" customFormat="1">
      <c r="A309" s="2"/>
    </row>
    <row r="310" spans="1:1" s="3" customFormat="1">
      <c r="A310" s="2"/>
    </row>
    <row r="311" spans="1:1" s="3" customFormat="1">
      <c r="A311" s="2"/>
    </row>
    <row r="312" spans="1:1" s="3" customFormat="1">
      <c r="A312" s="2"/>
    </row>
    <row r="313" spans="1:1" s="3" customFormat="1">
      <c r="A313" s="2"/>
    </row>
    <row r="314" spans="1:1" s="3" customFormat="1">
      <c r="A314" s="2"/>
    </row>
    <row r="315" spans="1:1" s="3" customFormat="1">
      <c r="A315" s="2"/>
    </row>
    <row r="316" spans="1:1" s="3" customFormat="1">
      <c r="A316" s="2"/>
    </row>
    <row r="317" spans="1:1" s="3" customFormat="1">
      <c r="A317" s="2"/>
    </row>
    <row r="318" spans="1:1" s="3" customFormat="1">
      <c r="A318" s="2"/>
    </row>
    <row r="319" spans="1:1" s="3" customFormat="1">
      <c r="A319" s="2"/>
    </row>
    <row r="320" spans="1:1" s="3" customFormat="1">
      <c r="A320" s="2"/>
    </row>
    <row r="321" spans="1:1" s="3" customFormat="1">
      <c r="A321" s="2"/>
    </row>
    <row r="322" spans="1:1" s="3" customFormat="1">
      <c r="A322" s="2"/>
    </row>
    <row r="323" spans="1:1" s="3" customFormat="1">
      <c r="A323" s="2"/>
    </row>
    <row r="324" spans="1:1" s="3" customFormat="1">
      <c r="A324" s="2"/>
    </row>
    <row r="325" spans="1:1" s="3" customFormat="1">
      <c r="A325" s="2"/>
    </row>
    <row r="326" spans="1:1" s="3" customFormat="1">
      <c r="A326" s="2"/>
    </row>
    <row r="327" spans="1:1" s="3" customFormat="1">
      <c r="A327" s="2"/>
    </row>
    <row r="328" spans="1:1" s="3" customFormat="1">
      <c r="A328" s="2"/>
    </row>
    <row r="329" spans="1:1" s="3" customFormat="1">
      <c r="A329" s="2"/>
    </row>
    <row r="330" spans="1:1" s="3" customFormat="1">
      <c r="A330" s="2"/>
    </row>
    <row r="331" spans="1:1" s="3" customFormat="1">
      <c r="A331" s="2"/>
    </row>
    <row r="332" spans="1:1" s="3" customFormat="1">
      <c r="A332" s="2"/>
    </row>
    <row r="333" spans="1:1" s="3" customFormat="1">
      <c r="A333" s="2"/>
    </row>
    <row r="334" spans="1:1" s="3" customFormat="1">
      <c r="A334" s="2"/>
    </row>
    <row r="335" spans="1:1" s="3" customFormat="1">
      <c r="A335" s="2"/>
    </row>
    <row r="336" spans="1:1" s="3" customFormat="1">
      <c r="A336" s="2"/>
    </row>
    <row r="337" spans="1:1" s="3" customFormat="1">
      <c r="A337" s="2"/>
    </row>
    <row r="338" spans="1:1" s="3" customFormat="1">
      <c r="A338" s="2"/>
    </row>
    <row r="339" spans="1:1" s="3" customFormat="1">
      <c r="A339" s="2"/>
    </row>
    <row r="340" spans="1:1" s="3" customFormat="1">
      <c r="A340" s="2"/>
    </row>
    <row r="341" spans="1:1" s="3" customFormat="1">
      <c r="A341" s="2"/>
    </row>
    <row r="342" spans="1:1" s="3" customFormat="1">
      <c r="A342" s="2"/>
    </row>
    <row r="343" spans="1:1" s="3" customFormat="1">
      <c r="A343" s="2"/>
    </row>
    <row r="344" spans="1:1" s="3" customFormat="1">
      <c r="A344" s="2"/>
    </row>
    <row r="345" spans="1:1" s="3" customFormat="1">
      <c r="A345" s="2"/>
    </row>
    <row r="346" spans="1:1" s="3" customFormat="1">
      <c r="A346" s="2"/>
    </row>
    <row r="347" spans="1:1" s="3" customFormat="1">
      <c r="A347" s="2"/>
    </row>
    <row r="348" spans="1:1" s="3" customFormat="1">
      <c r="A348" s="2"/>
    </row>
    <row r="349" spans="1:1" s="3" customFormat="1">
      <c r="A349" s="2"/>
    </row>
    <row r="350" spans="1:1" s="3" customFormat="1">
      <c r="A350" s="2"/>
    </row>
    <row r="351" spans="1:1" s="3" customFormat="1">
      <c r="A351" s="2"/>
    </row>
    <row r="352" spans="1:1" s="3" customFormat="1">
      <c r="A352" s="2"/>
    </row>
    <row r="353" spans="1:1" s="3" customFormat="1">
      <c r="A353" s="2"/>
    </row>
    <row r="354" spans="1:1" s="3" customFormat="1">
      <c r="A354" s="2"/>
    </row>
    <row r="355" spans="1:1" s="3" customFormat="1">
      <c r="A355" s="2"/>
    </row>
    <row r="356" spans="1:1" s="3" customFormat="1">
      <c r="A356" s="2"/>
    </row>
    <row r="357" spans="1:1" s="3" customFormat="1">
      <c r="A357" s="2"/>
    </row>
    <row r="358" spans="1:1" s="3" customFormat="1">
      <c r="A358" s="2"/>
    </row>
    <row r="359" spans="1:1" s="3" customFormat="1">
      <c r="A359" s="2"/>
    </row>
    <row r="360" spans="1:1" s="3" customFormat="1">
      <c r="A360" s="2"/>
    </row>
    <row r="361" spans="1:1" s="3" customFormat="1">
      <c r="A361" s="2"/>
    </row>
    <row r="362" spans="1:1" s="3" customFormat="1">
      <c r="A362" s="2"/>
    </row>
    <row r="363" spans="1:1" s="3" customFormat="1">
      <c r="A363" s="2"/>
    </row>
    <row r="364" spans="1:1" s="3" customFormat="1">
      <c r="A364" s="2"/>
    </row>
    <row r="365" spans="1:1" s="3" customFormat="1">
      <c r="A365" s="2"/>
    </row>
    <row r="366" spans="1:1" s="3" customFormat="1">
      <c r="A366" s="2"/>
    </row>
    <row r="367" spans="1:1" s="3" customFormat="1">
      <c r="A367" s="2"/>
    </row>
    <row r="368" spans="1:1" s="3" customFormat="1">
      <c r="A368" s="2"/>
    </row>
    <row r="369" spans="1:1" s="3" customFormat="1">
      <c r="A369" s="2"/>
    </row>
    <row r="370" spans="1:1" s="3" customFormat="1">
      <c r="A370" s="2"/>
    </row>
    <row r="371" spans="1:1" s="3" customFormat="1">
      <c r="A371" s="2"/>
    </row>
    <row r="372" spans="1:1" s="3" customFormat="1">
      <c r="A372" s="2"/>
    </row>
    <row r="373" spans="1:1" s="3" customFormat="1">
      <c r="A373" s="2"/>
    </row>
    <row r="374" spans="1:1" s="3" customFormat="1">
      <c r="A374" s="2"/>
    </row>
    <row r="375" spans="1:1" s="3" customFormat="1">
      <c r="A375" s="2"/>
    </row>
    <row r="376" spans="1:1" s="3" customFormat="1">
      <c r="A376" s="2"/>
    </row>
    <row r="377" spans="1:1" s="3" customFormat="1">
      <c r="A377" s="2"/>
    </row>
    <row r="378" spans="1:1" s="3" customFormat="1">
      <c r="A378" s="2"/>
    </row>
    <row r="379" spans="1:1" s="3" customFormat="1">
      <c r="A379" s="2"/>
    </row>
    <row r="380" spans="1:1" s="3" customFormat="1">
      <c r="A380" s="2"/>
    </row>
    <row r="381" spans="1:1" s="3" customFormat="1">
      <c r="A381" s="2"/>
    </row>
    <row r="382" spans="1:1" s="3" customFormat="1">
      <c r="A382" s="2"/>
    </row>
    <row r="383" spans="1:1" s="3" customFormat="1">
      <c r="A383" s="2"/>
    </row>
    <row r="384" spans="1:1" s="3" customFormat="1">
      <c r="A384" s="2"/>
    </row>
    <row r="385" spans="1:1" s="3" customFormat="1">
      <c r="A385" s="2"/>
    </row>
    <row r="386" spans="1:1" s="3" customFormat="1">
      <c r="A386" s="2"/>
    </row>
    <row r="387" spans="1:1" s="3" customFormat="1">
      <c r="A387" s="2"/>
    </row>
    <row r="388" spans="1:1" s="3" customFormat="1">
      <c r="A388" s="2"/>
    </row>
    <row r="389" spans="1:1" s="3" customFormat="1">
      <c r="A389" s="2"/>
    </row>
    <row r="390" spans="1:1" s="3" customFormat="1">
      <c r="A390" s="2"/>
    </row>
    <row r="391" spans="1:1" s="3" customFormat="1">
      <c r="A391" s="2"/>
    </row>
    <row r="392" spans="1:1" s="3" customFormat="1">
      <c r="A392" s="2"/>
    </row>
    <row r="393" spans="1:1" s="3" customFormat="1">
      <c r="A393" s="2"/>
    </row>
    <row r="394" spans="1:1" s="3" customFormat="1">
      <c r="A394" s="2"/>
    </row>
    <row r="395" spans="1:1" s="3" customFormat="1">
      <c r="A395" s="2"/>
    </row>
    <row r="396" spans="1:1" s="3" customFormat="1">
      <c r="A396" s="2"/>
    </row>
    <row r="397" spans="1:1" s="3" customFormat="1">
      <c r="A397" s="2"/>
    </row>
    <row r="398" spans="1:1" s="3" customFormat="1">
      <c r="A398" s="2"/>
    </row>
    <row r="399" spans="1:1" s="3" customFormat="1">
      <c r="A399" s="2"/>
    </row>
    <row r="400" spans="1:1" s="3" customFormat="1">
      <c r="A400" s="2"/>
    </row>
    <row r="401" spans="1:1" s="3" customFormat="1">
      <c r="A401" s="2"/>
    </row>
    <row r="402" spans="1:1" s="3" customFormat="1">
      <c r="A402" s="2"/>
    </row>
    <row r="403" spans="1:1" s="3" customFormat="1">
      <c r="A403" s="2"/>
    </row>
    <row r="404" spans="1:1" s="3" customFormat="1">
      <c r="A404" s="2"/>
    </row>
    <row r="405" spans="1:1" s="3" customFormat="1">
      <c r="A405" s="2"/>
    </row>
    <row r="406" spans="1:1" s="3" customFormat="1">
      <c r="A406" s="2"/>
    </row>
    <row r="407" spans="1:1" s="3" customFormat="1">
      <c r="A407" s="2"/>
    </row>
    <row r="408" spans="1:1" s="3" customFormat="1">
      <c r="A408" s="2"/>
    </row>
    <row r="409" spans="1:1" s="3" customFormat="1">
      <c r="A409" s="2"/>
    </row>
    <row r="410" spans="1:1" s="3" customFormat="1">
      <c r="A410" s="2"/>
    </row>
    <row r="411" spans="1:1" s="3" customFormat="1">
      <c r="A411" s="2"/>
    </row>
    <row r="412" spans="1:1" s="3" customFormat="1">
      <c r="A412" s="2"/>
    </row>
    <row r="413" spans="1:1" s="3" customFormat="1">
      <c r="A413" s="2"/>
    </row>
    <row r="414" spans="1:1" s="3" customFormat="1">
      <c r="A414" s="2"/>
    </row>
    <row r="415" spans="1:1" s="3" customFormat="1">
      <c r="A415" s="2"/>
    </row>
    <row r="416" spans="1:1" s="3" customFormat="1">
      <c r="A416" s="2"/>
    </row>
    <row r="417" spans="1:1" s="3" customFormat="1">
      <c r="A417" s="2"/>
    </row>
    <row r="418" spans="1:1" s="3" customFormat="1">
      <c r="A418" s="2"/>
    </row>
    <row r="419" spans="1:1" s="3" customFormat="1">
      <c r="A419" s="2"/>
    </row>
    <row r="420" spans="1:1" s="3" customFormat="1">
      <c r="A420" s="2"/>
    </row>
    <row r="421" spans="1:1" s="3" customFormat="1">
      <c r="A421" s="2"/>
    </row>
    <row r="422" spans="1:1" s="3" customFormat="1">
      <c r="A422" s="2"/>
    </row>
    <row r="423" spans="1:1" s="3" customFormat="1">
      <c r="A423" s="2"/>
    </row>
    <row r="424" spans="1:1" s="3" customFormat="1">
      <c r="A424" s="2"/>
    </row>
    <row r="425" spans="1:1" s="3" customFormat="1">
      <c r="A425" s="2"/>
    </row>
    <row r="426" spans="1:1" s="3" customFormat="1">
      <c r="A426" s="2"/>
    </row>
    <row r="427" spans="1:1" s="3" customFormat="1">
      <c r="A427" s="2"/>
    </row>
    <row r="428" spans="1:1" s="3" customFormat="1">
      <c r="A428" s="2"/>
    </row>
    <row r="429" spans="1:1" s="3" customFormat="1">
      <c r="A429" s="2"/>
    </row>
    <row r="430" spans="1:1" s="3" customFormat="1">
      <c r="A430" s="2"/>
    </row>
    <row r="431" spans="1:1" s="3" customFormat="1">
      <c r="A431" s="2"/>
    </row>
    <row r="432" spans="1:1" s="3" customFormat="1">
      <c r="A432" s="2"/>
    </row>
    <row r="433" spans="1:1" s="3" customFormat="1">
      <c r="A433" s="2"/>
    </row>
    <row r="434" spans="1:1" s="3" customFormat="1">
      <c r="A434" s="2"/>
    </row>
    <row r="435" spans="1:1" s="3" customFormat="1">
      <c r="A435" s="2"/>
    </row>
    <row r="436" spans="1:1" s="3" customFormat="1">
      <c r="A436" s="2"/>
    </row>
    <row r="437" spans="1:1" s="3" customFormat="1">
      <c r="A437" s="2"/>
    </row>
    <row r="438" spans="1:1" s="3" customFormat="1">
      <c r="A438" s="2"/>
    </row>
    <row r="439" spans="1:1" s="3" customFormat="1">
      <c r="A439" s="2"/>
    </row>
    <row r="440" spans="1:1" s="3" customFormat="1">
      <c r="A440" s="2"/>
    </row>
    <row r="441" spans="1:1" s="3" customFormat="1">
      <c r="A441" s="2"/>
    </row>
    <row r="442" spans="1:1" s="3" customFormat="1">
      <c r="A442" s="2"/>
    </row>
    <row r="443" spans="1:1" s="3" customFormat="1">
      <c r="A443" s="2"/>
    </row>
    <row r="444" spans="1:1" s="3" customFormat="1">
      <c r="A444" s="2"/>
    </row>
    <row r="445" spans="1:1" s="3" customFormat="1">
      <c r="A445" s="2"/>
    </row>
    <row r="446" spans="1:1" s="3" customFormat="1">
      <c r="A446" s="2"/>
    </row>
    <row r="447" spans="1:1" s="3" customFormat="1">
      <c r="A447" s="2"/>
    </row>
    <row r="448" spans="1:1" s="3" customFormat="1">
      <c r="A448" s="2"/>
    </row>
    <row r="449" spans="1:1" s="3" customFormat="1">
      <c r="A449" s="2"/>
    </row>
    <row r="450" spans="1:1" s="3" customFormat="1">
      <c r="A450" s="2"/>
    </row>
    <row r="451" spans="1:1" s="3" customFormat="1">
      <c r="A451" s="2"/>
    </row>
    <row r="452" spans="1:1" s="3" customFormat="1">
      <c r="A452" s="2"/>
    </row>
    <row r="453" spans="1:1" s="3" customFormat="1">
      <c r="A453" s="2"/>
    </row>
    <row r="454" spans="1:1" s="3" customFormat="1">
      <c r="A454" s="2"/>
    </row>
    <row r="455" spans="1:1" s="3" customFormat="1">
      <c r="A455" s="2"/>
    </row>
    <row r="456" spans="1:1" s="3" customFormat="1">
      <c r="A456" s="2"/>
    </row>
    <row r="457" spans="1:1" s="3" customFormat="1">
      <c r="A457" s="2"/>
    </row>
    <row r="458" spans="1:1" s="3" customFormat="1">
      <c r="A458" s="2"/>
    </row>
    <row r="459" spans="1:1" s="3" customFormat="1">
      <c r="A459" s="2"/>
    </row>
    <row r="460" spans="1:1" s="3" customFormat="1">
      <c r="A460" s="2"/>
    </row>
    <row r="461" spans="1:1" s="3" customFormat="1">
      <c r="A461" s="2"/>
    </row>
    <row r="462" spans="1:1" s="3" customFormat="1">
      <c r="A462" s="2"/>
    </row>
    <row r="463" spans="1:1" s="3" customFormat="1">
      <c r="A463" s="2"/>
    </row>
    <row r="464" spans="1:1" s="3" customFormat="1">
      <c r="A464" s="2"/>
    </row>
    <row r="465" spans="1:1" s="3" customFormat="1">
      <c r="A465" s="2"/>
    </row>
    <row r="466" spans="1:1" s="3" customFormat="1">
      <c r="A466" s="2"/>
    </row>
    <row r="467" spans="1:1" s="3" customFormat="1">
      <c r="A467" s="2"/>
    </row>
    <row r="468" spans="1:1" s="3" customFormat="1">
      <c r="A468" s="2"/>
    </row>
    <row r="469" spans="1:1" s="3" customFormat="1">
      <c r="A469" s="2"/>
    </row>
    <row r="470" spans="1:1" s="3" customFormat="1">
      <c r="A470" s="2"/>
    </row>
    <row r="471" spans="1:1" s="3" customFormat="1">
      <c r="A471" s="2"/>
    </row>
    <row r="472" spans="1:1" s="3" customFormat="1">
      <c r="A472" s="2"/>
    </row>
    <row r="473" spans="1:1" s="3" customFormat="1">
      <c r="A473" s="2"/>
    </row>
    <row r="474" spans="1:1" s="3" customFormat="1">
      <c r="A474" s="2"/>
    </row>
    <row r="475" spans="1:1" s="3" customFormat="1">
      <c r="A475" s="2"/>
    </row>
    <row r="476" spans="1:1" s="3" customFormat="1">
      <c r="A476" s="2"/>
    </row>
    <row r="477" spans="1:1" s="3" customFormat="1">
      <c r="A477" s="2"/>
    </row>
    <row r="478" spans="1:1" s="3" customFormat="1">
      <c r="A478" s="2"/>
    </row>
    <row r="479" spans="1:1" s="3" customFormat="1">
      <c r="A479" s="2"/>
    </row>
    <row r="480" spans="1:1" s="3" customFormat="1">
      <c r="A480" s="2"/>
    </row>
    <row r="481" spans="1:1" s="3" customFormat="1">
      <c r="A481" s="2"/>
    </row>
    <row r="482" spans="1:1" s="3" customFormat="1">
      <c r="A482" s="2"/>
    </row>
    <row r="483" spans="1:1" s="3" customFormat="1">
      <c r="A483" s="2"/>
    </row>
    <row r="484" spans="1:1" s="3" customFormat="1">
      <c r="A484" s="2"/>
    </row>
    <row r="485" spans="1:1" s="3" customFormat="1">
      <c r="A485" s="2"/>
    </row>
    <row r="486" spans="1:1" s="3" customFormat="1">
      <c r="A486" s="2"/>
    </row>
    <row r="487" spans="1:1" s="3" customFormat="1">
      <c r="A487" s="2"/>
    </row>
    <row r="488" spans="1:1" s="3" customFormat="1">
      <c r="A488" s="2"/>
    </row>
    <row r="489" spans="1:1" s="3" customFormat="1">
      <c r="A489" s="2"/>
    </row>
    <row r="490" spans="1:1" s="3" customFormat="1">
      <c r="A490" s="2"/>
    </row>
    <row r="491" spans="1:1" s="3" customFormat="1">
      <c r="A491" s="2"/>
    </row>
    <row r="492" spans="1:1" s="3" customFormat="1">
      <c r="A492" s="2"/>
    </row>
    <row r="493" spans="1:1" s="3" customFormat="1">
      <c r="A493" s="2"/>
    </row>
    <row r="494" spans="1:1" s="3" customFormat="1">
      <c r="A494" s="2"/>
    </row>
    <row r="495" spans="1:1" s="3" customFormat="1">
      <c r="A495" s="2"/>
    </row>
    <row r="496" spans="1:1" s="3" customFormat="1">
      <c r="A496" s="2"/>
    </row>
    <row r="497" spans="1:1" s="3" customFormat="1">
      <c r="A497" s="2"/>
    </row>
    <row r="498" spans="1:1" s="3" customFormat="1">
      <c r="A498" s="2"/>
    </row>
    <row r="499" spans="1:1" s="3" customFormat="1">
      <c r="A499" s="2"/>
    </row>
    <row r="500" spans="1:1" s="3" customFormat="1">
      <c r="A500" s="2"/>
    </row>
    <row r="501" spans="1:1" s="3" customFormat="1">
      <c r="A501" s="2"/>
    </row>
    <row r="502" spans="1:1" s="3" customFormat="1">
      <c r="A502" s="2"/>
    </row>
    <row r="503" spans="1:1" s="3" customFormat="1">
      <c r="A503" s="2"/>
    </row>
    <row r="504" spans="1:1" s="3" customFormat="1">
      <c r="A504" s="2"/>
    </row>
    <row r="505" spans="1:1" s="3" customFormat="1">
      <c r="A505" s="2"/>
    </row>
    <row r="506" spans="1:1" s="3" customFormat="1">
      <c r="A506" s="2"/>
    </row>
    <row r="507" spans="1:1" s="3" customFormat="1">
      <c r="A507" s="2"/>
    </row>
    <row r="508" spans="1:1" s="3" customFormat="1">
      <c r="A508" s="2"/>
    </row>
    <row r="509" spans="1:1" s="3" customFormat="1">
      <c r="A509" s="2"/>
    </row>
    <row r="510" spans="1:1" s="3" customFormat="1">
      <c r="A510" s="2"/>
    </row>
    <row r="511" spans="1:1" s="3" customFormat="1">
      <c r="A511" s="2"/>
    </row>
    <row r="512" spans="1:1" s="3" customFormat="1">
      <c r="A512" s="2"/>
    </row>
    <row r="513" spans="1:1" s="3" customFormat="1">
      <c r="A513" s="2"/>
    </row>
    <row r="514" spans="1:1" s="3" customFormat="1">
      <c r="A514" s="2"/>
    </row>
    <row r="515" spans="1:1" s="3" customFormat="1">
      <c r="A515" s="2"/>
    </row>
    <row r="516" spans="1:1" s="3" customFormat="1">
      <c r="A516" s="2"/>
    </row>
    <row r="517" spans="1:1" s="3" customFormat="1">
      <c r="A517" s="2"/>
    </row>
    <row r="518" spans="1:1" s="3" customFormat="1">
      <c r="A518" s="2"/>
    </row>
    <row r="519" spans="1:1" s="3" customFormat="1">
      <c r="A519" s="2"/>
    </row>
    <row r="520" spans="1:1" s="3" customFormat="1">
      <c r="A520" s="2"/>
    </row>
    <row r="521" spans="1:1" s="3" customFormat="1">
      <c r="A521" s="2"/>
    </row>
    <row r="522" spans="1:1" s="3" customFormat="1">
      <c r="A522" s="2"/>
    </row>
    <row r="523" spans="1:1" s="3" customFormat="1">
      <c r="A523" s="2"/>
    </row>
    <row r="524" spans="1:1" s="3" customFormat="1">
      <c r="A524" s="2"/>
    </row>
    <row r="525" spans="1:1" s="3" customFormat="1">
      <c r="A525" s="2"/>
    </row>
    <row r="526" spans="1:1" s="3" customFormat="1">
      <c r="A526" s="2"/>
    </row>
    <row r="527" spans="1:1" s="3" customFormat="1">
      <c r="A527" s="2"/>
    </row>
    <row r="528" spans="1:1" s="3" customFormat="1">
      <c r="A528" s="2"/>
    </row>
    <row r="529" spans="1:1" s="3" customFormat="1">
      <c r="A529" s="2"/>
    </row>
    <row r="530" spans="1:1" s="3" customFormat="1">
      <c r="A530" s="2"/>
    </row>
    <row r="531" spans="1:1" s="3" customFormat="1">
      <c r="A531" s="2"/>
    </row>
    <row r="532" spans="1:1" s="3" customFormat="1">
      <c r="A532" s="2"/>
    </row>
    <row r="533" spans="1:1" s="3" customFormat="1">
      <c r="A533" s="2"/>
    </row>
    <row r="534" spans="1:1" s="3" customFormat="1">
      <c r="A534" s="2"/>
    </row>
    <row r="535" spans="1:1" s="3" customFormat="1">
      <c r="A535" s="2"/>
    </row>
    <row r="536" spans="1:1" s="3" customFormat="1">
      <c r="A536" s="2"/>
    </row>
    <row r="537" spans="1:1" s="3" customFormat="1">
      <c r="A537" s="2"/>
    </row>
    <row r="538" spans="1:1" s="3" customFormat="1">
      <c r="A538" s="2"/>
    </row>
    <row r="539" spans="1:1" s="3" customFormat="1">
      <c r="A539" s="2"/>
    </row>
    <row r="540" spans="1:1" s="3" customFormat="1">
      <c r="A540" s="2"/>
    </row>
    <row r="541" spans="1:1" s="3" customFormat="1">
      <c r="A541" s="2"/>
    </row>
    <row r="542" spans="1:1" s="3" customFormat="1">
      <c r="A542" s="2"/>
    </row>
    <row r="543" spans="1:1" s="3" customFormat="1">
      <c r="A543" s="2"/>
    </row>
    <row r="544" spans="1:1" s="3" customFormat="1">
      <c r="A544" s="2"/>
    </row>
    <row r="545" spans="1:1" s="3" customFormat="1">
      <c r="A545" s="2"/>
    </row>
    <row r="546" spans="1:1" s="3" customFormat="1">
      <c r="A546" s="2"/>
    </row>
    <row r="547" spans="1:1" s="3" customFormat="1">
      <c r="A547" s="2"/>
    </row>
    <row r="548" spans="1:1" s="3" customFormat="1">
      <c r="A548" s="2"/>
    </row>
    <row r="549" spans="1:1" s="3" customFormat="1">
      <c r="A549" s="2"/>
    </row>
    <row r="550" spans="1:1" s="3" customFormat="1">
      <c r="A550" s="2"/>
    </row>
    <row r="551" spans="1:1" s="3" customFormat="1">
      <c r="A551" s="2"/>
    </row>
    <row r="552" spans="1:1" s="3" customFormat="1">
      <c r="A552" s="2"/>
    </row>
    <row r="553" spans="1:1" s="3" customFormat="1">
      <c r="A553" s="2"/>
    </row>
    <row r="554" spans="1:1" s="3" customFormat="1">
      <c r="A554" s="2"/>
    </row>
    <row r="555" spans="1:1" s="3" customFormat="1">
      <c r="A555" s="2"/>
    </row>
    <row r="556" spans="1:1" s="3" customFormat="1">
      <c r="A556" s="2"/>
    </row>
    <row r="557" spans="1:1" s="3" customFormat="1">
      <c r="A557" s="2"/>
    </row>
    <row r="558" spans="1:1" s="3" customFormat="1">
      <c r="A558" s="2"/>
    </row>
    <row r="559" spans="1:1" s="3" customFormat="1">
      <c r="A559" s="2"/>
    </row>
    <row r="560" spans="1:1" s="3" customFormat="1">
      <c r="A560" s="2"/>
    </row>
    <row r="561" spans="1:1" s="3" customFormat="1">
      <c r="A561" s="2"/>
    </row>
    <row r="562" spans="1:1" s="3" customFormat="1">
      <c r="A562" s="2"/>
    </row>
    <row r="563" spans="1:1" s="3" customFormat="1">
      <c r="A563" s="2"/>
    </row>
    <row r="564" spans="1:1" s="3" customFormat="1">
      <c r="A564" s="2"/>
    </row>
    <row r="565" spans="1:1" s="3" customFormat="1">
      <c r="A565" s="2"/>
    </row>
    <row r="566" spans="1:1" s="3" customFormat="1">
      <c r="A566" s="2"/>
    </row>
    <row r="567" spans="1:1" s="3" customFormat="1">
      <c r="A567" s="2"/>
    </row>
    <row r="568" spans="1:1" s="3" customFormat="1">
      <c r="A568" s="2"/>
    </row>
    <row r="569" spans="1:1" s="3" customFormat="1">
      <c r="A569" s="2"/>
    </row>
    <row r="570" spans="1:1" s="3" customFormat="1">
      <c r="A570" s="2"/>
    </row>
    <row r="571" spans="1:1" s="3" customFormat="1">
      <c r="A571" s="2"/>
    </row>
    <row r="572" spans="1:1" s="3" customFormat="1">
      <c r="A572" s="2"/>
    </row>
    <row r="573" spans="1:1" s="3" customFormat="1">
      <c r="A573" s="2"/>
    </row>
    <row r="574" spans="1:1" s="3" customFormat="1">
      <c r="A574" s="2"/>
    </row>
    <row r="575" spans="1:1" s="3" customFormat="1">
      <c r="A575" s="2"/>
    </row>
    <row r="576" spans="1:1" s="3" customFormat="1">
      <c r="A576" s="2"/>
    </row>
    <row r="577" spans="1:1" s="3" customFormat="1">
      <c r="A577" s="2"/>
    </row>
    <row r="578" spans="1:1" s="3" customFormat="1">
      <c r="A578" s="2"/>
    </row>
    <row r="579" spans="1:1" s="3" customFormat="1">
      <c r="A579" s="2"/>
    </row>
    <row r="580" spans="1:1" s="3" customFormat="1">
      <c r="A580" s="2"/>
    </row>
    <row r="581" spans="1:1" s="3" customFormat="1">
      <c r="A581" s="2"/>
    </row>
    <row r="582" spans="1:1" s="3" customFormat="1">
      <c r="A582" s="2"/>
    </row>
    <row r="583" spans="1:1" s="3" customFormat="1">
      <c r="A583" s="2"/>
    </row>
    <row r="584" spans="1:1" s="3" customFormat="1">
      <c r="A584" s="2"/>
    </row>
    <row r="585" spans="1:1" s="3" customFormat="1">
      <c r="A585" s="2"/>
    </row>
    <row r="586" spans="1:1" s="3" customFormat="1">
      <c r="A586" s="2"/>
    </row>
    <row r="587" spans="1:1" s="3" customFormat="1">
      <c r="A587" s="2"/>
    </row>
    <row r="588" spans="1:1" s="3" customFormat="1">
      <c r="A588" s="2"/>
    </row>
    <row r="589" spans="1:1" s="3" customFormat="1">
      <c r="A589" s="2"/>
    </row>
    <row r="590" spans="1:1" s="3" customFormat="1">
      <c r="A590" s="2"/>
    </row>
    <row r="591" spans="1:1" s="3" customFormat="1">
      <c r="A591" s="2"/>
    </row>
    <row r="592" spans="1:1" s="3" customFormat="1">
      <c r="A592" s="2"/>
    </row>
    <row r="593" spans="1:1" s="3" customFormat="1">
      <c r="A593" s="2"/>
    </row>
    <row r="594" spans="1:1" s="3" customFormat="1">
      <c r="A594" s="2"/>
    </row>
    <row r="595" spans="1:1" s="3" customFormat="1">
      <c r="A595" s="2"/>
    </row>
    <row r="596" spans="1:1" s="3" customFormat="1">
      <c r="A596" s="2"/>
    </row>
    <row r="597" spans="1:1" s="3" customFormat="1">
      <c r="A597" s="2"/>
    </row>
    <row r="598" spans="1:1" s="3" customFormat="1">
      <c r="A598" s="2"/>
    </row>
    <row r="599" spans="1:1" s="3" customFormat="1">
      <c r="A599" s="2"/>
    </row>
    <row r="600" spans="1:1" s="3" customFormat="1">
      <c r="A600" s="2"/>
    </row>
    <row r="601" spans="1:1" s="3" customFormat="1">
      <c r="A601" s="2"/>
    </row>
    <row r="602" spans="1:1" s="3" customFormat="1">
      <c r="A602" s="2"/>
    </row>
    <row r="603" spans="1:1" s="3" customFormat="1">
      <c r="A603" s="2"/>
    </row>
    <row r="604" spans="1:1" s="3" customFormat="1">
      <c r="A604" s="2"/>
    </row>
    <row r="605" spans="1:1" s="3" customFormat="1">
      <c r="A605" s="2"/>
    </row>
    <row r="606" spans="1:1" s="3" customFormat="1">
      <c r="A606" s="2"/>
    </row>
    <row r="607" spans="1:1" s="3" customFormat="1">
      <c r="A607" s="2"/>
    </row>
    <row r="608" spans="1:1" s="3" customFormat="1">
      <c r="A608" s="2"/>
    </row>
    <row r="609" spans="1:1" s="3" customFormat="1">
      <c r="A609" s="2"/>
    </row>
    <row r="610" spans="1:1" s="3" customFormat="1">
      <c r="A610" s="2"/>
    </row>
    <row r="611" spans="1:1" s="3" customFormat="1">
      <c r="A611" s="2"/>
    </row>
    <row r="612" spans="1:1" s="3" customFormat="1">
      <c r="A612" s="2"/>
    </row>
    <row r="613" spans="1:1" s="3" customFormat="1">
      <c r="A613" s="2"/>
    </row>
    <row r="614" spans="1:1" s="3" customFormat="1">
      <c r="A614" s="2"/>
    </row>
    <row r="615" spans="1:1" s="3" customFormat="1">
      <c r="A615" s="2"/>
    </row>
    <row r="616" spans="1:1" s="3" customFormat="1">
      <c r="A616" s="2"/>
    </row>
    <row r="617" spans="1:1" s="3" customFormat="1">
      <c r="A617" s="2"/>
    </row>
    <row r="618" spans="1:1" s="3" customFormat="1">
      <c r="A618" s="2"/>
    </row>
    <row r="619" spans="1:1" s="3" customFormat="1">
      <c r="A619" s="2"/>
    </row>
    <row r="620" spans="1:1" s="3" customFormat="1">
      <c r="A620" s="2"/>
    </row>
    <row r="621" spans="1:1" s="3" customFormat="1">
      <c r="A621" s="2"/>
    </row>
    <row r="622" spans="1:1" s="3" customFormat="1">
      <c r="A622" s="2"/>
    </row>
    <row r="623" spans="1:1" s="3" customFormat="1">
      <c r="A623" s="2"/>
    </row>
    <row r="624" spans="1:1" s="3" customFormat="1">
      <c r="A624" s="2"/>
    </row>
    <row r="625" spans="1:1" s="3" customFormat="1">
      <c r="A625" s="2"/>
    </row>
    <row r="626" spans="1:1" s="3" customFormat="1">
      <c r="A626" s="2"/>
    </row>
    <row r="627" spans="1:1" s="3" customFormat="1">
      <c r="A627" s="2"/>
    </row>
    <row r="628" spans="1:1" s="3" customFormat="1">
      <c r="A628" s="2"/>
    </row>
    <row r="629" spans="1:1" s="3" customFormat="1">
      <c r="A629" s="2"/>
    </row>
    <row r="630" spans="1:1" s="3" customFormat="1">
      <c r="A630" s="2"/>
    </row>
    <row r="631" spans="1:1" s="3" customFormat="1">
      <c r="A631" s="2"/>
    </row>
    <row r="632" spans="1:1" s="3" customFormat="1">
      <c r="A632" s="2"/>
    </row>
    <row r="633" spans="1:1" s="3" customFormat="1">
      <c r="A633" s="2"/>
    </row>
    <row r="634" spans="1:1" s="3" customFormat="1">
      <c r="A634" s="2"/>
    </row>
    <row r="635" spans="1:1" s="3" customFormat="1">
      <c r="A635" s="2"/>
    </row>
    <row r="636" spans="1:1" s="3" customFormat="1">
      <c r="A636" s="2"/>
    </row>
    <row r="637" spans="1:1" s="3" customFormat="1">
      <c r="A637" s="2"/>
    </row>
    <row r="638" spans="1:1" s="3" customFormat="1">
      <c r="A638" s="2"/>
    </row>
    <row r="639" spans="1:1" s="3" customFormat="1">
      <c r="A639" s="2"/>
    </row>
    <row r="640" spans="1:1" s="3" customFormat="1">
      <c r="A640" s="2"/>
    </row>
    <row r="641" spans="1:1" s="3" customFormat="1">
      <c r="A641" s="2"/>
    </row>
    <row r="642" spans="1:1" s="3" customFormat="1">
      <c r="A642" s="2"/>
    </row>
    <row r="643" spans="1:1" s="3" customFormat="1">
      <c r="A643" s="2"/>
    </row>
    <row r="644" spans="1:1" s="3" customFormat="1">
      <c r="A644" s="2"/>
    </row>
    <row r="645" spans="1:1" s="3" customFormat="1">
      <c r="A645" s="2"/>
    </row>
    <row r="646" spans="1:1" s="3" customFormat="1">
      <c r="A646" s="2"/>
    </row>
    <row r="647" spans="1:1" s="3" customFormat="1">
      <c r="A647" s="2"/>
    </row>
    <row r="648" spans="1:1" s="3" customFormat="1">
      <c r="A648" s="2"/>
    </row>
    <row r="649" spans="1:1" s="3" customFormat="1">
      <c r="A649" s="2"/>
    </row>
    <row r="650" spans="1:1" s="3" customFormat="1">
      <c r="A650" s="2"/>
    </row>
    <row r="651" spans="1:1" s="3" customFormat="1">
      <c r="A651" s="2"/>
    </row>
    <row r="652" spans="1:1" s="3" customFormat="1">
      <c r="A652" s="2"/>
    </row>
    <row r="653" spans="1:1" s="3" customFormat="1">
      <c r="A653" s="2"/>
    </row>
    <row r="654" spans="1:1" s="3" customFormat="1">
      <c r="A654" s="2"/>
    </row>
    <row r="655" spans="1:1" s="3" customFormat="1">
      <c r="A655" s="2"/>
    </row>
    <row r="656" spans="1:1" s="3" customFormat="1">
      <c r="A656" s="2"/>
    </row>
    <row r="657" spans="1:1" s="3" customFormat="1">
      <c r="A657" s="2"/>
    </row>
    <row r="658" spans="1:1" s="3" customFormat="1">
      <c r="A658" s="2"/>
    </row>
    <row r="659" spans="1:1" s="3" customFormat="1">
      <c r="A659" s="2"/>
    </row>
    <row r="660" spans="1:1" s="3" customFormat="1">
      <c r="A660" s="2"/>
    </row>
    <row r="661" spans="1:1" s="3" customFormat="1">
      <c r="A661" s="2"/>
    </row>
    <row r="662" spans="1:1" s="3" customFormat="1">
      <c r="A662" s="2"/>
    </row>
    <row r="663" spans="1:1" s="3" customFormat="1">
      <c r="A663" s="2"/>
    </row>
    <row r="664" spans="1:1" s="3" customFormat="1">
      <c r="A664" s="2"/>
    </row>
    <row r="665" spans="1:1" s="3" customFormat="1">
      <c r="A665" s="2"/>
    </row>
    <row r="666" spans="1:1" s="3" customFormat="1">
      <c r="A666" s="2"/>
    </row>
    <row r="667" spans="1:1" s="3" customFormat="1">
      <c r="A667" s="2"/>
    </row>
    <row r="668" spans="1:1" s="3" customFormat="1">
      <c r="A668" s="2"/>
    </row>
    <row r="669" spans="1:1" s="3" customFormat="1">
      <c r="A669" s="2"/>
    </row>
    <row r="670" spans="1:1" s="3" customFormat="1">
      <c r="A670" s="2"/>
    </row>
    <row r="671" spans="1:1" s="3" customFormat="1">
      <c r="A671" s="2"/>
    </row>
    <row r="672" spans="1:1" s="3" customFormat="1">
      <c r="A672" s="2"/>
    </row>
    <row r="673" spans="1:1" s="3" customFormat="1">
      <c r="A673" s="2"/>
    </row>
    <row r="674" spans="1:1" s="3" customFormat="1">
      <c r="A674" s="2"/>
    </row>
    <row r="675" spans="1:1" s="3" customFormat="1">
      <c r="A675" s="2"/>
    </row>
    <row r="676" spans="1:1" s="3" customFormat="1">
      <c r="A676" s="2"/>
    </row>
    <row r="677" spans="1:1" s="3" customFormat="1">
      <c r="A677" s="2"/>
    </row>
    <row r="678" spans="1:1" s="3" customFormat="1">
      <c r="A678" s="2"/>
    </row>
    <row r="679" spans="1:1" s="3" customFormat="1">
      <c r="A679" s="2"/>
    </row>
    <row r="680" spans="1:1" s="3" customFormat="1">
      <c r="A680" s="2"/>
    </row>
    <row r="681" spans="1:1" s="3" customFormat="1">
      <c r="A681" s="2"/>
    </row>
    <row r="682" spans="1:1" s="3" customFormat="1">
      <c r="A682" s="2"/>
    </row>
    <row r="683" spans="1:1" s="3" customFormat="1">
      <c r="A683" s="2"/>
    </row>
    <row r="684" spans="1:1" s="3" customFormat="1">
      <c r="A684" s="2"/>
    </row>
    <row r="685" spans="1:1" s="3" customFormat="1">
      <c r="A685" s="2"/>
    </row>
    <row r="686" spans="1:1" s="3" customFormat="1">
      <c r="A686" s="2"/>
    </row>
    <row r="687" spans="1:1" s="3" customFormat="1">
      <c r="A687" s="2"/>
    </row>
    <row r="688" spans="1:1" s="3" customFormat="1">
      <c r="A688" s="2"/>
    </row>
    <row r="689" spans="1:1" s="3" customFormat="1">
      <c r="A689" s="2"/>
    </row>
    <row r="690" spans="1:1" s="3" customFormat="1">
      <c r="A690" s="2"/>
    </row>
    <row r="691" spans="1:1" s="3" customFormat="1">
      <c r="A691" s="2"/>
    </row>
    <row r="692" spans="1:1" s="3" customFormat="1">
      <c r="A692" s="2"/>
    </row>
    <row r="693" spans="1:1" s="3" customFormat="1">
      <c r="A693" s="2"/>
    </row>
    <row r="694" spans="1:1" s="3" customFormat="1">
      <c r="A694" s="2"/>
    </row>
    <row r="695" spans="1:1" s="3" customFormat="1">
      <c r="A695" s="2"/>
    </row>
    <row r="696" spans="1:1" s="3" customFormat="1">
      <c r="A696" s="2"/>
    </row>
    <row r="697" spans="1:1" s="3" customFormat="1">
      <c r="A697" s="2"/>
    </row>
    <row r="698" spans="1:1" s="3" customFormat="1">
      <c r="A698" s="2"/>
    </row>
    <row r="699" spans="1:1" s="3" customFormat="1">
      <c r="A699" s="2"/>
    </row>
    <row r="700" spans="1:1" s="3" customFormat="1">
      <c r="A700" s="2"/>
    </row>
    <row r="701" spans="1:1" s="3" customFormat="1">
      <c r="A701" s="2"/>
    </row>
    <row r="702" spans="1:1" s="3" customFormat="1">
      <c r="A702" s="2"/>
    </row>
    <row r="703" spans="1:1" s="3" customFormat="1">
      <c r="A703" s="2"/>
    </row>
    <row r="704" spans="1:1" s="3" customFormat="1">
      <c r="A704" s="2"/>
    </row>
    <row r="705" spans="1:1" s="3" customFormat="1">
      <c r="A705" s="2"/>
    </row>
    <row r="706" spans="1:1" s="3" customFormat="1">
      <c r="A706" s="2"/>
    </row>
    <row r="707" spans="1:1" s="3" customFormat="1">
      <c r="A707" s="2"/>
    </row>
    <row r="708" spans="1:1" s="3" customFormat="1">
      <c r="A708" s="2"/>
    </row>
    <row r="709" spans="1:1" s="3" customFormat="1">
      <c r="A709" s="2"/>
    </row>
    <row r="710" spans="1:1" s="3" customFormat="1">
      <c r="A710" s="2"/>
    </row>
    <row r="711" spans="1:1" s="3" customFormat="1">
      <c r="A711" s="2"/>
    </row>
    <row r="712" spans="1:1" s="3" customFormat="1">
      <c r="A712" s="2"/>
    </row>
    <row r="713" spans="1:1" s="3" customFormat="1">
      <c r="A713" s="2"/>
    </row>
    <row r="714" spans="1:1" s="3" customFormat="1">
      <c r="A714" s="2"/>
    </row>
    <row r="715" spans="1:1" s="3" customFormat="1">
      <c r="A715" s="2"/>
    </row>
    <row r="716" spans="1:1" s="3" customFormat="1">
      <c r="A716" s="2"/>
    </row>
    <row r="717" spans="1:1" s="3" customFormat="1">
      <c r="A717" s="2"/>
    </row>
    <row r="718" spans="1:1" s="3" customFormat="1">
      <c r="A718" s="2"/>
    </row>
    <row r="719" spans="1:1" s="3" customFormat="1">
      <c r="A719" s="2"/>
    </row>
    <row r="720" spans="1:1" s="3" customFormat="1">
      <c r="A720" s="2"/>
    </row>
    <row r="721" spans="1:1" s="3" customFormat="1">
      <c r="A721" s="2"/>
    </row>
    <row r="722" spans="1:1" s="3" customFormat="1">
      <c r="A722" s="2"/>
    </row>
    <row r="723" spans="1:1" s="3" customFormat="1">
      <c r="A723" s="2"/>
    </row>
    <row r="724" spans="1:1" s="3" customFormat="1">
      <c r="A724" s="2"/>
    </row>
    <row r="725" spans="1:1" s="3" customFormat="1">
      <c r="A725" s="2"/>
    </row>
    <row r="726" spans="1:1" s="3" customFormat="1">
      <c r="A726" s="2"/>
    </row>
    <row r="727" spans="1:1" s="3" customFormat="1">
      <c r="A727" s="2"/>
    </row>
    <row r="728" spans="1:1" s="3" customFormat="1">
      <c r="A728" s="2"/>
    </row>
    <row r="729" spans="1:1" s="3" customFormat="1">
      <c r="A729" s="2"/>
    </row>
    <row r="730" spans="1:1" s="3" customFormat="1">
      <c r="A730" s="2"/>
    </row>
    <row r="731" spans="1:1" s="3" customFormat="1">
      <c r="A731" s="2"/>
    </row>
    <row r="732" spans="1:1" s="3" customFormat="1">
      <c r="A732" s="2"/>
    </row>
    <row r="733" spans="1:1" s="3" customFormat="1">
      <c r="A733" s="2"/>
    </row>
    <row r="734" spans="1:1" s="3" customFormat="1">
      <c r="A734" s="2"/>
    </row>
    <row r="735" spans="1:1" s="3" customFormat="1">
      <c r="A735" s="2"/>
    </row>
    <row r="736" spans="1:1" s="3" customFormat="1">
      <c r="A736" s="2"/>
    </row>
    <row r="737" spans="1:1" s="3" customFormat="1">
      <c r="A737" s="2"/>
    </row>
    <row r="738" spans="1:1" s="3" customFormat="1">
      <c r="A738" s="2"/>
    </row>
    <row r="739" spans="1:1" s="3" customFormat="1">
      <c r="A739" s="2"/>
    </row>
    <row r="740" spans="1:1" s="3" customFormat="1">
      <c r="A740" s="2"/>
    </row>
    <row r="741" spans="1:1" s="3" customFormat="1">
      <c r="A741" s="2"/>
    </row>
    <row r="742" spans="1:1" s="3" customFormat="1">
      <c r="A742" s="2"/>
    </row>
    <row r="743" spans="1:1" s="3" customFormat="1">
      <c r="A743" s="2"/>
    </row>
    <row r="744" spans="1:1" s="3" customFormat="1">
      <c r="A744" s="2"/>
    </row>
    <row r="745" spans="1:1" s="3" customFormat="1">
      <c r="A745" s="2"/>
    </row>
    <row r="746" spans="1:1" s="3" customFormat="1">
      <c r="A746" s="2"/>
    </row>
    <row r="747" spans="1:1" s="3" customFormat="1">
      <c r="A747" s="2"/>
    </row>
    <row r="748" spans="1:1" s="3" customFormat="1">
      <c r="A748" s="2"/>
    </row>
    <row r="749" spans="1:1" s="3" customFormat="1">
      <c r="A749" s="2"/>
    </row>
    <row r="750" spans="1:1" s="3" customFormat="1">
      <c r="A750" s="2"/>
    </row>
    <row r="751" spans="1:1" s="3" customFormat="1">
      <c r="A751" s="2"/>
    </row>
    <row r="752" spans="1:1" s="3" customFormat="1">
      <c r="A752" s="2"/>
    </row>
    <row r="753" spans="1:1" s="3" customFormat="1">
      <c r="A753" s="2"/>
    </row>
    <row r="754" spans="1:1" s="3" customFormat="1">
      <c r="A754" s="2"/>
    </row>
    <row r="755" spans="1:1" s="3" customFormat="1">
      <c r="A755" s="2"/>
    </row>
    <row r="756" spans="1:1" s="3" customFormat="1">
      <c r="A756" s="2"/>
    </row>
    <row r="757" spans="1:1" s="3" customFormat="1">
      <c r="A757" s="2"/>
    </row>
    <row r="758" spans="1:1" s="3" customFormat="1">
      <c r="A758" s="2"/>
    </row>
    <row r="759" spans="1:1" s="3" customFormat="1">
      <c r="A759" s="2"/>
    </row>
    <row r="760" spans="1:1" s="3" customFormat="1">
      <c r="A760" s="2"/>
    </row>
    <row r="761" spans="1:1" s="3" customFormat="1">
      <c r="A761" s="2"/>
    </row>
    <row r="762" spans="1:1" s="3" customFormat="1">
      <c r="A762" s="2"/>
    </row>
    <row r="763" spans="1:1" s="3" customFormat="1">
      <c r="A763" s="2"/>
    </row>
    <row r="764" spans="1:1" s="3" customFormat="1">
      <c r="A764" s="2"/>
    </row>
    <row r="765" spans="1:1" s="3" customFormat="1">
      <c r="A765" s="2"/>
    </row>
    <row r="766" spans="1:1" s="3" customFormat="1">
      <c r="A766" s="2"/>
    </row>
    <row r="767" spans="1:1" s="3" customFormat="1">
      <c r="A767" s="2"/>
    </row>
    <row r="768" spans="1:1" s="3" customFormat="1">
      <c r="A768" s="2"/>
    </row>
    <row r="769" spans="1:1" s="3" customFormat="1">
      <c r="A769" s="2"/>
    </row>
    <row r="770" spans="1:1" s="3" customFormat="1">
      <c r="A770" s="2"/>
    </row>
    <row r="771" spans="1:1" s="3" customFormat="1">
      <c r="A771" s="2"/>
    </row>
    <row r="772" spans="1:1" s="3" customFormat="1">
      <c r="A772" s="2"/>
    </row>
    <row r="773" spans="1:1" s="3" customFormat="1">
      <c r="A773" s="2"/>
    </row>
    <row r="774" spans="1:1" s="3" customFormat="1">
      <c r="A774" s="2"/>
    </row>
    <row r="775" spans="1:1" s="3" customFormat="1">
      <c r="A775" s="2"/>
    </row>
    <row r="776" spans="1:1" s="3" customFormat="1">
      <c r="A776" s="2"/>
    </row>
    <row r="777" spans="1:1" s="3" customFormat="1">
      <c r="A777" s="2"/>
    </row>
    <row r="778" spans="1:1" s="3" customFormat="1">
      <c r="A778" s="2"/>
    </row>
    <row r="779" spans="1:1" s="3" customFormat="1">
      <c r="A779" s="2"/>
    </row>
    <row r="780" spans="1:1" s="3" customFormat="1">
      <c r="A780" s="2"/>
    </row>
    <row r="781" spans="1:1" s="3" customFormat="1">
      <c r="A781" s="2"/>
    </row>
    <row r="782" spans="1:1" s="3" customFormat="1">
      <c r="A782" s="2"/>
    </row>
    <row r="783" spans="1:1" s="3" customFormat="1">
      <c r="A783" s="2"/>
    </row>
    <row r="784" spans="1:1" s="3" customFormat="1">
      <c r="A784" s="2"/>
    </row>
    <row r="785" spans="1:1" s="3" customFormat="1">
      <c r="A785" s="2"/>
    </row>
    <row r="786" spans="1:1" s="3" customFormat="1">
      <c r="A786" s="2"/>
    </row>
    <row r="787" spans="1:1" s="3" customFormat="1">
      <c r="A787" s="2"/>
    </row>
    <row r="788" spans="1:1" s="3" customFormat="1">
      <c r="A788" s="2"/>
    </row>
    <row r="789" spans="1:1" s="3" customFormat="1">
      <c r="A789" s="2"/>
    </row>
    <row r="790" spans="1:1" s="3" customFormat="1">
      <c r="A790" s="2"/>
    </row>
    <row r="791" spans="1:1" s="3" customFormat="1">
      <c r="A791" s="2"/>
    </row>
    <row r="792" spans="1:1" s="3" customFormat="1">
      <c r="A792" s="2"/>
    </row>
    <row r="793" spans="1:1" s="3" customFormat="1">
      <c r="A793" s="2"/>
    </row>
    <row r="794" spans="1:1" s="3" customFormat="1">
      <c r="A794" s="2"/>
    </row>
    <row r="795" spans="1:1" s="3" customFormat="1">
      <c r="A795" s="2"/>
    </row>
    <row r="796" spans="1:1" s="3" customFormat="1">
      <c r="A796" s="2"/>
    </row>
    <row r="797" spans="1:1" s="3" customFormat="1">
      <c r="A797" s="2"/>
    </row>
    <row r="798" spans="1:1" s="3" customFormat="1">
      <c r="A798" s="2"/>
    </row>
    <row r="799" spans="1:1" s="3" customFormat="1">
      <c r="A799" s="2"/>
    </row>
    <row r="800" spans="1:1" s="3" customFormat="1">
      <c r="A800" s="2"/>
    </row>
    <row r="801" spans="1:1" s="3" customFormat="1">
      <c r="A801" s="2"/>
    </row>
    <row r="802" spans="1:1" s="3" customFormat="1">
      <c r="A802" s="2"/>
    </row>
    <row r="803" spans="1:1" s="3" customFormat="1">
      <c r="A803" s="2"/>
    </row>
    <row r="804" spans="1:1" s="3" customFormat="1">
      <c r="A804" s="2"/>
    </row>
    <row r="805" spans="1:1" s="3" customFormat="1">
      <c r="A805" s="2"/>
    </row>
    <row r="806" spans="1:1" s="3" customFormat="1">
      <c r="A806" s="2"/>
    </row>
    <row r="807" spans="1:1" s="3" customFormat="1">
      <c r="A807" s="2"/>
    </row>
    <row r="808" spans="1:1" s="3" customFormat="1">
      <c r="A808" s="2"/>
    </row>
    <row r="809" spans="1:1" s="3" customFormat="1">
      <c r="A809" s="2"/>
    </row>
    <row r="810" spans="1:1" s="3" customFormat="1">
      <c r="A810" s="2"/>
    </row>
    <row r="811" spans="1:1" s="3" customFormat="1">
      <c r="A811" s="2"/>
    </row>
    <row r="812" spans="1:1" s="3" customFormat="1">
      <c r="A812" s="2"/>
    </row>
    <row r="813" spans="1:1" s="3" customFormat="1">
      <c r="A813" s="2"/>
    </row>
    <row r="814" spans="1:1" s="3" customFormat="1">
      <c r="A814" s="2"/>
    </row>
    <row r="815" spans="1:1" s="3" customFormat="1">
      <c r="A815" s="2"/>
    </row>
    <row r="816" spans="1:1" s="3" customFormat="1">
      <c r="A816" s="2"/>
    </row>
    <row r="817" spans="1:1" s="3" customFormat="1">
      <c r="A817" s="2"/>
    </row>
    <row r="818" spans="1:1" s="3" customFormat="1">
      <c r="A818" s="2"/>
    </row>
    <row r="819" spans="1:1" s="3" customFormat="1">
      <c r="A819" s="2"/>
    </row>
    <row r="820" spans="1:1" s="3" customFormat="1">
      <c r="A820" s="2"/>
    </row>
    <row r="821" spans="1:1" s="3" customFormat="1">
      <c r="A821" s="2"/>
    </row>
    <row r="822" spans="1:1" s="3" customFormat="1">
      <c r="A822" s="2"/>
    </row>
    <row r="823" spans="1:1" s="3" customFormat="1">
      <c r="A823" s="2"/>
    </row>
    <row r="824" spans="1:1" s="3" customFormat="1">
      <c r="A824" s="2"/>
    </row>
    <row r="825" spans="1:1" s="3" customFormat="1">
      <c r="A825" s="2"/>
    </row>
    <row r="826" spans="1:1" s="3" customFormat="1">
      <c r="A826" s="2"/>
    </row>
    <row r="827" spans="1:1" s="3" customFormat="1">
      <c r="A827" s="2"/>
    </row>
    <row r="828" spans="1:1" s="3" customFormat="1">
      <c r="A828" s="2"/>
    </row>
    <row r="829" spans="1:1" s="3" customFormat="1">
      <c r="A829" s="2"/>
    </row>
    <row r="830" spans="1:1" s="3" customFormat="1">
      <c r="A830" s="2"/>
    </row>
    <row r="831" spans="1:1" s="3" customFormat="1">
      <c r="A831" s="2"/>
    </row>
    <row r="832" spans="1:1" s="3" customFormat="1">
      <c r="A832" s="2"/>
    </row>
    <row r="833" spans="1:1" s="3" customFormat="1">
      <c r="A833" s="2"/>
    </row>
    <row r="834" spans="1:1" s="3" customFormat="1">
      <c r="A834" s="2"/>
    </row>
    <row r="835" spans="1:1" s="3" customFormat="1">
      <c r="A835" s="2"/>
    </row>
    <row r="836" spans="1:1" s="3" customFormat="1">
      <c r="A836" s="2"/>
    </row>
    <row r="837" spans="1:1" s="3" customFormat="1">
      <c r="A837" s="2"/>
    </row>
    <row r="838" spans="1:1" s="3" customFormat="1">
      <c r="A838" s="2"/>
    </row>
    <row r="839" spans="1:1" s="3" customFormat="1">
      <c r="A839" s="2"/>
    </row>
    <row r="840" spans="1:1" s="3" customFormat="1">
      <c r="A840" s="2"/>
    </row>
    <row r="841" spans="1:1" s="3" customFormat="1">
      <c r="A841" s="2"/>
    </row>
    <row r="842" spans="1:1" s="3" customFormat="1">
      <c r="A842" s="2"/>
    </row>
    <row r="843" spans="1:1" s="3" customFormat="1">
      <c r="A843" s="2"/>
    </row>
    <row r="844" spans="1:1" s="3" customFormat="1">
      <c r="A844" s="2"/>
    </row>
    <row r="845" spans="1:1" s="3" customFormat="1">
      <c r="A845" s="2"/>
    </row>
    <row r="846" spans="1:1" s="3" customFormat="1">
      <c r="A846" s="2"/>
    </row>
    <row r="847" spans="1:1" s="3" customFormat="1">
      <c r="A847" s="2"/>
    </row>
    <row r="848" spans="1:1" s="3" customFormat="1">
      <c r="A848" s="2"/>
    </row>
    <row r="849" spans="1:1" s="3" customFormat="1">
      <c r="A849" s="2"/>
    </row>
    <row r="850" spans="1:1" s="3" customFormat="1">
      <c r="A850" s="2"/>
    </row>
    <row r="851" spans="1:1" s="3" customFormat="1">
      <c r="A851" s="2"/>
    </row>
    <row r="852" spans="1:1" s="3" customFormat="1">
      <c r="A852" s="2"/>
    </row>
    <row r="853" spans="1:1" s="3" customFormat="1">
      <c r="A853" s="2"/>
    </row>
    <row r="854" spans="1:1" s="3" customFormat="1">
      <c r="A854" s="2"/>
    </row>
    <row r="855" spans="1:1" s="3" customFormat="1">
      <c r="A855" s="2"/>
    </row>
    <row r="856" spans="1:1" s="3" customFormat="1">
      <c r="A856" s="2"/>
    </row>
    <row r="857" spans="1:1" s="3" customFormat="1">
      <c r="A857" s="2"/>
    </row>
    <row r="858" spans="1:1" s="3" customFormat="1">
      <c r="A858" s="2"/>
    </row>
    <row r="859" spans="1:1" s="3" customFormat="1">
      <c r="A859" s="2"/>
    </row>
    <row r="860" spans="1:1" s="3" customFormat="1">
      <c r="A860" s="2"/>
    </row>
    <row r="861" spans="1:1" s="3" customFormat="1">
      <c r="A861" s="2"/>
    </row>
    <row r="862" spans="1:1" s="3" customFormat="1">
      <c r="A862" s="2"/>
    </row>
    <row r="863" spans="1:1" s="3" customFormat="1">
      <c r="A863" s="2"/>
    </row>
    <row r="864" spans="1:1" s="3" customFormat="1">
      <c r="A864" s="2"/>
    </row>
    <row r="865" spans="1:1" s="3" customFormat="1">
      <c r="A865" s="2"/>
    </row>
    <row r="866" spans="1:1" s="3" customFormat="1">
      <c r="A866" s="2"/>
    </row>
    <row r="867" spans="1:1" s="3" customFormat="1">
      <c r="A867" s="2"/>
    </row>
    <row r="868" spans="1:1" s="3" customFormat="1">
      <c r="A868" s="2"/>
    </row>
    <row r="869" spans="1:1" s="3" customFormat="1">
      <c r="A869" s="2"/>
    </row>
    <row r="870" spans="1:1" s="3" customFormat="1">
      <c r="A870" s="2"/>
    </row>
    <row r="871" spans="1:1" s="3" customFormat="1">
      <c r="A871" s="2"/>
    </row>
    <row r="872" spans="1:1" s="3" customFormat="1">
      <c r="A872" s="2"/>
    </row>
    <row r="873" spans="1:1" s="3" customFormat="1">
      <c r="A873" s="2"/>
    </row>
    <row r="874" spans="1:1" s="3" customFormat="1">
      <c r="A874" s="2"/>
    </row>
    <row r="875" spans="1:1" s="3" customFormat="1">
      <c r="A875" s="2"/>
    </row>
    <row r="876" spans="1:1" s="3" customFormat="1">
      <c r="A876" s="2"/>
    </row>
    <row r="877" spans="1:1" s="3" customFormat="1">
      <c r="A877" s="2"/>
    </row>
    <row r="878" spans="1:1" s="3" customFormat="1">
      <c r="A878" s="2"/>
    </row>
    <row r="879" spans="1:1" s="3" customFormat="1">
      <c r="A879" s="2"/>
    </row>
    <row r="880" spans="1:1" s="3" customFormat="1">
      <c r="A880" s="2"/>
    </row>
    <row r="881" spans="1:1" s="3" customFormat="1">
      <c r="A881" s="2"/>
    </row>
    <row r="882" spans="1:1" s="3" customFormat="1">
      <c r="A882" s="2"/>
    </row>
    <row r="883" spans="1:1" s="3" customFormat="1">
      <c r="A883" s="2"/>
    </row>
    <row r="884" spans="1:1" s="3" customFormat="1">
      <c r="A884" s="2"/>
    </row>
    <row r="885" spans="1:1" s="3" customFormat="1">
      <c r="A885" s="2"/>
    </row>
    <row r="886" spans="1:1" s="3" customFormat="1">
      <c r="A886" s="2"/>
    </row>
    <row r="887" spans="1:1" s="3" customFormat="1">
      <c r="A887" s="2"/>
    </row>
    <row r="888" spans="1:1" s="3" customFormat="1">
      <c r="A888" s="2"/>
    </row>
    <row r="889" spans="1:1" s="3" customFormat="1">
      <c r="A889" s="2"/>
    </row>
    <row r="890" spans="1:1" s="3" customFormat="1">
      <c r="A890" s="2"/>
    </row>
    <row r="891" spans="1:1" s="3" customFormat="1">
      <c r="A891" s="2"/>
    </row>
    <row r="892" spans="1:1" s="3" customFormat="1">
      <c r="A892" s="2"/>
    </row>
    <row r="893" spans="1:1" s="3" customFormat="1">
      <c r="A893" s="2"/>
    </row>
    <row r="894" spans="1:1" s="3" customFormat="1">
      <c r="A894" s="2"/>
    </row>
    <row r="895" spans="1:1" s="3" customFormat="1">
      <c r="A895" s="2"/>
    </row>
    <row r="896" spans="1:1" s="3" customFormat="1">
      <c r="A896" s="2"/>
    </row>
    <row r="897" spans="1:1" s="3" customFormat="1">
      <c r="A897" s="2"/>
    </row>
    <row r="898" spans="1:1" s="3" customFormat="1">
      <c r="A898" s="2"/>
    </row>
    <row r="899" spans="1:1" s="3" customFormat="1">
      <c r="A899" s="2"/>
    </row>
    <row r="900" spans="1:1" s="3" customFormat="1">
      <c r="A900" s="2"/>
    </row>
    <row r="901" spans="1:1" s="3" customFormat="1">
      <c r="A901" s="2"/>
    </row>
    <row r="902" spans="1:1" s="3" customFormat="1">
      <c r="A902" s="2"/>
    </row>
    <row r="903" spans="1:1" s="3" customFormat="1">
      <c r="A903" s="2"/>
    </row>
    <row r="904" spans="1:1" s="3" customFormat="1">
      <c r="A904" s="2"/>
    </row>
    <row r="905" spans="1:1" s="3" customFormat="1">
      <c r="A905" s="2"/>
    </row>
    <row r="906" spans="1:1" s="3" customFormat="1">
      <c r="A906" s="2"/>
    </row>
    <row r="907" spans="1:1" s="3" customFormat="1">
      <c r="A907" s="2"/>
    </row>
    <row r="908" spans="1:1" s="3" customFormat="1">
      <c r="A908" s="2"/>
    </row>
    <row r="909" spans="1:1" s="3" customFormat="1">
      <c r="A909" s="2"/>
    </row>
    <row r="910" spans="1:1" s="3" customFormat="1">
      <c r="A910" s="2"/>
    </row>
    <row r="911" spans="1:1" s="3" customFormat="1">
      <c r="A911" s="2"/>
    </row>
    <row r="912" spans="1:1" s="3" customFormat="1">
      <c r="A912" s="2"/>
    </row>
    <row r="913" spans="1:1" s="3" customFormat="1">
      <c r="A913" s="2"/>
    </row>
    <row r="914" spans="1:1" s="3" customFormat="1">
      <c r="A914" s="2"/>
    </row>
    <row r="915" spans="1:1" s="3" customFormat="1">
      <c r="A915" s="2"/>
    </row>
    <row r="916" spans="1:1" s="3" customFormat="1">
      <c r="A916" s="2"/>
    </row>
    <row r="917" spans="1:1" s="3" customFormat="1">
      <c r="A917" s="2"/>
    </row>
    <row r="918" spans="1:1" s="3" customFormat="1">
      <c r="A918" s="2"/>
    </row>
    <row r="919" spans="1:1" s="3" customFormat="1">
      <c r="A919" s="2"/>
    </row>
    <row r="920" spans="1:1" s="3" customFormat="1">
      <c r="A920" s="2"/>
    </row>
    <row r="921" spans="1:1" s="3" customFormat="1">
      <c r="A921" s="2"/>
    </row>
    <row r="922" spans="1:1" s="3" customFormat="1">
      <c r="A922" s="2"/>
    </row>
    <row r="923" spans="1:1" s="3" customFormat="1">
      <c r="A923" s="2"/>
    </row>
    <row r="924" spans="1:1" s="3" customFormat="1">
      <c r="A924" s="2"/>
    </row>
    <row r="925" spans="1:1" s="3" customFormat="1">
      <c r="A925" s="2"/>
    </row>
    <row r="926" spans="1:1" s="3" customFormat="1">
      <c r="A926" s="2"/>
    </row>
    <row r="927" spans="1:1" s="3" customFormat="1">
      <c r="A927" s="2"/>
    </row>
    <row r="928" spans="1:1" s="3" customFormat="1">
      <c r="A928" s="2"/>
    </row>
    <row r="929" spans="1:1" s="3" customFormat="1">
      <c r="A929" s="2"/>
    </row>
    <row r="930" spans="1:1" s="3" customFormat="1">
      <c r="A930" s="2"/>
    </row>
    <row r="931" spans="1:1" s="3" customFormat="1">
      <c r="A931" s="2"/>
    </row>
    <row r="932" spans="1:1" s="3" customFormat="1">
      <c r="A932" s="2"/>
    </row>
    <row r="933" spans="1:1" s="3" customFormat="1">
      <c r="A933" s="2"/>
    </row>
    <row r="934" spans="1:1" s="3" customFormat="1">
      <c r="A934" s="2"/>
    </row>
    <row r="935" spans="1:1" s="3" customFormat="1">
      <c r="A935" s="2"/>
    </row>
    <row r="936" spans="1:1" s="3" customFormat="1">
      <c r="A936" s="2"/>
    </row>
    <row r="937" spans="1:1" s="3" customFormat="1">
      <c r="A937" s="2"/>
    </row>
    <row r="938" spans="1:1" s="3" customFormat="1">
      <c r="A938" s="2"/>
    </row>
    <row r="939" spans="1:1" s="3" customFormat="1">
      <c r="A939" s="2"/>
    </row>
    <row r="940" spans="1:1" s="3" customFormat="1">
      <c r="A940" s="2"/>
    </row>
    <row r="941" spans="1:1" s="3" customFormat="1">
      <c r="A941" s="2"/>
    </row>
    <row r="942" spans="1:1" s="3" customFormat="1">
      <c r="A942" s="2"/>
    </row>
    <row r="943" spans="1:1" s="3" customFormat="1">
      <c r="A943" s="2"/>
    </row>
    <row r="944" spans="1:1" s="3" customFormat="1">
      <c r="A944" s="2"/>
    </row>
  </sheetData>
  <phoneticPr fontId="18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D943"/>
  <sheetViews>
    <sheetView workbookViewId="0">
      <selection activeCell="O2" sqref="O2:O74"/>
    </sheetView>
  </sheetViews>
  <sheetFormatPr baseColWidth="10" defaultColWidth="9" defaultRowHeight="14"/>
  <cols>
    <col min="1" max="4" width="9" style="3"/>
    <col min="5" max="5" width="11.6640625" style="3" customWidth="1"/>
    <col min="6" max="6" width="12.83203125" style="3" customWidth="1"/>
    <col min="7" max="15" width="9" style="3"/>
    <col min="16" max="16" width="9" style="2" customWidth="1"/>
    <col min="17" max="16384" width="9" style="3"/>
  </cols>
  <sheetData>
    <row r="1" spans="1:30">
      <c r="A1" s="3" t="s">
        <v>26</v>
      </c>
      <c r="B1" s="3" t="s">
        <v>1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29</v>
      </c>
      <c r="I1" s="28" t="s">
        <v>30</v>
      </c>
      <c r="J1" s="28" t="s">
        <v>31</v>
      </c>
      <c r="K1" s="28" t="s">
        <v>32</v>
      </c>
      <c r="L1" s="3" t="s">
        <v>10</v>
      </c>
      <c r="M1" s="3" t="s">
        <v>1</v>
      </c>
      <c r="N1" s="3" t="s">
        <v>2</v>
      </c>
      <c r="O1" s="3" t="s">
        <v>3</v>
      </c>
      <c r="P1" s="2" t="s">
        <v>11</v>
      </c>
      <c r="Q1" s="3" t="s">
        <v>12</v>
      </c>
      <c r="R1" s="3" t="s">
        <v>4</v>
      </c>
      <c r="S1" s="28" t="s">
        <v>30</v>
      </c>
      <c r="T1" s="28" t="s">
        <v>31</v>
      </c>
      <c r="U1" s="28" t="s">
        <v>32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30">
      <c r="A2" s="2">
        <v>-2.9666666666666668</v>
      </c>
      <c r="B2" s="31">
        <v>1394.2291181553155</v>
      </c>
      <c r="C2" s="3">
        <v>1438.5237209685001</v>
      </c>
      <c r="D2" s="29">
        <v>-1535.4684884864837</v>
      </c>
      <c r="H2" s="3" t="s">
        <v>22</v>
      </c>
      <c r="I2" s="2">
        <v>830</v>
      </c>
      <c r="J2" s="2"/>
      <c r="K2" s="2">
        <v>-1000</v>
      </c>
      <c r="L2" s="23">
        <v>-2.928423</v>
      </c>
      <c r="M2" s="31">
        <v>1416.3450742987916</v>
      </c>
      <c r="N2" s="3">
        <v>1449.457213332309</v>
      </c>
      <c r="O2" s="29">
        <v>-1518.236122247763</v>
      </c>
      <c r="P2" s="3">
        <v>-10.874386207413941</v>
      </c>
      <c r="Q2" s="3">
        <v>300</v>
      </c>
      <c r="R2" s="3">
        <f>-ATAN((M3-M2)/(O3-O2))*180/PI()</f>
        <v>-22.112631674053493</v>
      </c>
      <c r="S2" s="2">
        <v>830</v>
      </c>
      <c r="T2" s="2"/>
      <c r="U2" s="2">
        <v>-1000</v>
      </c>
      <c r="X2" s="3">
        <f>-ATAN2(K$4-O2, I$4-M2)/PI()*180</f>
        <v>14.740165868261842</v>
      </c>
      <c r="Y2" s="3">
        <f>-ATAN2(K$7-O2, I$7-M2)/PI()*180</f>
        <v>-0.13783993813940379</v>
      </c>
      <c r="Z2" s="3">
        <f>-ATAN2(K$10-O2, I$10-M2)/PI()*180</f>
        <v>3.0991443134656387</v>
      </c>
      <c r="AA2" s="3">
        <f>X2-P2</f>
        <v>25.614552075675782</v>
      </c>
      <c r="AB2" s="3">
        <f>Y2-P2</f>
        <v>10.736546269274537</v>
      </c>
      <c r="AC2" s="3">
        <f>Z2-P2</f>
        <v>13.97353052087958</v>
      </c>
    </row>
    <row r="3" spans="1:30">
      <c r="A3" s="2">
        <v>-2.9333333333333331</v>
      </c>
      <c r="B3" s="31">
        <v>1414.2004702575505</v>
      </c>
      <c r="C3" s="3">
        <v>1447.7712220104731</v>
      </c>
      <c r="D3" s="29">
        <v>-1521.7904398755636</v>
      </c>
      <c r="E3" s="3">
        <f>-ATAN2((D3-D2),(B3-B2))*180/PI()</f>
        <v>-55.593401836002656</v>
      </c>
      <c r="F3" s="3">
        <f>SQRT((B3-B2)^2+(C3-C2)^2+(D3-D2)^2)/(A3-A2)/1000</f>
        <v>0.77737646909581382</v>
      </c>
      <c r="H3" s="3">
        <f>MAX(F3:F61)</f>
        <v>1.8183743774923158</v>
      </c>
      <c r="I3" s="2">
        <v>1060</v>
      </c>
      <c r="J3" s="2"/>
      <c r="K3" s="2">
        <v>-1000</v>
      </c>
      <c r="L3" s="23">
        <v>-2.906085</v>
      </c>
      <c r="M3" s="31">
        <v>1424.5387190897018</v>
      </c>
      <c r="N3" s="3">
        <v>1457.8700514856318</v>
      </c>
      <c r="O3" s="29">
        <v>-1498.0703636014368</v>
      </c>
      <c r="P3" s="3">
        <v>4.4276475493847185</v>
      </c>
      <c r="Q3" s="3">
        <v>300</v>
      </c>
      <c r="R3" s="3">
        <f t="shared" ref="R3:R66" si="0">-ATAN((M4-M3)/(O4-O3))*180/PI()</f>
        <v>-14.754167209226368</v>
      </c>
      <c r="S3" s="2">
        <v>1060</v>
      </c>
      <c r="T3" s="2"/>
      <c r="U3" s="2">
        <v>-1000</v>
      </c>
      <c r="V3" s="3">
        <f>P3-P2</f>
        <v>15.302033756798661</v>
      </c>
      <c r="W3" s="3">
        <f>ABS(V3)</f>
        <v>15.302033756798661</v>
      </c>
      <c r="X3" s="3">
        <f t="shared" ref="X3:X66" si="1">-ATAN2(K$4-O3, I$4-M3)/PI()*180</f>
        <v>16.18259067642591</v>
      </c>
      <c r="Y3" s="3">
        <f t="shared" ref="Y3:Y66" si="2">-ATAN2(K$7-O3, I$7-M3)/PI()*180</f>
        <v>0.17347328046635688</v>
      </c>
      <c r="Z3" s="3">
        <f t="shared" ref="Z3:Z66" si="3">-ATAN2(K$10-O3, I$10-M3)/PI()*180</f>
        <v>3.3114501789906363</v>
      </c>
      <c r="AA3" s="3">
        <f t="shared" ref="AA3:AA66" si="4">X3-P3</f>
        <v>11.754943127041191</v>
      </c>
      <c r="AB3" s="3">
        <f t="shared" ref="AB3:AB66" si="5">Y3-P3</f>
        <v>-4.2541742689183613</v>
      </c>
      <c r="AC3" s="3">
        <f t="shared" ref="AC3:AC66" si="6">Z3-P3</f>
        <v>-1.1161973703940822</v>
      </c>
      <c r="AD3" s="3">
        <f>AVERAGE(W2:W60)</f>
        <v>21.283730811220849</v>
      </c>
    </row>
    <row r="4" spans="1:30">
      <c r="A4" s="2">
        <v>-2.9</v>
      </c>
      <c r="B4" s="31">
        <v>1426.4574835700914</v>
      </c>
      <c r="C4" s="3">
        <v>1460.3302251211571</v>
      </c>
      <c r="D4" s="29">
        <v>-1491.5792429719586</v>
      </c>
      <c r="E4" s="3">
        <f t="shared" ref="E4:E67" si="7">-ATAN2((D4-D3),(B4-B3))*180/PI()</f>
        <v>-22.082933135512476</v>
      </c>
      <c r="F4" s="3">
        <f t="shared" ref="F4:F67" si="8">SQRT((B4-B3)^2+(C4-C3)^2+(D4-D3)^2)/(A4-A3)/1000</f>
        <v>1.0481466584136689</v>
      </c>
      <c r="G4" s="3">
        <f>(E4-E3)/(A4-A3)</f>
        <v>1005.314061014709</v>
      </c>
      <c r="I4" s="2">
        <v>1280</v>
      </c>
      <c r="J4" s="2"/>
      <c r="K4" s="2">
        <v>-1000</v>
      </c>
      <c r="L4" s="23">
        <v>-2.88456</v>
      </c>
      <c r="M4" s="31">
        <v>1431.0068918066099</v>
      </c>
      <c r="N4" s="3">
        <v>1466.7975892753457</v>
      </c>
      <c r="O4" s="29">
        <v>-1473.5097780865617</v>
      </c>
      <c r="P4" s="3">
        <v>-15.510824964258676</v>
      </c>
      <c r="Q4" s="3">
        <v>300</v>
      </c>
      <c r="R4" s="3">
        <f t="shared" si="0"/>
        <v>-11.986591533703956</v>
      </c>
      <c r="S4" s="2">
        <v>1280</v>
      </c>
      <c r="T4" s="2"/>
      <c r="U4" s="2">
        <v>-1000</v>
      </c>
      <c r="V4" s="3">
        <f t="shared" ref="V4:V60" si="9">P4-P3</f>
        <v>-19.938472513643394</v>
      </c>
      <c r="W4" s="3">
        <f t="shared" ref="W4:W60" si="10">ABS(V4)</f>
        <v>19.938472513643394</v>
      </c>
      <c r="X4" s="3">
        <f t="shared" si="1"/>
        <v>17.687990158622704</v>
      </c>
      <c r="Y4" s="3">
        <f t="shared" si="2"/>
        <v>0.42769247242458086</v>
      </c>
      <c r="Z4" s="3">
        <f t="shared" si="3"/>
        <v>3.493551033397023</v>
      </c>
      <c r="AA4" s="3">
        <f t="shared" si="4"/>
        <v>33.198815122881378</v>
      </c>
      <c r="AB4" s="3">
        <f t="shared" si="5"/>
        <v>15.938517436683258</v>
      </c>
      <c r="AC4" s="3">
        <f t="shared" si="6"/>
        <v>19.0043759976557</v>
      </c>
    </row>
    <row r="5" spans="1:30">
      <c r="A5" s="2">
        <v>-2.8666666666666667</v>
      </c>
      <c r="B5" s="31">
        <v>1436.0728896185756</v>
      </c>
      <c r="C5" s="3">
        <v>1474.5544065198628</v>
      </c>
      <c r="D5" s="29">
        <v>-1450.156219308963</v>
      </c>
      <c r="E5" s="3">
        <f t="shared" si="7"/>
        <v>-13.068460837027089</v>
      </c>
      <c r="F5" s="3">
        <f t="shared" si="8"/>
        <v>1.3452082490800645</v>
      </c>
      <c r="G5" s="3">
        <f t="shared" ref="G5:G68" si="11">(E5-E4)/(A5-A4)</f>
        <v>270.43416895456255</v>
      </c>
      <c r="H5" s="3" t="s">
        <v>23</v>
      </c>
      <c r="I5" s="2">
        <v>1860</v>
      </c>
      <c r="J5" s="2"/>
      <c r="K5" s="2">
        <v>1</v>
      </c>
      <c r="L5" s="23">
        <v>-2.8324600000000002</v>
      </c>
      <c r="M5" s="31">
        <v>1446.5450311554596</v>
      </c>
      <c r="N5" s="3">
        <v>1489.5364192972047</v>
      </c>
      <c r="O5" s="29">
        <v>-1400.3243674524128</v>
      </c>
      <c r="P5" s="3">
        <v>-6.1379860587428086</v>
      </c>
      <c r="Q5" s="3">
        <v>300</v>
      </c>
      <c r="R5" s="3">
        <f t="shared" si="0"/>
        <v>-13.107950256808959</v>
      </c>
      <c r="S5" s="2">
        <v>1860</v>
      </c>
      <c r="T5" s="2"/>
      <c r="U5" s="2">
        <v>0</v>
      </c>
      <c r="V5" s="3">
        <f t="shared" si="9"/>
        <v>9.3728389055158665</v>
      </c>
      <c r="W5" s="3">
        <f t="shared" si="10"/>
        <v>9.3728389055158665</v>
      </c>
      <c r="X5" s="3">
        <f t="shared" si="1"/>
        <v>22.588542115204046</v>
      </c>
      <c r="Y5" s="3">
        <f t="shared" si="2"/>
        <v>1.0852136803832599</v>
      </c>
      <c r="Z5" s="3">
        <f t="shared" si="3"/>
        <v>3.9690713158608744</v>
      </c>
      <c r="AA5" s="3">
        <f t="shared" si="4"/>
        <v>28.726528173946853</v>
      </c>
      <c r="AB5" s="3">
        <f t="shared" si="5"/>
        <v>7.2231997391260681</v>
      </c>
      <c r="AC5" s="3">
        <f t="shared" si="6"/>
        <v>10.107057374603682</v>
      </c>
    </row>
    <row r="6" spans="1:30">
      <c r="A6" s="2">
        <v>-2.8333333333333335</v>
      </c>
      <c r="B6" s="31">
        <v>1446.2521527269855</v>
      </c>
      <c r="C6" s="3">
        <v>1489.1581805977912</v>
      </c>
      <c r="D6" s="29">
        <v>-1401.6595600321889</v>
      </c>
      <c r="E6" s="3">
        <f t="shared" si="7"/>
        <v>-11.854081329387929</v>
      </c>
      <c r="F6" s="3">
        <f t="shared" si="8"/>
        <v>1.549816833752059</v>
      </c>
      <c r="G6" s="3">
        <f t="shared" si="11"/>
        <v>36.431385229174936</v>
      </c>
      <c r="H6" s="3">
        <f>MAX(B2:B62)</f>
        <v>1615.0697422414087</v>
      </c>
      <c r="I6" s="2">
        <v>1640</v>
      </c>
      <c r="J6" s="2"/>
      <c r="K6" s="2">
        <v>1</v>
      </c>
      <c r="L6" s="23">
        <v>-2.8090229999999998</v>
      </c>
      <c r="M6" s="31">
        <v>1455.0807587113231</v>
      </c>
      <c r="N6" s="3">
        <v>1499.477546372771</v>
      </c>
      <c r="O6" s="29">
        <v>-1363.667305755429</v>
      </c>
      <c r="P6" s="3">
        <v>4.297822317724604</v>
      </c>
      <c r="Q6" s="3">
        <v>300</v>
      </c>
      <c r="R6" s="3">
        <f t="shared" si="0"/>
        <v>-14.724931887459078</v>
      </c>
      <c r="S6" s="2">
        <v>1640</v>
      </c>
      <c r="T6" s="2"/>
      <c r="U6" s="2">
        <v>0</v>
      </c>
      <c r="V6" s="3">
        <f t="shared" si="9"/>
        <v>10.435808376467413</v>
      </c>
      <c r="W6" s="3">
        <f t="shared" si="10"/>
        <v>10.435808376467413</v>
      </c>
      <c r="X6" s="3">
        <f t="shared" si="1"/>
        <v>25.707611324365981</v>
      </c>
      <c r="Y6" s="3">
        <f t="shared" si="2"/>
        <v>1.4725470722216474</v>
      </c>
      <c r="Z6" s="3">
        <f t="shared" si="3"/>
        <v>4.2362571817951489</v>
      </c>
      <c r="AA6" s="3">
        <f t="shared" si="4"/>
        <v>21.409789006641375</v>
      </c>
      <c r="AB6" s="3">
        <f t="shared" si="5"/>
        <v>-2.8252752455029566</v>
      </c>
      <c r="AC6" s="3">
        <f>Z6-P6</f>
        <v>-6.1565135929455117E-2</v>
      </c>
    </row>
    <row r="7" spans="1:30">
      <c r="A7" s="2">
        <v>-2.8</v>
      </c>
      <c r="B7" s="31">
        <v>1458.7438378101215</v>
      </c>
      <c r="C7" s="3">
        <v>1503.1653530851909</v>
      </c>
      <c r="D7" s="29">
        <v>-1349.2335440006573</v>
      </c>
      <c r="E7" s="3">
        <f t="shared" si="7"/>
        <v>-13.402116283324322</v>
      </c>
      <c r="F7" s="3">
        <f t="shared" si="8"/>
        <v>1.670526028178466</v>
      </c>
      <c r="G7" s="3">
        <f t="shared" si="11"/>
        <v>-46.441048618091322</v>
      </c>
      <c r="H7" s="3" t="s">
        <v>24</v>
      </c>
      <c r="I7" s="2">
        <v>1420</v>
      </c>
      <c r="J7" s="2"/>
      <c r="K7" s="2">
        <v>1</v>
      </c>
      <c r="L7" s="23">
        <v>-2.7877869999999998</v>
      </c>
      <c r="M7" s="31">
        <v>1464.0545218503103</v>
      </c>
      <c r="N7" s="3">
        <v>1507.9999630712191</v>
      </c>
      <c r="O7" s="29">
        <v>-1329.5218959935009</v>
      </c>
      <c r="P7" s="3">
        <v>-5.4263060845179085</v>
      </c>
      <c r="Q7" s="3">
        <v>300</v>
      </c>
      <c r="R7" s="3">
        <f t="shared" si="0"/>
        <v>-17.885543936348</v>
      </c>
      <c r="S7" s="2">
        <v>1420</v>
      </c>
      <c r="T7" s="2"/>
      <c r="U7" s="2">
        <v>0</v>
      </c>
      <c r="V7" s="3">
        <f t="shared" si="9"/>
        <v>-9.7241284022425134</v>
      </c>
      <c r="W7" s="3">
        <f t="shared" si="10"/>
        <v>9.7241284022425134</v>
      </c>
      <c r="X7" s="3">
        <f t="shared" si="1"/>
        <v>29.185550912828493</v>
      </c>
      <c r="Y7" s="3">
        <f t="shared" si="2"/>
        <v>1.8964109979551669</v>
      </c>
      <c r="Z7" s="3">
        <f t="shared" si="3"/>
        <v>4.5175302180223227</v>
      </c>
      <c r="AA7" s="3">
        <f t="shared" si="4"/>
        <v>34.611856997346401</v>
      </c>
      <c r="AB7" s="3">
        <f t="shared" si="5"/>
        <v>7.3227170824730754</v>
      </c>
      <c r="AC7" s="3">
        <f t="shared" si="6"/>
        <v>9.9438363025402303</v>
      </c>
    </row>
    <row r="8" spans="1:30">
      <c r="A8" s="2">
        <v>-2.7666666666666666</v>
      </c>
      <c r="B8" s="31">
        <v>1474.1912665180862</v>
      </c>
      <c r="C8" s="3">
        <v>1515.8627367511581</v>
      </c>
      <c r="D8" s="29">
        <v>-1295.1961052643601</v>
      </c>
      <c r="E8" s="3">
        <f t="shared" si="7"/>
        <v>-15.953395116495843</v>
      </c>
      <c r="F8" s="3">
        <f t="shared" si="8"/>
        <v>1.728554960579723</v>
      </c>
      <c r="G8" s="3">
        <f t="shared" si="11"/>
        <v>-76.538364995145898</v>
      </c>
      <c r="H8" s="3">
        <f>MIN(B5:B62)</f>
        <v>1118.1283744555403</v>
      </c>
      <c r="I8" s="2">
        <v>830</v>
      </c>
      <c r="J8" s="2"/>
      <c r="K8" s="2">
        <v>1000</v>
      </c>
      <c r="L8" s="23">
        <v>-2.7313640000000001</v>
      </c>
      <c r="M8" s="31">
        <v>1493.5826134495437</v>
      </c>
      <c r="N8" s="3">
        <v>1527.3383350919976</v>
      </c>
      <c r="O8" s="29">
        <v>-1238.0222393956501</v>
      </c>
      <c r="P8" s="3">
        <v>-4.0130463560375809</v>
      </c>
      <c r="Q8" s="3">
        <v>300</v>
      </c>
      <c r="R8" s="3">
        <f t="shared" si="0"/>
        <v>-20.063722619465711</v>
      </c>
      <c r="S8" s="2">
        <v>830</v>
      </c>
      <c r="T8" s="2"/>
      <c r="U8" s="2">
        <v>1000</v>
      </c>
      <c r="V8" s="3">
        <f t="shared" si="9"/>
        <v>1.4132597284803277</v>
      </c>
      <c r="W8" s="3">
        <f t="shared" si="10"/>
        <v>1.4132597284803277</v>
      </c>
      <c r="X8" s="3">
        <f t="shared" si="1"/>
        <v>41.902329968374644</v>
      </c>
      <c r="Y8" s="3">
        <f t="shared" si="2"/>
        <v>3.3986696093466633</v>
      </c>
      <c r="Z8" s="3">
        <f t="shared" si="3"/>
        <v>5.4514351267260261</v>
      </c>
      <c r="AA8" s="3">
        <f t="shared" si="4"/>
        <v>45.915376324412222</v>
      </c>
      <c r="AB8" s="3">
        <f t="shared" si="5"/>
        <v>7.4117159653842446</v>
      </c>
      <c r="AC8" s="3">
        <f t="shared" si="6"/>
        <v>9.4644814827636061</v>
      </c>
    </row>
    <row r="9" spans="1:30">
      <c r="A9" s="2">
        <v>-2.7333333333333334</v>
      </c>
      <c r="B9" s="31">
        <v>1492.4309806036763</v>
      </c>
      <c r="C9" s="3">
        <v>1526.7584206141473</v>
      </c>
      <c r="D9" s="29">
        <v>-1241.1864487139974</v>
      </c>
      <c r="E9" s="3">
        <f t="shared" si="7"/>
        <v>-18.660447372483389</v>
      </c>
      <c r="F9" s="3">
        <f t="shared" si="8"/>
        <v>1.741149473109358</v>
      </c>
      <c r="G9" s="3">
        <f t="shared" si="11"/>
        <v>-81.211567679626697</v>
      </c>
      <c r="H9" s="3" t="s">
        <v>25</v>
      </c>
      <c r="I9" s="2">
        <v>1060</v>
      </c>
      <c r="J9" s="2"/>
      <c r="K9" s="2">
        <v>1000</v>
      </c>
      <c r="L9" s="23">
        <v>-2.7315119999999999</v>
      </c>
      <c r="M9" s="31">
        <v>1493.4958150479943</v>
      </c>
      <c r="N9" s="3">
        <v>1527.2950116104184</v>
      </c>
      <c r="O9" s="29">
        <v>-1238.2598933193367</v>
      </c>
      <c r="P9" s="3">
        <v>6.9394441267948475</v>
      </c>
      <c r="Q9" s="3">
        <v>300</v>
      </c>
      <c r="R9" s="3">
        <f t="shared" si="0"/>
        <v>-20.878599330897231</v>
      </c>
      <c r="S9" s="2">
        <v>1060</v>
      </c>
      <c r="T9" s="2"/>
      <c r="U9" s="2">
        <v>1000</v>
      </c>
      <c r="V9" s="3">
        <f t="shared" si="9"/>
        <v>10.952490482832427</v>
      </c>
      <c r="W9" s="3">
        <f t="shared" si="10"/>
        <v>10.952490482832427</v>
      </c>
      <c r="X9" s="3">
        <f t="shared" si="1"/>
        <v>41.862334041323308</v>
      </c>
      <c r="Y9" s="3">
        <f t="shared" si="2"/>
        <v>3.3940204268394831</v>
      </c>
      <c r="Z9" s="3">
        <f t="shared" si="3"/>
        <v>5.4486579352752402</v>
      </c>
      <c r="AA9" s="3">
        <f t="shared" si="4"/>
        <v>34.922889914528461</v>
      </c>
      <c r="AB9" s="3">
        <f t="shared" si="5"/>
        <v>-3.5454236999553643</v>
      </c>
      <c r="AC9" s="3">
        <f t="shared" si="6"/>
        <v>-1.4907861915196072</v>
      </c>
    </row>
    <row r="10" spans="1:30">
      <c r="A10" s="2">
        <v>-2.7</v>
      </c>
      <c r="B10" s="31">
        <v>1512.7432149783708</v>
      </c>
      <c r="C10" s="3">
        <v>1535.5443941285048</v>
      </c>
      <c r="D10" s="29">
        <v>-1188.2943299844628</v>
      </c>
      <c r="E10" s="3">
        <f t="shared" si="7"/>
        <v>-21.008357278342167</v>
      </c>
      <c r="F10" s="3">
        <f t="shared" si="8"/>
        <v>1.7200641783456934</v>
      </c>
      <c r="G10" s="3">
        <f t="shared" si="11"/>
        <v>-70.43729717576359</v>
      </c>
      <c r="H10" s="3">
        <f>H6-H8</f>
        <v>496.94136778586835</v>
      </c>
      <c r="I10" s="32">
        <v>1280</v>
      </c>
      <c r="J10" s="32"/>
      <c r="K10" s="32">
        <v>1000</v>
      </c>
      <c r="L10" s="23">
        <v>-2.706461</v>
      </c>
      <c r="M10" s="31">
        <v>1508.6909745875746</v>
      </c>
      <c r="N10" s="3">
        <v>1534.0155163381642</v>
      </c>
      <c r="O10" s="29">
        <v>-1198.4230626923963</v>
      </c>
      <c r="P10" s="3">
        <v>22.406004567202245</v>
      </c>
      <c r="Q10" s="3">
        <v>300</v>
      </c>
      <c r="R10" s="3">
        <f t="shared" si="0"/>
        <v>-22.161210628266911</v>
      </c>
      <c r="S10" s="2">
        <v>1280</v>
      </c>
      <c r="T10" s="2"/>
      <c r="U10" s="2">
        <v>1000</v>
      </c>
      <c r="V10" s="3">
        <f t="shared" si="9"/>
        <v>15.466560440407399</v>
      </c>
      <c r="W10" s="3">
        <f t="shared" si="10"/>
        <v>15.466560440407399</v>
      </c>
      <c r="X10" s="3">
        <f t="shared" si="1"/>
        <v>49.053552629244756</v>
      </c>
      <c r="Y10" s="3">
        <f t="shared" si="2"/>
        <v>4.2290224031372183</v>
      </c>
      <c r="Z10" s="3">
        <f t="shared" si="3"/>
        <v>5.9388335627298723</v>
      </c>
      <c r="AA10" s="3">
        <f t="shared" si="4"/>
        <v>26.64754806204251</v>
      </c>
      <c r="AB10" s="3">
        <f t="shared" si="5"/>
        <v>-18.176982164065027</v>
      </c>
      <c r="AC10" s="3">
        <f t="shared" si="6"/>
        <v>-16.467171004472373</v>
      </c>
    </row>
    <row r="11" spans="1:30">
      <c r="A11" s="2">
        <v>-2.6666666666666665</v>
      </c>
      <c r="B11" s="31">
        <v>1534.0592751945369</v>
      </c>
      <c r="C11" s="3">
        <v>1542.0632382780677</v>
      </c>
      <c r="D11" s="29">
        <v>-1137.1725352567155</v>
      </c>
      <c r="E11" s="3">
        <f t="shared" si="7"/>
        <v>-22.634486375358527</v>
      </c>
      <c r="F11" s="3">
        <f t="shared" si="8"/>
        <v>1.6731039667439216</v>
      </c>
      <c r="G11" s="3">
        <f t="shared" si="11"/>
        <v>-48.783872910490324</v>
      </c>
      <c r="I11" s="32"/>
      <c r="J11" s="32"/>
      <c r="K11" s="32"/>
      <c r="L11" s="23">
        <v>-2.6848209999999999</v>
      </c>
      <c r="M11" s="31">
        <v>1522.3980613267049</v>
      </c>
      <c r="N11" s="3">
        <v>1538.7986995626925</v>
      </c>
      <c r="O11" s="29">
        <v>-1164.7697633005446</v>
      </c>
      <c r="P11" s="3">
        <v>22.221297469713029</v>
      </c>
      <c r="Q11" s="3">
        <v>300</v>
      </c>
      <c r="R11" s="3">
        <f t="shared" si="0"/>
        <v>-22.94535879214526</v>
      </c>
      <c r="S11" s="32"/>
      <c r="T11" s="32"/>
      <c r="U11" s="32"/>
      <c r="V11" s="3">
        <f t="shared" si="9"/>
        <v>-0.18470709748921621</v>
      </c>
      <c r="W11" s="3">
        <f t="shared" si="10"/>
        <v>0.18470709748921621</v>
      </c>
      <c r="X11" s="3">
        <f t="shared" si="1"/>
        <v>55.79414538053495</v>
      </c>
      <c r="Y11" s="3">
        <f t="shared" si="2"/>
        <v>5.0198227156777131</v>
      </c>
      <c r="Z11" s="3">
        <f t="shared" si="3"/>
        <v>6.3890275218558719</v>
      </c>
      <c r="AA11" s="3">
        <f t="shared" si="4"/>
        <v>33.57284791082192</v>
      </c>
      <c r="AB11" s="3">
        <f t="shared" si="5"/>
        <v>-17.201474754035317</v>
      </c>
      <c r="AC11" s="3">
        <f t="shared" si="6"/>
        <v>-15.832269947857156</v>
      </c>
    </row>
    <row r="12" spans="1:30">
      <c r="A12" s="2">
        <v>-2.6333333333333333</v>
      </c>
      <c r="B12" s="31">
        <v>1555.1304138423875</v>
      </c>
      <c r="C12" s="3">
        <v>1546.2786057487756</v>
      </c>
      <c r="D12" s="29">
        <v>-1088.1340177603997</v>
      </c>
      <c r="E12" s="3">
        <f t="shared" si="7"/>
        <v>-23.252494198453039</v>
      </c>
      <c r="F12" s="3">
        <f t="shared" si="8"/>
        <v>1.6062019065359996</v>
      </c>
      <c r="G12" s="3">
        <f t="shared" si="11"/>
        <v>-18.54023469283543</v>
      </c>
      <c r="I12" s="32"/>
      <c r="J12" s="32"/>
      <c r="K12" s="32"/>
      <c r="L12" s="23">
        <v>-2.6634099999999998</v>
      </c>
      <c r="M12" s="31">
        <v>1536.1496249665506</v>
      </c>
      <c r="N12" s="3">
        <v>1542.5763148637343</v>
      </c>
      <c r="O12" s="29">
        <v>-1132.2870160033926</v>
      </c>
      <c r="P12" s="3">
        <v>4.837802004645436</v>
      </c>
      <c r="Q12" s="3">
        <v>300</v>
      </c>
      <c r="R12" s="3">
        <f t="shared" si="0"/>
        <v>-23.187509817926394</v>
      </c>
      <c r="S12" s="32"/>
      <c r="T12" s="32"/>
      <c r="U12" s="32"/>
      <c r="V12" s="3">
        <f t="shared" si="9"/>
        <v>-17.383495465067593</v>
      </c>
      <c r="W12" s="3">
        <f t="shared" si="10"/>
        <v>17.383495465067593</v>
      </c>
      <c r="X12" s="3">
        <f t="shared" si="1"/>
        <v>62.686165434165048</v>
      </c>
      <c r="Y12" s="3">
        <f t="shared" si="2"/>
        <v>5.8517638920110944</v>
      </c>
      <c r="Z12" s="3">
        <f t="shared" si="3"/>
        <v>6.8500626613746709</v>
      </c>
      <c r="AA12" s="3">
        <f t="shared" si="4"/>
        <v>57.848363429519608</v>
      </c>
      <c r="AB12" s="3">
        <f t="shared" si="5"/>
        <v>1.0139618873656584</v>
      </c>
      <c r="AC12" s="3">
        <f t="shared" si="6"/>
        <v>2.0122606567292349</v>
      </c>
    </row>
    <row r="13" spans="1:30">
      <c r="A13" s="2">
        <v>-2.6</v>
      </c>
      <c r="B13" s="31">
        <v>1574.6625098250806</v>
      </c>
      <c r="C13" s="3">
        <v>1548.2492225715905</v>
      </c>
      <c r="D13" s="29">
        <v>-1041.2350709892344</v>
      </c>
      <c r="E13" s="3">
        <f t="shared" si="7"/>
        <v>-22.610358384008521</v>
      </c>
      <c r="F13" s="3">
        <f t="shared" si="8"/>
        <v>1.5252565624004724</v>
      </c>
      <c r="G13" s="3">
        <f t="shared" si="11"/>
        <v>19.264074433335626</v>
      </c>
      <c r="I13" s="32"/>
      <c r="J13" s="32"/>
      <c r="K13" s="32"/>
      <c r="L13" s="23">
        <v>-2.6206049999999999</v>
      </c>
      <c r="M13" s="31">
        <v>1562.8397508258931</v>
      </c>
      <c r="N13" s="3">
        <v>1547.2902579547517</v>
      </c>
      <c r="O13" s="29">
        <v>-1069.9767761850962</v>
      </c>
      <c r="P13" s="3">
        <v>-1.7682667617176135</v>
      </c>
      <c r="Q13" s="3">
        <v>300</v>
      </c>
      <c r="R13" s="3">
        <f t="shared" si="0"/>
        <v>-22.318941011551249</v>
      </c>
      <c r="S13" s="32"/>
      <c r="T13" s="32"/>
      <c r="U13" s="32"/>
      <c r="V13" s="3">
        <f t="shared" si="9"/>
        <v>-6.60606876636305</v>
      </c>
      <c r="W13" s="3">
        <f t="shared" si="10"/>
        <v>6.60606876636305</v>
      </c>
      <c r="X13" s="3">
        <f t="shared" si="1"/>
        <v>76.103624096664547</v>
      </c>
      <c r="Y13" s="3">
        <f t="shared" si="2"/>
        <v>7.5968955903446114</v>
      </c>
      <c r="Z13" s="3">
        <f t="shared" si="3"/>
        <v>7.7806598740723558</v>
      </c>
      <c r="AA13" s="3">
        <f t="shared" si="4"/>
        <v>77.871890858382159</v>
      </c>
      <c r="AB13" s="3">
        <f t="shared" si="5"/>
        <v>9.3651623520622245</v>
      </c>
      <c r="AC13" s="3">
        <f t="shared" si="6"/>
        <v>9.5489266357899698</v>
      </c>
    </row>
    <row r="14" spans="1:30">
      <c r="A14" s="2">
        <v>-2.5666666666666669</v>
      </c>
      <c r="B14" s="31">
        <v>1591.4205715605058</v>
      </c>
      <c r="C14" s="3">
        <v>1548.1061536679154</v>
      </c>
      <c r="D14" s="29">
        <v>-996.34584361925954</v>
      </c>
      <c r="E14" s="3">
        <f t="shared" si="7"/>
        <v>-20.471626247186894</v>
      </c>
      <c r="F14" s="3">
        <f t="shared" si="8"/>
        <v>1.4374652177153886</v>
      </c>
      <c r="G14" s="3">
        <f t="shared" si="11"/>
        <v>64.161964104649044</v>
      </c>
      <c r="I14" s="32"/>
      <c r="J14" s="32"/>
      <c r="K14" s="32"/>
      <c r="L14" s="23">
        <v>-2.5984989999999999</v>
      </c>
      <c r="M14" s="31">
        <v>1575.4855930958875</v>
      </c>
      <c r="N14" s="3">
        <v>1548.2870163727457</v>
      </c>
      <c r="O14" s="29">
        <v>-1039.1720371927368</v>
      </c>
      <c r="P14" s="3">
        <v>34.75723887848136</v>
      </c>
      <c r="Q14" s="3">
        <v>300</v>
      </c>
      <c r="R14" s="3">
        <f t="shared" si="0"/>
        <v>-20.529268463210169</v>
      </c>
      <c r="S14" s="32"/>
      <c r="T14" s="32"/>
      <c r="U14" s="32"/>
      <c r="V14" s="3">
        <f t="shared" si="9"/>
        <v>36.525505640198972</v>
      </c>
      <c r="W14" s="3">
        <f t="shared" si="10"/>
        <v>36.525505640198972</v>
      </c>
      <c r="X14" s="3">
        <f t="shared" si="1"/>
        <v>82.448425724269953</v>
      </c>
      <c r="Y14" s="3">
        <f t="shared" si="2"/>
        <v>8.5016616684536075</v>
      </c>
      <c r="Z14" s="3">
        <f t="shared" si="3"/>
        <v>8.2450387788540809</v>
      </c>
      <c r="AA14" s="3">
        <f t="shared" si="4"/>
        <v>47.691186845788593</v>
      </c>
      <c r="AB14" s="3">
        <f t="shared" si="5"/>
        <v>-26.255577210027752</v>
      </c>
      <c r="AC14" s="3">
        <f t="shared" si="6"/>
        <v>-26.512200099627279</v>
      </c>
    </row>
    <row r="15" spans="1:30">
      <c r="A15" s="2">
        <v>-2.5333333333333332</v>
      </c>
      <c r="B15" s="31">
        <v>1604.3068115673959</v>
      </c>
      <c r="C15" s="3">
        <v>1546.0330846903089</v>
      </c>
      <c r="D15" s="29">
        <v>-953.20942808163818</v>
      </c>
      <c r="E15" s="3">
        <f t="shared" si="7"/>
        <v>-16.63258368083045</v>
      </c>
      <c r="F15" s="3">
        <f t="shared" si="8"/>
        <v>1.3520328500971612</v>
      </c>
      <c r="G15" s="3">
        <f t="shared" si="11"/>
        <v>115.17127699069218</v>
      </c>
      <c r="I15" s="32"/>
      <c r="J15" s="32"/>
      <c r="K15" s="32"/>
      <c r="L15" s="23">
        <v>-2.5691839999999999</v>
      </c>
      <c r="M15" s="31">
        <v>1590.2774689863436</v>
      </c>
      <c r="N15" s="3">
        <v>1548.1868841362229</v>
      </c>
      <c r="O15" s="29">
        <v>-999.67089376610238</v>
      </c>
      <c r="P15" s="3">
        <v>33.740478713813538</v>
      </c>
      <c r="Q15" s="3">
        <v>300</v>
      </c>
      <c r="R15" s="3">
        <f t="shared" si="0"/>
        <v>-16.204138868074615</v>
      </c>
      <c r="S15" s="32"/>
      <c r="T15" s="32"/>
      <c r="U15" s="32"/>
      <c r="V15" s="3">
        <f t="shared" si="9"/>
        <v>-1.0167601646678222</v>
      </c>
      <c r="W15" s="3">
        <f t="shared" si="10"/>
        <v>1.0167601646678222</v>
      </c>
      <c r="X15" s="3">
        <f t="shared" si="1"/>
        <v>90.06077267293665</v>
      </c>
      <c r="Y15" s="3">
        <f t="shared" si="2"/>
        <v>9.6571390832878929</v>
      </c>
      <c r="Z15" s="3">
        <f t="shared" si="3"/>
        <v>8.8199237639899142</v>
      </c>
      <c r="AA15" s="3">
        <f t="shared" si="4"/>
        <v>56.320293959123113</v>
      </c>
      <c r="AB15" s="3">
        <f t="shared" si="5"/>
        <v>-24.083339630525643</v>
      </c>
      <c r="AC15" s="3">
        <f t="shared" si="6"/>
        <v>-24.920554949823625</v>
      </c>
    </row>
    <row r="16" spans="1:30">
      <c r="A16" s="2">
        <v>-2.5</v>
      </c>
      <c r="B16" s="31">
        <v>1612.4157742827665</v>
      </c>
      <c r="C16" s="3">
        <v>1542.2493823827863</v>
      </c>
      <c r="D16" s="29">
        <v>-911.49068348767469</v>
      </c>
      <c r="E16" s="3">
        <f t="shared" si="7"/>
        <v>-10.999550373506368</v>
      </c>
      <c r="F16" s="3">
        <f t="shared" si="8"/>
        <v>1.2800284360008702</v>
      </c>
      <c r="G16" s="3">
        <f t="shared" si="11"/>
        <v>168.99099921972305</v>
      </c>
      <c r="I16" s="32"/>
      <c r="J16" s="32"/>
      <c r="K16" s="32"/>
      <c r="L16" s="23">
        <v>-2.525388</v>
      </c>
      <c r="M16" s="31">
        <v>1606.7026503877714</v>
      </c>
      <c r="N16" s="3">
        <v>1545.2777167681816</v>
      </c>
      <c r="O16" s="29">
        <v>-943.1502883976209</v>
      </c>
      <c r="P16" s="3">
        <v>66.687507049719812</v>
      </c>
      <c r="Q16" s="3">
        <v>300</v>
      </c>
      <c r="R16" s="3">
        <f t="shared" si="0"/>
        <v>-10.448489478686405</v>
      </c>
      <c r="S16" s="32"/>
      <c r="T16" s="32"/>
      <c r="U16" s="32"/>
      <c r="V16" s="3">
        <f t="shared" si="9"/>
        <v>32.947028335906275</v>
      </c>
      <c r="W16" s="3">
        <f t="shared" si="10"/>
        <v>32.947028335906275</v>
      </c>
      <c r="X16" s="3">
        <f t="shared" si="1"/>
        <v>99.871230185971086</v>
      </c>
      <c r="Y16" s="3">
        <f t="shared" si="2"/>
        <v>11.185742551975167</v>
      </c>
      <c r="Z16" s="3">
        <f t="shared" si="3"/>
        <v>9.5439023237297356</v>
      </c>
      <c r="AA16" s="3">
        <f t="shared" si="4"/>
        <v>33.183723136251274</v>
      </c>
      <c r="AB16" s="3">
        <f t="shared" si="5"/>
        <v>-55.501764497744645</v>
      </c>
      <c r="AC16" s="3">
        <f t="shared" si="6"/>
        <v>-57.143604725990073</v>
      </c>
    </row>
    <row r="17" spans="1:29">
      <c r="A17" s="2">
        <v>-2.4666666666666668</v>
      </c>
      <c r="B17" s="31">
        <v>1615.0697422414087</v>
      </c>
      <c r="C17" s="3">
        <v>1536.9957054064507</v>
      </c>
      <c r="D17" s="29">
        <v>-870.81588430516422</v>
      </c>
      <c r="E17" s="3">
        <f t="shared" si="7"/>
        <v>-3.7331694929644303</v>
      </c>
      <c r="F17" s="3">
        <f t="shared" si="8"/>
        <v>1.2329539977676658</v>
      </c>
      <c r="G17" s="3">
        <f t="shared" si="11"/>
        <v>217.99142641625892</v>
      </c>
      <c r="I17" s="32"/>
      <c r="J17" s="32"/>
      <c r="K17" s="32"/>
      <c r="L17" s="23">
        <v>-2.5021499999999999</v>
      </c>
      <c r="M17" s="31">
        <v>1612.0513198454864</v>
      </c>
      <c r="N17" s="3">
        <v>1542.5404277604393</v>
      </c>
      <c r="O17" s="29">
        <v>-914.14594984968426</v>
      </c>
      <c r="P17" s="3">
        <v>56.727058286270946</v>
      </c>
      <c r="Q17" s="3">
        <v>300</v>
      </c>
      <c r="R17" s="3">
        <f t="shared" si="0"/>
        <v>1.8080682523565397</v>
      </c>
      <c r="S17" s="32"/>
      <c r="T17" s="32"/>
      <c r="U17" s="32"/>
      <c r="V17" s="3">
        <f t="shared" si="9"/>
        <v>-9.9604487634488663</v>
      </c>
      <c r="W17" s="3">
        <f t="shared" si="10"/>
        <v>9.9604487634488663</v>
      </c>
      <c r="X17" s="3">
        <f t="shared" si="1"/>
        <v>104.49672321478586</v>
      </c>
      <c r="Y17" s="3">
        <f t="shared" si="2"/>
        <v>11.852023786562414</v>
      </c>
      <c r="Z17" s="3">
        <f t="shared" si="3"/>
        <v>9.8412943079293118</v>
      </c>
      <c r="AA17" s="3">
        <f t="shared" si="4"/>
        <v>47.769664928514914</v>
      </c>
      <c r="AB17" s="3">
        <f t="shared" si="5"/>
        <v>-44.875034499708534</v>
      </c>
      <c r="AC17" s="3">
        <f t="shared" si="6"/>
        <v>-46.885763978341636</v>
      </c>
    </row>
    <row r="18" spans="1:29">
      <c r="A18" s="2">
        <v>-2.4333333333333331</v>
      </c>
      <c r="B18" s="31">
        <v>1611.8373974142596</v>
      </c>
      <c r="C18" s="3">
        <v>1530.521947173529</v>
      </c>
      <c r="D18" s="29">
        <v>-830.80421871336875</v>
      </c>
      <c r="E18" s="3">
        <f t="shared" si="7"/>
        <v>4.6186130719371077</v>
      </c>
      <c r="F18" s="3">
        <f t="shared" si="8"/>
        <v>1.2198204310276983</v>
      </c>
      <c r="G18" s="3">
        <f t="shared" si="11"/>
        <v>250.55347694704366</v>
      </c>
      <c r="I18" s="32"/>
      <c r="J18" s="32"/>
      <c r="K18" s="32"/>
      <c r="L18" s="23">
        <v>-2.4203190000000001</v>
      </c>
      <c r="M18" s="31">
        <v>1608.9304852841888</v>
      </c>
      <c r="N18" s="3">
        <v>1527.7173363518359</v>
      </c>
      <c r="O18" s="29">
        <v>-815.28281796426745</v>
      </c>
      <c r="P18" s="3">
        <v>34.165914970764298</v>
      </c>
      <c r="Q18" s="3">
        <v>300</v>
      </c>
      <c r="R18" s="3">
        <f t="shared" si="0"/>
        <v>14.135650894522243</v>
      </c>
      <c r="S18" s="32"/>
      <c r="T18" s="32"/>
      <c r="U18" s="32"/>
      <c r="V18" s="3">
        <f t="shared" si="9"/>
        <v>-22.561143315506648</v>
      </c>
      <c r="W18" s="3">
        <f t="shared" si="10"/>
        <v>22.561143315506648</v>
      </c>
      <c r="X18" s="3">
        <f t="shared" si="1"/>
        <v>119.31721864510008</v>
      </c>
      <c r="Y18" s="3">
        <f t="shared" si="2"/>
        <v>13.031766017476333</v>
      </c>
      <c r="Z18" s="3">
        <f t="shared" si="3"/>
        <v>10.270594800958435</v>
      </c>
      <c r="AA18" s="3">
        <f t="shared" si="4"/>
        <v>85.151303674335793</v>
      </c>
      <c r="AB18" s="3">
        <f t="shared" si="5"/>
        <v>-21.134148953287966</v>
      </c>
      <c r="AC18" s="3">
        <f t="shared" si="6"/>
        <v>-23.895320169805863</v>
      </c>
    </row>
    <row r="19" spans="1:29">
      <c r="A19" s="2">
        <v>-2.4</v>
      </c>
      <c r="B19" s="31">
        <v>1602.5384747725911</v>
      </c>
      <c r="C19" s="3">
        <v>1523.0773017282936</v>
      </c>
      <c r="D19" s="29">
        <v>-791.0920950108557</v>
      </c>
      <c r="E19" s="3">
        <f t="shared" si="7"/>
        <v>13.178839663243719</v>
      </c>
      <c r="F19" s="3">
        <f t="shared" si="8"/>
        <v>1.2438050206355655</v>
      </c>
      <c r="G19" s="3">
        <f t="shared" si="11"/>
        <v>256.80679773919928</v>
      </c>
      <c r="I19" s="32"/>
      <c r="J19" s="32"/>
      <c r="K19" s="32"/>
      <c r="L19" s="23">
        <v>-2.4053990000000001</v>
      </c>
      <c r="M19" s="31">
        <v>1604.4565476891585</v>
      </c>
      <c r="N19" s="3">
        <v>1524.3388511301673</v>
      </c>
      <c r="O19" s="29">
        <v>-797.51811603887472</v>
      </c>
      <c r="P19" s="3">
        <v>46.677252420222132</v>
      </c>
      <c r="Q19" s="3">
        <v>300</v>
      </c>
      <c r="R19" s="3">
        <f t="shared" si="0"/>
        <v>17.604148195508674</v>
      </c>
      <c r="S19" s="32"/>
      <c r="T19" s="32"/>
      <c r="U19" s="32"/>
      <c r="V19" s="3">
        <f t="shared" si="9"/>
        <v>12.511337449457834</v>
      </c>
      <c r="W19" s="3">
        <f t="shared" si="10"/>
        <v>12.511337449457834</v>
      </c>
      <c r="X19" s="3">
        <f t="shared" si="1"/>
        <v>121.96683202855907</v>
      </c>
      <c r="Y19" s="3">
        <f t="shared" si="2"/>
        <v>13.007092268831032</v>
      </c>
      <c r="Z19" s="3">
        <f t="shared" si="3"/>
        <v>10.231859896324991</v>
      </c>
      <c r="AA19" s="3">
        <f t="shared" si="4"/>
        <v>75.289579608336936</v>
      </c>
      <c r="AB19" s="3">
        <f t="shared" si="5"/>
        <v>-33.670160151391102</v>
      </c>
      <c r="AC19" s="3">
        <f t="shared" si="6"/>
        <v>-36.445392523897141</v>
      </c>
    </row>
    <row r="20" spans="1:29">
      <c r="A20" s="2">
        <v>-2.3666666666666667</v>
      </c>
      <c r="B20" s="31">
        <v>1587.2369141811505</v>
      </c>
      <c r="C20" s="3">
        <v>1514.9022530887487</v>
      </c>
      <c r="D20" s="29">
        <v>-751.35115076965303</v>
      </c>
      <c r="E20" s="3">
        <f t="shared" si="7"/>
        <v>21.058334182676639</v>
      </c>
      <c r="F20" s="3">
        <f t="shared" si="8"/>
        <v>1.3008768747953676</v>
      </c>
      <c r="G20" s="3">
        <f t="shared" si="11"/>
        <v>236.38483558298842</v>
      </c>
      <c r="I20" s="32"/>
      <c r="J20" s="32"/>
      <c r="K20" s="32"/>
      <c r="L20" s="23">
        <v>-2.3917099999999998</v>
      </c>
      <c r="M20" s="31">
        <v>1599.2861384940334</v>
      </c>
      <c r="N20" s="3">
        <v>1521.103339207606</v>
      </c>
      <c r="O20" s="29">
        <v>-781.22301450898522</v>
      </c>
      <c r="P20" s="3">
        <v>59.018999099545496</v>
      </c>
      <c r="Q20" s="3">
        <v>300</v>
      </c>
      <c r="R20" s="3">
        <f t="shared" si="0"/>
        <v>21.142879990917617</v>
      </c>
      <c r="S20" s="32"/>
      <c r="T20" s="32"/>
      <c r="U20" s="32"/>
      <c r="V20" s="3">
        <f t="shared" si="9"/>
        <v>12.341746679323364</v>
      </c>
      <c r="W20" s="3">
        <f t="shared" si="10"/>
        <v>12.341746679323364</v>
      </c>
      <c r="X20" s="3">
        <f t="shared" si="1"/>
        <v>124.41920141289692</v>
      </c>
      <c r="Y20" s="3">
        <f t="shared" si="2"/>
        <v>12.909266616431804</v>
      </c>
      <c r="Z20" s="3">
        <f t="shared" si="3"/>
        <v>10.162404667398921</v>
      </c>
      <c r="AA20" s="3">
        <f t="shared" si="4"/>
        <v>65.400202313351429</v>
      </c>
      <c r="AB20" s="3">
        <f t="shared" si="5"/>
        <v>-46.109732483113689</v>
      </c>
      <c r="AC20" s="3">
        <f t="shared" si="6"/>
        <v>-48.856594432146579</v>
      </c>
    </row>
    <row r="21" spans="1:29">
      <c r="A21" s="2">
        <v>-2.3333333333333335</v>
      </c>
      <c r="B21" s="31">
        <v>1566.2247938319342</v>
      </c>
      <c r="C21" s="3">
        <v>1506.2222977138863</v>
      </c>
      <c r="D21" s="29">
        <v>-711.30079760061926</v>
      </c>
      <c r="E21" s="3">
        <f t="shared" si="7"/>
        <v>27.683416324093205</v>
      </c>
      <c r="F21" s="3">
        <f t="shared" si="8"/>
        <v>1.3815909142215399</v>
      </c>
      <c r="G21" s="3">
        <f t="shared" si="11"/>
        <v>198.75246424249769</v>
      </c>
      <c r="I21" s="32"/>
      <c r="J21" s="32"/>
      <c r="K21" s="32"/>
      <c r="L21" s="23">
        <v>-2.3743259999999999</v>
      </c>
      <c r="M21" s="31">
        <v>1591.2723086350597</v>
      </c>
      <c r="N21" s="3">
        <v>1516.8332876061959</v>
      </c>
      <c r="O21" s="29">
        <v>-760.50087745275232</v>
      </c>
      <c r="P21" s="3">
        <v>39.652501759776612</v>
      </c>
      <c r="Q21" s="3">
        <v>300</v>
      </c>
      <c r="R21" s="3">
        <f t="shared" si="0"/>
        <v>27.82458835364972</v>
      </c>
      <c r="S21" s="32"/>
      <c r="T21" s="32"/>
      <c r="U21" s="32"/>
      <c r="V21" s="3">
        <f t="shared" si="9"/>
        <v>-19.366497339768884</v>
      </c>
      <c r="W21" s="3">
        <f t="shared" si="10"/>
        <v>19.366497339768884</v>
      </c>
      <c r="X21" s="3">
        <f t="shared" si="1"/>
        <v>127.57540101646087</v>
      </c>
      <c r="Y21" s="3">
        <f t="shared" si="2"/>
        <v>12.675700582027016</v>
      </c>
      <c r="Z21" s="3">
        <f t="shared" si="3"/>
        <v>10.026779814680008</v>
      </c>
      <c r="AA21" s="3">
        <f t="shared" si="4"/>
        <v>87.922899256684261</v>
      </c>
      <c r="AB21" s="3">
        <f t="shared" si="5"/>
        <v>-26.976801177749596</v>
      </c>
      <c r="AC21" s="3">
        <f t="shared" si="6"/>
        <v>-29.625721945096604</v>
      </c>
    </row>
    <row r="22" spans="1:29">
      <c r="A22" s="2">
        <v>-2.2999999999999998</v>
      </c>
      <c r="B22" s="31">
        <v>1539.9991145675303</v>
      </c>
      <c r="C22" s="3">
        <v>1497.2432189104438</v>
      </c>
      <c r="D22" s="29">
        <v>-670.71607448579744</v>
      </c>
      <c r="E22" s="3">
        <f t="shared" si="7"/>
        <v>32.870376307119933</v>
      </c>
      <c r="F22" s="3">
        <f t="shared" si="8"/>
        <v>1.4744412071730997</v>
      </c>
      <c r="G22" s="3">
        <f t="shared" si="11"/>
        <v>155.60879949080032</v>
      </c>
      <c r="I22" s="32"/>
      <c r="J22" s="32"/>
      <c r="K22" s="32"/>
      <c r="L22" s="23">
        <v>-2.3236439999999998</v>
      </c>
      <c r="M22" s="31">
        <v>1559.1122003418859</v>
      </c>
      <c r="N22" s="3">
        <v>1503.6345320720484</v>
      </c>
      <c r="O22" s="29">
        <v>-699.56720290382509</v>
      </c>
      <c r="P22" s="3">
        <v>55.204834563500569</v>
      </c>
      <c r="Q22" s="3">
        <v>300</v>
      </c>
      <c r="R22" s="3">
        <f t="shared" si="0"/>
        <v>33.930968181746891</v>
      </c>
      <c r="S22" s="32"/>
      <c r="T22" s="32"/>
      <c r="U22" s="32"/>
      <c r="V22" s="3">
        <f t="shared" si="9"/>
        <v>15.552332803723957</v>
      </c>
      <c r="W22" s="3">
        <f t="shared" si="10"/>
        <v>15.552332803723957</v>
      </c>
      <c r="X22" s="3">
        <f t="shared" si="1"/>
        <v>137.10687620444318</v>
      </c>
      <c r="Y22" s="3">
        <f t="shared" si="2"/>
        <v>11.231174072677947</v>
      </c>
      <c r="Z22" s="3">
        <f t="shared" si="3"/>
        <v>9.3261778467806238</v>
      </c>
      <c r="AA22" s="3">
        <f t="shared" si="4"/>
        <v>81.902041640942613</v>
      </c>
      <c r="AB22" s="3">
        <f t="shared" si="5"/>
        <v>-43.973660490822624</v>
      </c>
      <c r="AC22" s="3">
        <f t="shared" si="6"/>
        <v>-45.878656716719945</v>
      </c>
    </row>
    <row r="23" spans="1:29">
      <c r="A23" s="2">
        <v>-2.2666666666666666</v>
      </c>
      <c r="B23" s="31">
        <v>1509.2332989639835</v>
      </c>
      <c r="C23" s="3">
        <v>1488.1477410231764</v>
      </c>
      <c r="D23" s="29">
        <v>-629.43152459376142</v>
      </c>
      <c r="E23" s="3">
        <f t="shared" si="7"/>
        <v>36.693986840041902</v>
      </c>
      <c r="F23" s="3">
        <f t="shared" si="8"/>
        <v>1.5685373660781945</v>
      </c>
      <c r="G23" s="3">
        <f t="shared" si="11"/>
        <v>114.70831598765946</v>
      </c>
      <c r="I23" s="32"/>
      <c r="J23" s="32"/>
      <c r="K23" s="32"/>
      <c r="L23" s="23">
        <v>-2.2933889999999999</v>
      </c>
      <c r="M23" s="31">
        <v>1534.234146574745</v>
      </c>
      <c r="N23" s="3">
        <v>1495.4431938101588</v>
      </c>
      <c r="O23" s="29">
        <v>-662.58794373599812</v>
      </c>
      <c r="P23" s="3">
        <v>56.935649369577675</v>
      </c>
      <c r="Q23" s="3">
        <v>300</v>
      </c>
      <c r="R23" s="3">
        <f t="shared" si="0"/>
        <v>35.728485726723704</v>
      </c>
      <c r="S23" s="32"/>
      <c r="T23" s="32"/>
      <c r="U23" s="32"/>
      <c r="V23" s="3">
        <f t="shared" si="9"/>
        <v>1.730814806077106</v>
      </c>
      <c r="W23" s="3">
        <f t="shared" si="10"/>
        <v>1.730814806077106</v>
      </c>
      <c r="X23" s="3">
        <f t="shared" si="1"/>
        <v>143.00260759436838</v>
      </c>
      <c r="Y23" s="3">
        <f t="shared" si="2"/>
        <v>9.7675173277914489</v>
      </c>
      <c r="Z23" s="3">
        <f t="shared" si="3"/>
        <v>8.6940208889703285</v>
      </c>
      <c r="AA23" s="3">
        <f t="shared" si="4"/>
        <v>86.06695822479071</v>
      </c>
      <c r="AB23" s="3">
        <f t="shared" si="5"/>
        <v>-47.168132041786222</v>
      </c>
      <c r="AC23" s="3">
        <f t="shared" si="6"/>
        <v>-48.241628480607346</v>
      </c>
    </row>
    <row r="24" spans="1:29">
      <c r="A24" s="2">
        <v>-2.2333333333333334</v>
      </c>
      <c r="B24" s="31">
        <v>1474.7450720935594</v>
      </c>
      <c r="C24" s="3">
        <v>1479.0934001604319</v>
      </c>
      <c r="D24" s="29">
        <v>-587.34175431914628</v>
      </c>
      <c r="E24" s="3">
        <f t="shared" si="7"/>
        <v>39.331084204426709</v>
      </c>
      <c r="F24" s="3">
        <f t="shared" si="8"/>
        <v>1.6548930112261206</v>
      </c>
      <c r="G24" s="3">
        <f t="shared" si="11"/>
        <v>79.112920931544508</v>
      </c>
      <c r="I24" s="32"/>
      <c r="J24" s="32"/>
      <c r="K24" s="32"/>
      <c r="L24" s="23">
        <v>-2.292999</v>
      </c>
      <c r="M24" s="31">
        <v>1533.88859095925</v>
      </c>
      <c r="N24" s="3">
        <v>1495.3368934406899</v>
      </c>
      <c r="O24" s="29">
        <v>-662.10755638367846</v>
      </c>
      <c r="P24" s="34">
        <v>66.369877053213216</v>
      </c>
      <c r="Q24" s="3">
        <v>300</v>
      </c>
      <c r="R24" s="3">
        <f t="shared" si="0"/>
        <v>36.968336017565363</v>
      </c>
      <c r="S24" s="32"/>
      <c r="T24" s="32"/>
      <c r="U24" s="32"/>
      <c r="V24" s="3">
        <f t="shared" si="9"/>
        <v>9.434227683635541</v>
      </c>
      <c r="W24" s="3">
        <f t="shared" si="10"/>
        <v>9.434227683635541</v>
      </c>
      <c r="X24" s="3">
        <f t="shared" si="1"/>
        <v>143.07921070600355</v>
      </c>
      <c r="Y24" s="3">
        <f t="shared" si="2"/>
        <v>9.7454572592668658</v>
      </c>
      <c r="Z24" s="3">
        <f t="shared" si="3"/>
        <v>8.6848553028789954</v>
      </c>
      <c r="AA24" s="3">
        <f t="shared" si="4"/>
        <v>76.709333652790335</v>
      </c>
      <c r="AB24" s="3">
        <f t="shared" si="5"/>
        <v>-56.624419793946352</v>
      </c>
      <c r="AC24" s="3">
        <f t="shared" si="6"/>
        <v>-57.685021750334222</v>
      </c>
    </row>
    <row r="25" spans="1:29">
      <c r="A25" s="2">
        <v>-2.2000000000000002</v>
      </c>
      <c r="B25" s="31">
        <v>1437.4622023466509</v>
      </c>
      <c r="C25" s="3">
        <v>1470.211477007535</v>
      </c>
      <c r="D25" s="29">
        <v>-544.39927899562463</v>
      </c>
      <c r="E25" s="3">
        <f t="shared" si="7"/>
        <v>40.964677121852603</v>
      </c>
      <c r="F25" s="3">
        <f t="shared" si="8"/>
        <v>1.7267487976347873</v>
      </c>
      <c r="G25" s="3">
        <f t="shared" si="11"/>
        <v>49.007787522776987</v>
      </c>
      <c r="I25" s="32"/>
      <c r="J25" s="32"/>
      <c r="K25" s="32"/>
      <c r="L25" s="23">
        <v>-2.268176</v>
      </c>
      <c r="M25" s="31">
        <v>1510.7134505343856</v>
      </c>
      <c r="N25" s="3">
        <v>1488.5597857785797</v>
      </c>
      <c r="O25" s="29">
        <v>-631.31771813990781</v>
      </c>
      <c r="P25" s="34">
        <v>65.399948141495145</v>
      </c>
      <c r="Q25" s="3">
        <v>300</v>
      </c>
      <c r="R25" s="3">
        <f t="shared" si="0"/>
        <v>40.246992827457326</v>
      </c>
      <c r="S25" s="32"/>
      <c r="T25" s="32"/>
      <c r="U25" s="32"/>
      <c r="V25" s="3">
        <f t="shared" si="9"/>
        <v>-0.96992891171807116</v>
      </c>
      <c r="W25" s="3">
        <f t="shared" si="10"/>
        <v>0.96992891171807116</v>
      </c>
      <c r="X25" s="3">
        <f t="shared" si="1"/>
        <v>147.96255209550938</v>
      </c>
      <c r="Y25" s="3">
        <f t="shared" si="2"/>
        <v>8.1640520040859723</v>
      </c>
      <c r="Z25" s="3">
        <f t="shared" si="3"/>
        <v>8.0498211735553724</v>
      </c>
      <c r="AA25" s="3">
        <f t="shared" si="4"/>
        <v>82.562603954014236</v>
      </c>
      <c r="AB25" s="3">
        <f t="shared" si="5"/>
        <v>-57.235896137409171</v>
      </c>
      <c r="AC25" s="3">
        <f t="shared" si="6"/>
        <v>-57.350126967939772</v>
      </c>
    </row>
    <row r="26" spans="1:29">
      <c r="A26" s="2">
        <v>-2.1666666666666665</v>
      </c>
      <c r="B26" s="31">
        <v>1398.3874012326123</v>
      </c>
      <c r="C26" s="3">
        <v>1461.6068459691205</v>
      </c>
      <c r="D26" s="29">
        <v>-500.61020737043873</v>
      </c>
      <c r="E26" s="3">
        <f t="shared" si="7"/>
        <v>41.743852986971561</v>
      </c>
      <c r="F26" s="3">
        <f t="shared" si="8"/>
        <v>1.7794736008393202</v>
      </c>
      <c r="G26" s="3">
        <f t="shared" si="11"/>
        <v>23.375275953568519</v>
      </c>
      <c r="I26" s="32"/>
      <c r="J26" s="32"/>
      <c r="K26" s="32"/>
      <c r="L26" s="23">
        <v>-2.1937890000000002</v>
      </c>
      <c r="M26" s="31">
        <v>1430.2863133484498</v>
      </c>
      <c r="N26" s="3">
        <v>1468.5844403330984</v>
      </c>
      <c r="O26" s="29">
        <v>-536.30323479184881</v>
      </c>
      <c r="P26" s="34">
        <v>50.33310545297276</v>
      </c>
      <c r="Q26" s="3">
        <v>300</v>
      </c>
      <c r="R26" s="3">
        <f t="shared" si="0"/>
        <v>41.782028743559422</v>
      </c>
      <c r="S26" s="32"/>
      <c r="T26" s="32"/>
      <c r="U26" s="32"/>
      <c r="V26" s="3">
        <f t="shared" si="9"/>
        <v>-15.066842688522385</v>
      </c>
      <c r="W26" s="3">
        <f t="shared" si="10"/>
        <v>15.066842688522385</v>
      </c>
      <c r="X26" s="3">
        <f t="shared" si="1"/>
        <v>162.04224551633729</v>
      </c>
      <c r="Y26" s="3">
        <f t="shared" si="2"/>
        <v>1.0967556451509166</v>
      </c>
      <c r="Z26" s="3">
        <f t="shared" si="3"/>
        <v>5.5870880548208497</v>
      </c>
      <c r="AA26" s="3">
        <f t="shared" si="4"/>
        <v>111.70914006336453</v>
      </c>
      <c r="AB26" s="3">
        <f t="shared" si="5"/>
        <v>-49.236349807821846</v>
      </c>
      <c r="AC26" s="3">
        <f t="shared" si="6"/>
        <v>-44.746017398151906</v>
      </c>
    </row>
    <row r="27" spans="1:29">
      <c r="A27" s="2">
        <v>-2.1333333333333333</v>
      </c>
      <c r="B27" s="31">
        <v>1358.5635094442405</v>
      </c>
      <c r="C27" s="3">
        <v>1453.3586034365926</v>
      </c>
      <c r="D27" s="29">
        <v>-456.02826634715893</v>
      </c>
      <c r="E27" s="3">
        <f t="shared" si="7"/>
        <v>41.773588791381137</v>
      </c>
      <c r="F27" s="3">
        <f t="shared" si="8"/>
        <v>1.8103515666039893</v>
      </c>
      <c r="G27" s="3">
        <f t="shared" si="11"/>
        <v>0.89207413228728039</v>
      </c>
      <c r="I27" s="32"/>
      <c r="J27" s="32"/>
      <c r="K27" s="32"/>
      <c r="L27" s="23">
        <v>-2.1681439999999998</v>
      </c>
      <c r="M27" s="31">
        <v>1400.1428204125259</v>
      </c>
      <c r="N27" s="3">
        <v>1461.9811481675242</v>
      </c>
      <c r="O27" s="29">
        <v>-502.56828342638619</v>
      </c>
      <c r="P27" s="34">
        <v>51.064838828545085</v>
      </c>
      <c r="Q27" s="3">
        <v>300</v>
      </c>
      <c r="R27" s="3">
        <f t="shared" si="0"/>
        <v>41.681883863043467</v>
      </c>
      <c r="S27" s="32"/>
      <c r="T27" s="32"/>
      <c r="U27" s="32"/>
      <c r="V27" s="3">
        <f t="shared" si="9"/>
        <v>0.73173337557232543</v>
      </c>
      <c r="W27" s="3">
        <f t="shared" si="10"/>
        <v>0.73173337557232543</v>
      </c>
      <c r="X27" s="3">
        <f t="shared" si="1"/>
        <v>166.42161002192401</v>
      </c>
      <c r="Y27" s="3">
        <f t="shared" si="2"/>
        <v>-2.2581712589363825</v>
      </c>
      <c r="Z27" s="3">
        <f t="shared" si="3"/>
        <v>4.5715477740086641</v>
      </c>
      <c r="AA27" s="3">
        <f t="shared" si="4"/>
        <v>115.35677119337893</v>
      </c>
      <c r="AB27" s="3">
        <f t="shared" si="5"/>
        <v>-53.323010087481464</v>
      </c>
      <c r="AC27" s="3">
        <f t="shared" si="6"/>
        <v>-46.493291054536421</v>
      </c>
    </row>
    <row r="28" spans="1:29">
      <c r="A28" s="2">
        <v>-2.1</v>
      </c>
      <c r="B28" s="31">
        <v>1319.0399340448203</v>
      </c>
      <c r="C28" s="3">
        <v>1445.5213464449544</v>
      </c>
      <c r="D28" s="29">
        <v>-410.74761892142124</v>
      </c>
      <c r="E28" s="3">
        <f t="shared" si="7"/>
        <v>41.116341956341678</v>
      </c>
      <c r="F28" s="3">
        <f t="shared" si="8"/>
        <v>1.8183743774923158</v>
      </c>
      <c r="G28" s="3">
        <f t="shared" si="11"/>
        <v>-19.717405051183832</v>
      </c>
      <c r="I28" s="32"/>
      <c r="J28" s="32"/>
      <c r="K28" s="32"/>
      <c r="L28" s="23">
        <v>-2.1207959999999999</v>
      </c>
      <c r="M28" s="31">
        <v>1343.6066741676186</v>
      </c>
      <c r="N28" s="3">
        <v>1450.3604432269858</v>
      </c>
      <c r="O28" s="29">
        <v>-439.07309483153222</v>
      </c>
      <c r="P28" s="34">
        <v>21.519352187461116</v>
      </c>
      <c r="Q28" s="3">
        <v>300</v>
      </c>
      <c r="R28" s="3">
        <f t="shared" si="0"/>
        <v>40.761774254358642</v>
      </c>
      <c r="S28" s="32"/>
      <c r="T28" s="32"/>
      <c r="U28" s="32"/>
      <c r="V28" s="3">
        <f t="shared" si="9"/>
        <v>-29.545486641083968</v>
      </c>
      <c r="W28" s="3">
        <f t="shared" si="10"/>
        <v>29.545486641083968</v>
      </c>
      <c r="X28" s="3">
        <f t="shared" si="1"/>
        <v>173.53054240489357</v>
      </c>
      <c r="Y28" s="3">
        <f t="shared" si="2"/>
        <v>-9.847971422147765</v>
      </c>
      <c r="Z28" s="3">
        <f t="shared" si="3"/>
        <v>2.5308120333777921</v>
      </c>
      <c r="AA28" s="3">
        <f t="shared" si="4"/>
        <v>152.01119021743244</v>
      </c>
      <c r="AB28" s="3">
        <f t="shared" si="5"/>
        <v>-31.367323609608881</v>
      </c>
      <c r="AC28" s="3">
        <f t="shared" si="6"/>
        <v>-18.988540154083324</v>
      </c>
    </row>
    <row r="29" spans="1:29">
      <c r="A29" s="2">
        <v>-2.0666666666666669</v>
      </c>
      <c r="B29" s="31">
        <v>1280.8411473342567</v>
      </c>
      <c r="C29" s="3">
        <v>1438.1269813096824</v>
      </c>
      <c r="D29" s="29">
        <v>-364.89488143390918</v>
      </c>
      <c r="E29" s="3">
        <f t="shared" si="7"/>
        <v>39.796847579777136</v>
      </c>
      <c r="F29" s="3">
        <f t="shared" si="8"/>
        <v>1.8040697684154059</v>
      </c>
      <c r="G29" s="3">
        <f t="shared" si="11"/>
        <v>-39.5848312969364</v>
      </c>
      <c r="I29" s="32"/>
      <c r="J29" s="32"/>
      <c r="K29" s="32"/>
      <c r="L29" s="23">
        <v>-2.0906980000000002</v>
      </c>
      <c r="M29" s="31">
        <v>1308.2040634310106</v>
      </c>
      <c r="N29" s="3">
        <v>1443.4124752106172</v>
      </c>
      <c r="O29" s="29">
        <v>-398.00341263698647</v>
      </c>
      <c r="P29" s="34">
        <v>0.32121196556429876</v>
      </c>
      <c r="Q29" s="3">
        <v>300</v>
      </c>
      <c r="R29" s="3">
        <f t="shared" si="0"/>
        <v>39.236438345169752</v>
      </c>
      <c r="S29" s="32"/>
      <c r="T29" s="32"/>
      <c r="U29" s="32"/>
      <c r="V29" s="3">
        <f t="shared" si="9"/>
        <v>-21.198140221896818</v>
      </c>
      <c r="W29" s="3">
        <f t="shared" si="10"/>
        <v>21.198140221896818</v>
      </c>
      <c r="X29" s="3">
        <f t="shared" si="1"/>
        <v>177.31760439834846</v>
      </c>
      <c r="Y29" s="3">
        <f t="shared" si="2"/>
        <v>-15.652230268289747</v>
      </c>
      <c r="Z29" s="3">
        <f t="shared" si="3"/>
        <v>1.1557587045566313</v>
      </c>
      <c r="AA29" s="3">
        <f t="shared" si="4"/>
        <v>176.99639243278418</v>
      </c>
      <c r="AB29" s="3">
        <f t="shared" si="5"/>
        <v>-15.973442233854046</v>
      </c>
      <c r="AC29" s="3">
        <f t="shared" si="6"/>
        <v>0.83454673899233256</v>
      </c>
    </row>
    <row r="30" spans="1:29">
      <c r="A30" s="2">
        <v>-2.0333333333333332</v>
      </c>
      <c r="B30" s="31">
        <v>1244.9379123938852</v>
      </c>
      <c r="C30" s="3">
        <v>1431.1869500605403</v>
      </c>
      <c r="D30" s="29">
        <v>-318.62070139926072</v>
      </c>
      <c r="E30" s="3">
        <f t="shared" si="7"/>
        <v>37.807189914650237</v>
      </c>
      <c r="F30" s="3">
        <f t="shared" si="8"/>
        <v>1.7693658315117911</v>
      </c>
      <c r="G30" s="3">
        <f t="shared" si="11"/>
        <v>-59.689729953806378</v>
      </c>
      <c r="I30" s="32"/>
      <c r="J30" s="32"/>
      <c r="K30" s="32"/>
      <c r="L30" s="23">
        <v>-2.054856</v>
      </c>
      <c r="M30" s="31">
        <v>1267.8093707078369</v>
      </c>
      <c r="N30" s="3">
        <v>1435.615999535954</v>
      </c>
      <c r="O30" s="29">
        <v>-348.53888696344802</v>
      </c>
      <c r="P30" s="34">
        <v>22.167633979147794</v>
      </c>
      <c r="Q30" s="3">
        <v>300</v>
      </c>
      <c r="R30" s="3">
        <f t="shared" si="0"/>
        <v>37.109605798445315</v>
      </c>
      <c r="S30" s="32"/>
      <c r="T30" s="32"/>
      <c r="U30" s="32"/>
      <c r="V30" s="3">
        <f t="shared" si="9"/>
        <v>21.846422013583496</v>
      </c>
      <c r="W30" s="3">
        <f t="shared" si="10"/>
        <v>21.846422013583496</v>
      </c>
      <c r="X30" s="3">
        <f t="shared" si="1"/>
        <v>-178.92796349013778</v>
      </c>
      <c r="Y30" s="3">
        <f t="shared" si="2"/>
        <v>-23.528501666184685</v>
      </c>
      <c r="Z30" s="3">
        <f t="shared" si="3"/>
        <v>-0.51793284532000861</v>
      </c>
      <c r="AA30" s="3">
        <f t="shared" si="4"/>
        <v>-201.09559746928556</v>
      </c>
      <c r="AB30" s="3">
        <f t="shared" si="5"/>
        <v>-45.696135645332475</v>
      </c>
      <c r="AC30" s="3">
        <f t="shared" si="6"/>
        <v>-22.685566824467802</v>
      </c>
    </row>
    <row r="31" spans="1:29">
      <c r="A31" s="2">
        <v>-2</v>
      </c>
      <c r="B31" s="31">
        <v>1212.2217633728287</v>
      </c>
      <c r="C31" s="3">
        <v>1424.6947706009173</v>
      </c>
      <c r="D31" s="29">
        <v>-272.09121418670838</v>
      </c>
      <c r="E31" s="3">
        <f t="shared" si="7"/>
        <v>35.112096324837154</v>
      </c>
      <c r="F31" s="3">
        <f t="shared" si="8"/>
        <v>1.7174804753039608</v>
      </c>
      <c r="G31" s="3">
        <f t="shared" si="11"/>
        <v>-80.852807694392794</v>
      </c>
      <c r="I31" s="32"/>
      <c r="J31" s="32"/>
      <c r="K31" s="32"/>
      <c r="L31" s="23">
        <v>-2.0258970000000001</v>
      </c>
      <c r="M31" s="31">
        <v>1237.3334204778075</v>
      </c>
      <c r="N31" s="3">
        <v>1429.7003454005226</v>
      </c>
      <c r="O31" s="29">
        <v>-308.25649656619498</v>
      </c>
      <c r="P31" s="34">
        <v>43.716240278284815</v>
      </c>
      <c r="Q31" s="3">
        <v>300</v>
      </c>
      <c r="R31" s="3">
        <f t="shared" si="0"/>
        <v>34.75170829668803</v>
      </c>
      <c r="S31" s="32"/>
      <c r="T31" s="32"/>
      <c r="U31" s="32"/>
      <c r="V31" s="3">
        <f t="shared" si="9"/>
        <v>21.54860629913702</v>
      </c>
      <c r="W31" s="3">
        <f t="shared" si="10"/>
        <v>21.54860629913702</v>
      </c>
      <c r="X31" s="3">
        <f t="shared" si="1"/>
        <v>-176.47048091488625</v>
      </c>
      <c r="Y31" s="3">
        <f t="shared" si="2"/>
        <v>-30.568803699320352</v>
      </c>
      <c r="Z31" s="3">
        <f t="shared" si="3"/>
        <v>-1.8679431529758492</v>
      </c>
      <c r="AA31" s="3">
        <f t="shared" si="4"/>
        <v>-220.18672119317108</v>
      </c>
      <c r="AB31" s="3">
        <f t="shared" si="5"/>
        <v>-74.28504397760517</v>
      </c>
      <c r="AC31" s="3">
        <f t="shared" si="6"/>
        <v>-45.584183431260662</v>
      </c>
    </row>
    <row r="32" spans="1:29">
      <c r="A32" s="2">
        <v>-1.9666666666666666</v>
      </c>
      <c r="B32" s="31">
        <v>1183.4831399701361</v>
      </c>
      <c r="C32" s="3">
        <v>1418.6287945047779</v>
      </c>
      <c r="D32" s="29">
        <v>-225.47965568248037</v>
      </c>
      <c r="E32" s="3">
        <f t="shared" si="7"/>
        <v>31.656145782414399</v>
      </c>
      <c r="F32" s="3">
        <f t="shared" si="8"/>
        <v>1.6528181190156404</v>
      </c>
      <c r="G32" s="3">
        <f t="shared" si="11"/>
        <v>-103.67851627268233</v>
      </c>
      <c r="I32" s="32"/>
      <c r="J32" s="32"/>
      <c r="K32" s="32"/>
      <c r="L32" s="23">
        <v>-1.9995289999999999</v>
      </c>
      <c r="M32" s="31">
        <v>1211.7862549920683</v>
      </c>
      <c r="N32" s="3">
        <v>1424.6061566877174</v>
      </c>
      <c r="O32" s="29">
        <v>-271.43275403360167</v>
      </c>
      <c r="P32" s="34">
        <v>40.286485984040297</v>
      </c>
      <c r="Q32" s="3">
        <v>300</v>
      </c>
      <c r="R32" s="3">
        <f t="shared" si="0"/>
        <v>29.536102731578637</v>
      </c>
      <c r="S32" s="32"/>
      <c r="T32" s="32"/>
      <c r="U32" s="32"/>
      <c r="V32" s="3">
        <f t="shared" si="9"/>
        <v>-3.4297542942445176</v>
      </c>
      <c r="W32" s="3">
        <f t="shared" si="10"/>
        <v>3.4297542942445176</v>
      </c>
      <c r="X32" s="3">
        <f t="shared" si="1"/>
        <v>-174.65114702645681</v>
      </c>
      <c r="Y32" s="3">
        <f t="shared" si="2"/>
        <v>-37.389802127576765</v>
      </c>
      <c r="Z32" s="3">
        <f t="shared" si="3"/>
        <v>-3.0710363195956214</v>
      </c>
      <c r="AA32" s="3">
        <f t="shared" si="4"/>
        <v>-214.93763301049711</v>
      </c>
      <c r="AB32" s="3">
        <f t="shared" si="5"/>
        <v>-77.676288111617055</v>
      </c>
      <c r="AC32" s="3">
        <f t="shared" si="6"/>
        <v>-43.357522303635918</v>
      </c>
    </row>
    <row r="33" spans="1:29">
      <c r="A33" s="2">
        <v>-1.9333333333333333</v>
      </c>
      <c r="B33" s="31">
        <v>1159.3934556961758</v>
      </c>
      <c r="C33" s="3">
        <v>1412.9550942489996</v>
      </c>
      <c r="D33" s="29">
        <v>-178.95836884585879</v>
      </c>
      <c r="E33" s="3">
        <f t="shared" si="7"/>
        <v>27.376055259716857</v>
      </c>
      <c r="F33" s="3">
        <f t="shared" si="8"/>
        <v>1.5808417070510492</v>
      </c>
      <c r="G33" s="3">
        <f t="shared" si="11"/>
        <v>-128.40271568092672</v>
      </c>
      <c r="I33" s="32"/>
      <c r="J33" s="32"/>
      <c r="K33" s="32"/>
      <c r="L33" s="23">
        <v>-1.933359</v>
      </c>
      <c r="M33" s="31">
        <v>1159.4100692741049</v>
      </c>
      <c r="N33" s="3">
        <v>1412.9593226951824</v>
      </c>
      <c r="O33" s="29">
        <v>-178.99411265303934</v>
      </c>
      <c r="P33" s="34">
        <v>40.047658298714047</v>
      </c>
      <c r="Q33" s="3">
        <v>300</v>
      </c>
      <c r="R33" s="3">
        <f t="shared" si="0"/>
        <v>22.764599834980437</v>
      </c>
      <c r="S33" s="32"/>
      <c r="T33" s="32"/>
      <c r="U33" s="32"/>
      <c r="V33" s="3">
        <f t="shared" si="9"/>
        <v>-0.23882768532624965</v>
      </c>
      <c r="W33" s="3">
        <f t="shared" si="10"/>
        <v>0.23882768532624965</v>
      </c>
      <c r="X33" s="3">
        <f t="shared" si="1"/>
        <v>-171.64410304740318</v>
      </c>
      <c r="Y33" s="3">
        <f t="shared" si="2"/>
        <v>-55.366470583504295</v>
      </c>
      <c r="Z33" s="3">
        <f t="shared" si="3"/>
        <v>-5.8400207397118953</v>
      </c>
      <c r="AA33" s="3">
        <f t="shared" si="4"/>
        <v>-211.69176134611723</v>
      </c>
      <c r="AB33" s="3">
        <f t="shared" si="5"/>
        <v>-95.414128882218336</v>
      </c>
      <c r="AC33" s="3">
        <f t="shared" si="6"/>
        <v>-45.887679038425944</v>
      </c>
    </row>
    <row r="34" spans="1:29">
      <c r="A34" s="2">
        <v>-1.9</v>
      </c>
      <c r="B34" s="31">
        <v>1140.4912682033028</v>
      </c>
      <c r="C34" s="3">
        <v>1407.6303994370542</v>
      </c>
      <c r="D34" s="29">
        <v>-132.69140471663559</v>
      </c>
      <c r="E34" s="3">
        <f t="shared" si="7"/>
        <v>22.222278122637171</v>
      </c>
      <c r="F34" s="3">
        <f t="shared" si="8"/>
        <v>1.5078625046508074</v>
      </c>
      <c r="G34" s="3">
        <f t="shared" si="11"/>
        <v>-154.6133141123901</v>
      </c>
      <c r="I34" s="32"/>
      <c r="J34" s="32"/>
      <c r="K34" s="32"/>
      <c r="L34" s="23">
        <v>-1.90642</v>
      </c>
      <c r="M34" s="31">
        <v>1143.7078907192335</v>
      </c>
      <c r="N34" s="3">
        <v>1408.6310604053801</v>
      </c>
      <c r="O34" s="29">
        <v>-141.57540614206664</v>
      </c>
      <c r="P34" s="34">
        <v>-25.434365670138355</v>
      </c>
      <c r="Q34" s="3">
        <v>300</v>
      </c>
      <c r="R34" s="3">
        <f t="shared" si="0"/>
        <v>17.502953731670512</v>
      </c>
      <c r="S34" s="32"/>
      <c r="T34" s="32"/>
      <c r="U34" s="32"/>
      <c r="V34" s="3">
        <f t="shared" si="9"/>
        <v>-65.482023968852403</v>
      </c>
      <c r="W34" s="3">
        <f t="shared" si="10"/>
        <v>65.482023968852403</v>
      </c>
      <c r="X34" s="3">
        <f t="shared" si="1"/>
        <v>-170.97844856921242</v>
      </c>
      <c r="Y34" s="3">
        <f t="shared" si="2"/>
        <v>-62.704844824680904</v>
      </c>
      <c r="Z34" s="3">
        <f t="shared" si="3"/>
        <v>-6.8082880216647119</v>
      </c>
      <c r="AA34" s="3">
        <f t="shared" si="4"/>
        <v>-145.54408289907406</v>
      </c>
      <c r="AB34" s="3">
        <f t="shared" si="5"/>
        <v>-37.270479154542549</v>
      </c>
      <c r="AC34" s="3">
        <f t="shared" si="6"/>
        <v>18.626077648473643</v>
      </c>
    </row>
    <row r="35" spans="1:29">
      <c r="A35" s="2">
        <v>-1.8666666666666667</v>
      </c>
      <c r="B35" s="31">
        <v>1127.1726170618203</v>
      </c>
      <c r="C35" s="3">
        <v>1402.6050092154433</v>
      </c>
      <c r="D35" s="29">
        <v>-86.827882945843157</v>
      </c>
      <c r="E35" s="3">
        <f t="shared" si="7"/>
        <v>16.193163995347522</v>
      </c>
      <c r="F35" s="3">
        <f t="shared" si="8"/>
        <v>1.4406572388653545</v>
      </c>
      <c r="G35" s="3">
        <f t="shared" si="11"/>
        <v>-180.8734238186901</v>
      </c>
      <c r="I35" s="32"/>
      <c r="J35" s="32"/>
      <c r="K35" s="32"/>
      <c r="L35" s="23">
        <v>-1.8739619999999999</v>
      </c>
      <c r="M35" s="31">
        <v>1129.5953546448436</v>
      </c>
      <c r="N35" s="3">
        <v>1403.6819547337445</v>
      </c>
      <c r="O35" s="29">
        <v>-96.824204576769262</v>
      </c>
      <c r="P35" s="34">
        <v>11.476095521641906</v>
      </c>
      <c r="Q35" s="3">
        <v>300</v>
      </c>
      <c r="R35" s="3">
        <f t="shared" si="0"/>
        <v>11.425045087687725</v>
      </c>
      <c r="S35" s="32"/>
      <c r="T35" s="32"/>
      <c r="U35" s="32"/>
      <c r="V35" s="3">
        <f t="shared" si="9"/>
        <v>36.910461191780257</v>
      </c>
      <c r="W35" s="3">
        <f t="shared" si="10"/>
        <v>36.910461191780257</v>
      </c>
      <c r="X35" s="3">
        <f t="shared" si="1"/>
        <v>-170.54537204819835</v>
      </c>
      <c r="Y35" s="3">
        <f t="shared" si="2"/>
        <v>-71.383653722333619</v>
      </c>
      <c r="Z35" s="3">
        <f t="shared" si="3"/>
        <v>-7.8081228674739256</v>
      </c>
      <c r="AA35" s="3">
        <f t="shared" si="4"/>
        <v>-182.02146756984024</v>
      </c>
      <c r="AB35" s="3">
        <f t="shared" si="5"/>
        <v>-82.859749243975529</v>
      </c>
      <c r="AC35" s="3">
        <f t="shared" si="6"/>
        <v>-19.284218389115832</v>
      </c>
    </row>
    <row r="36" spans="1:29">
      <c r="A36" s="2">
        <v>-1.8333333333333333</v>
      </c>
      <c r="B36" s="31">
        <v>1119.6855001941149</v>
      </c>
      <c r="C36" s="3">
        <v>1397.8256156207706</v>
      </c>
      <c r="D36" s="29">
        <v>-41.496243333313032</v>
      </c>
      <c r="E36" s="3">
        <f t="shared" si="7"/>
        <v>9.3784854992773763</v>
      </c>
      <c r="F36" s="3">
        <f t="shared" si="8"/>
        <v>1.3858107247656144</v>
      </c>
      <c r="G36" s="3">
        <f t="shared" si="11"/>
        <v>-204.44035488210375</v>
      </c>
      <c r="I36" s="32"/>
      <c r="J36" s="32"/>
      <c r="K36" s="32"/>
      <c r="L36" s="23">
        <v>-1.8453520000000001</v>
      </c>
      <c r="M36" s="31">
        <v>1121.7034090423549</v>
      </c>
      <c r="N36" s="3">
        <v>1399.5239416863594</v>
      </c>
      <c r="O36" s="29">
        <v>-57.77262427658934</v>
      </c>
      <c r="P36" s="34">
        <v>8.6958417125148344</v>
      </c>
      <c r="Q36" s="3">
        <v>300</v>
      </c>
      <c r="R36" s="3">
        <f t="shared" si="0"/>
        <v>6.1253942285957201</v>
      </c>
      <c r="S36" s="32"/>
      <c r="T36" s="32"/>
      <c r="U36" s="32"/>
      <c r="V36" s="3">
        <f t="shared" si="9"/>
        <v>-2.7802538091270712</v>
      </c>
      <c r="W36" s="3">
        <f t="shared" si="10"/>
        <v>2.7802538091270712</v>
      </c>
      <c r="X36" s="3">
        <f t="shared" si="1"/>
        <v>-170.46322278910944</v>
      </c>
      <c r="Y36" s="3">
        <f t="shared" si="2"/>
        <v>-78.853923348305955</v>
      </c>
      <c r="Z36" s="3">
        <f t="shared" si="3"/>
        <v>-8.5112009779400957</v>
      </c>
      <c r="AA36" s="3">
        <f t="shared" si="4"/>
        <v>-179.15906450162427</v>
      </c>
      <c r="AB36" s="3">
        <f t="shared" si="5"/>
        <v>-87.549765060820789</v>
      </c>
      <c r="AC36" s="3">
        <f t="shared" si="6"/>
        <v>-17.20704269045493</v>
      </c>
    </row>
    <row r="37" spans="1:29">
      <c r="A37" s="2">
        <v>-1.8</v>
      </c>
      <c r="B37" s="31">
        <v>1118.1283744555403</v>
      </c>
      <c r="C37" s="3">
        <v>1393.2379800086835</v>
      </c>
      <c r="D37" s="29">
        <v>3.2005118534107169</v>
      </c>
      <c r="E37" s="3">
        <f t="shared" si="7"/>
        <v>1.9952380455871517</v>
      </c>
      <c r="F37" s="3">
        <f t="shared" si="8"/>
        <v>1.3487564156537892</v>
      </c>
      <c r="G37" s="3">
        <f t="shared" si="11"/>
        <v>-221.49742361070753</v>
      </c>
      <c r="I37" s="32"/>
      <c r="J37" s="32"/>
      <c r="K37" s="32"/>
      <c r="L37" s="23">
        <v>-1.8247949999999999</v>
      </c>
      <c r="M37" s="31">
        <v>1118.7211192115356</v>
      </c>
      <c r="N37" s="3">
        <v>1396.6343715131161</v>
      </c>
      <c r="O37" s="29">
        <v>-29.983207290475548</v>
      </c>
      <c r="P37" s="34">
        <v>-36.653663969733628</v>
      </c>
      <c r="Q37" s="3">
        <v>300</v>
      </c>
      <c r="R37" s="3">
        <f t="shared" si="0"/>
        <v>-3.7831942157700431</v>
      </c>
      <c r="S37" s="32"/>
      <c r="T37" s="32"/>
      <c r="U37" s="32"/>
      <c r="V37" s="3">
        <f t="shared" si="9"/>
        <v>-45.349505682248463</v>
      </c>
      <c r="W37" s="3">
        <f t="shared" si="10"/>
        <v>45.349505682248463</v>
      </c>
      <c r="X37" s="3">
        <f t="shared" si="1"/>
        <v>-170.56012631016151</v>
      </c>
      <c r="Y37" s="3">
        <f t="shared" si="2"/>
        <v>-84.128402517472637</v>
      </c>
      <c r="Z37" s="3">
        <f t="shared" si="3"/>
        <v>-8.8993383874256864</v>
      </c>
      <c r="AA37" s="3">
        <f t="shared" si="4"/>
        <v>-133.90646234042788</v>
      </c>
      <c r="AB37" s="3">
        <f t="shared" si="5"/>
        <v>-47.474738547739008</v>
      </c>
      <c r="AC37" s="3">
        <f t="shared" si="6"/>
        <v>27.754325582307942</v>
      </c>
    </row>
    <row r="38" spans="1:29">
      <c r="A38" s="2">
        <v>-1.7666666666666666</v>
      </c>
      <c r="B38" s="31">
        <v>1122.4524886869913</v>
      </c>
      <c r="C38" s="3">
        <v>1388.7894120160904</v>
      </c>
      <c r="D38" s="29">
        <v>47.188514848003251</v>
      </c>
      <c r="E38" s="3">
        <f t="shared" si="7"/>
        <v>-5.6142592219096672</v>
      </c>
      <c r="F38" s="3">
        <f t="shared" si="8"/>
        <v>1.3326998595600086</v>
      </c>
      <c r="G38" s="3">
        <f t="shared" si="11"/>
        <v>-228.28491802490385</v>
      </c>
      <c r="I38" s="32"/>
      <c r="J38" s="32"/>
      <c r="K38" s="32"/>
      <c r="L38" s="23">
        <v>-1.7577</v>
      </c>
      <c r="M38" s="31">
        <v>1124.598159885325</v>
      </c>
      <c r="N38" s="3">
        <v>1387.6100493876802</v>
      </c>
      <c r="O38" s="29">
        <v>58.894101429981674</v>
      </c>
      <c r="P38" s="34">
        <v>-11.77961324596791</v>
      </c>
      <c r="Q38" s="3">
        <v>300</v>
      </c>
      <c r="R38" s="3">
        <f t="shared" si="0"/>
        <v>-13.840186114368956</v>
      </c>
      <c r="S38" s="32"/>
      <c r="T38" s="32"/>
      <c r="U38" s="32"/>
      <c r="V38" s="3">
        <f t="shared" si="9"/>
        <v>24.87405072376572</v>
      </c>
      <c r="W38" s="3">
        <f t="shared" si="10"/>
        <v>24.87405072376572</v>
      </c>
      <c r="X38" s="3">
        <f t="shared" si="1"/>
        <v>-171.65095072947906</v>
      </c>
      <c r="Y38" s="3">
        <f t="shared" si="2"/>
        <v>-101.08852526631851</v>
      </c>
      <c r="Z38" s="3">
        <f t="shared" si="3"/>
        <v>-9.3764595588745134</v>
      </c>
      <c r="AA38" s="3">
        <f t="shared" si="4"/>
        <v>-159.87133748351116</v>
      </c>
      <c r="AB38" s="3">
        <f t="shared" si="5"/>
        <v>-89.308912020350604</v>
      </c>
      <c r="AC38" s="3">
        <f t="shared" si="6"/>
        <v>2.4031536870933969</v>
      </c>
    </row>
    <row r="39" spans="1:29">
      <c r="A39" s="2">
        <v>-1.7333333333333334</v>
      </c>
      <c r="B39" s="31">
        <v>1132.4677890700405</v>
      </c>
      <c r="C39" s="3">
        <v>1384.4310077004679</v>
      </c>
      <c r="D39" s="29">
        <v>90.425626650632694</v>
      </c>
      <c r="E39" s="3">
        <f t="shared" si="7"/>
        <v>-13.041795198676573</v>
      </c>
      <c r="F39" s="3">
        <f t="shared" si="8"/>
        <v>1.3378620221371149</v>
      </c>
      <c r="G39" s="3">
        <f t="shared" si="11"/>
        <v>-222.82607930300796</v>
      </c>
      <c r="I39" s="32"/>
      <c r="J39" s="32"/>
      <c r="K39" s="32"/>
      <c r="L39" s="23">
        <v>-1.7349650000000001</v>
      </c>
      <c r="M39" s="31">
        <v>1131.8494456622429</v>
      </c>
      <c r="N39" s="3">
        <v>1384.6429331159495</v>
      </c>
      <c r="O39" s="29">
        <v>88.326917285699892</v>
      </c>
      <c r="P39" s="34">
        <v>31.017907420579814</v>
      </c>
      <c r="Q39" s="3">
        <v>300</v>
      </c>
      <c r="R39" s="3">
        <f t="shared" si="0"/>
        <v>-18.652061646661139</v>
      </c>
      <c r="S39" s="32"/>
      <c r="T39" s="32"/>
      <c r="U39" s="32"/>
      <c r="V39" s="3">
        <f t="shared" si="9"/>
        <v>42.797520666547726</v>
      </c>
      <c r="W39" s="3">
        <f t="shared" si="10"/>
        <v>42.797520666547726</v>
      </c>
      <c r="X39" s="3">
        <f t="shared" si="1"/>
        <v>-172.24815155974682</v>
      </c>
      <c r="Y39" s="3">
        <f t="shared" si="2"/>
        <v>-106.85995903514676</v>
      </c>
      <c r="Z39" s="3">
        <f t="shared" si="3"/>
        <v>-9.2301114717882378</v>
      </c>
      <c r="AA39" s="3">
        <f t="shared" si="4"/>
        <v>-203.26605898032662</v>
      </c>
      <c r="AB39" s="3">
        <f t="shared" si="5"/>
        <v>-137.87786645572658</v>
      </c>
      <c r="AC39" s="3">
        <f t="shared" si="6"/>
        <v>-40.248018892368052</v>
      </c>
    </row>
    <row r="40" spans="1:29">
      <c r="A40" s="2">
        <v>-1.7</v>
      </c>
      <c r="B40" s="31">
        <v>1147.8520765057692</v>
      </c>
      <c r="C40" s="3">
        <v>1380.1196105648232</v>
      </c>
      <c r="D40" s="29">
        <v>132.90291267871544</v>
      </c>
      <c r="E40" s="3">
        <f t="shared" si="7"/>
        <v>-19.909211617037403</v>
      </c>
      <c r="F40" s="3">
        <f t="shared" si="8"/>
        <v>1.3614792859717393</v>
      </c>
      <c r="G40" s="3">
        <f t="shared" si="11"/>
        <v>-206.0224925508243</v>
      </c>
      <c r="I40" s="32"/>
      <c r="J40" s="32"/>
      <c r="K40" s="32"/>
      <c r="L40" s="23">
        <v>-1.7112400000000001</v>
      </c>
      <c r="M40" s="31">
        <v>1142.0895798634374</v>
      </c>
      <c r="N40" s="3">
        <v>1381.5705446244372</v>
      </c>
      <c r="O40" s="29">
        <v>118.6636468006127</v>
      </c>
      <c r="P40" s="34">
        <v>-50.13538717794615</v>
      </c>
      <c r="Q40" s="3">
        <v>300</v>
      </c>
      <c r="R40" s="3">
        <f t="shared" si="0"/>
        <v>-25.396653365534007</v>
      </c>
      <c r="S40" s="32"/>
      <c r="T40" s="32"/>
      <c r="U40" s="32"/>
      <c r="V40" s="3">
        <f t="shared" si="9"/>
        <v>-81.15329459852596</v>
      </c>
      <c r="W40" s="3">
        <f t="shared" si="10"/>
        <v>81.15329459852596</v>
      </c>
      <c r="X40" s="3">
        <f t="shared" si="1"/>
        <v>-172.97195771540416</v>
      </c>
      <c r="Y40" s="3">
        <f t="shared" si="2"/>
        <v>-112.94716548103025</v>
      </c>
      <c r="Z40" s="3">
        <f t="shared" si="3"/>
        <v>-8.8934533461481013</v>
      </c>
      <c r="AA40" s="3">
        <f t="shared" si="4"/>
        <v>-122.83657053745802</v>
      </c>
      <c r="AB40" s="3">
        <f t="shared" si="5"/>
        <v>-62.811778303084104</v>
      </c>
      <c r="AC40" s="3">
        <f t="shared" si="6"/>
        <v>41.24193383179805</v>
      </c>
    </row>
    <row r="41" spans="1:29">
      <c r="A41" s="2">
        <v>-1.6666666666666667</v>
      </c>
      <c r="B41" s="31">
        <v>1168.1630443138929</v>
      </c>
      <c r="C41" s="3">
        <v>1375.8194661373198</v>
      </c>
      <c r="D41" s="29">
        <v>174.64500807616605</v>
      </c>
      <c r="E41" s="3">
        <f t="shared" si="7"/>
        <v>-25.946737787217643</v>
      </c>
      <c r="F41" s="3">
        <f t="shared" si="8"/>
        <v>1.3986015391143103</v>
      </c>
      <c r="G41" s="3">
        <f t="shared" si="11"/>
        <v>-181.12578510540783</v>
      </c>
      <c r="I41" s="32"/>
      <c r="J41" s="32"/>
      <c r="K41" s="32"/>
      <c r="L41" s="23">
        <v>-1.6615800000000001</v>
      </c>
      <c r="M41" s="31">
        <v>1171.6624694953498</v>
      </c>
      <c r="N41" s="3">
        <v>1375.1624223912136</v>
      </c>
      <c r="O41" s="29">
        <v>180.95339736739516</v>
      </c>
      <c r="P41" s="34">
        <v>30.099306860508111</v>
      </c>
      <c r="Q41" s="3">
        <v>300</v>
      </c>
      <c r="R41" s="3">
        <f t="shared" si="0"/>
        <v>-31.295760233173038</v>
      </c>
      <c r="S41" s="32"/>
      <c r="T41" s="32"/>
      <c r="U41" s="32"/>
      <c r="V41" s="3">
        <f t="shared" si="9"/>
        <v>80.234694038454265</v>
      </c>
      <c r="W41" s="3">
        <f t="shared" si="10"/>
        <v>80.234694038454265</v>
      </c>
      <c r="X41" s="3">
        <f t="shared" si="1"/>
        <v>-174.75850807219666</v>
      </c>
      <c r="Y41" s="3">
        <f t="shared" si="2"/>
        <v>-125.92830048107101</v>
      </c>
      <c r="Z41" s="3">
        <f t="shared" si="3"/>
        <v>-7.5349284758325989</v>
      </c>
      <c r="AA41" s="3">
        <f t="shared" si="4"/>
        <v>-204.85781493270477</v>
      </c>
      <c r="AB41" s="3">
        <f t="shared" si="5"/>
        <v>-156.02760734157911</v>
      </c>
      <c r="AC41" s="3">
        <f t="shared" si="6"/>
        <v>-37.634235336340708</v>
      </c>
    </row>
    <row r="42" spans="1:29">
      <c r="A42" s="2">
        <v>-1.6333333333333333</v>
      </c>
      <c r="B42" s="31">
        <v>1192.852781667927</v>
      </c>
      <c r="C42" s="3">
        <v>1371.5035476136427</v>
      </c>
      <c r="D42" s="29">
        <v>215.70940326821619</v>
      </c>
      <c r="E42" s="3">
        <f t="shared" si="7"/>
        <v>-31.016153087958667</v>
      </c>
      <c r="F42" s="3">
        <f t="shared" si="8"/>
        <v>1.4432759099433339</v>
      </c>
      <c r="G42" s="3">
        <f t="shared" si="11"/>
        <v>-152.08245902223027</v>
      </c>
      <c r="I42" s="32"/>
      <c r="J42" s="32"/>
      <c r="K42" s="32"/>
      <c r="L42" s="23">
        <v>-1.63446</v>
      </c>
      <c r="M42" s="31">
        <v>1191.9533681600587</v>
      </c>
      <c r="N42" s="3">
        <v>1371.649896649215</v>
      </c>
      <c r="O42" s="29">
        <v>214.33162664150768</v>
      </c>
      <c r="P42" s="34">
        <v>-22.889174388774244</v>
      </c>
      <c r="Q42" s="3">
        <v>300</v>
      </c>
      <c r="R42" s="3">
        <f t="shared" si="0"/>
        <v>-36.42742518756544</v>
      </c>
      <c r="S42" s="32"/>
      <c r="T42" s="32"/>
      <c r="U42" s="32"/>
      <c r="V42" s="3">
        <f t="shared" si="9"/>
        <v>-52.988481249282358</v>
      </c>
      <c r="W42" s="3">
        <f t="shared" si="10"/>
        <v>52.988481249282358</v>
      </c>
      <c r="X42" s="3">
        <f t="shared" si="1"/>
        <v>-175.85295497916326</v>
      </c>
      <c r="Y42" s="3">
        <f t="shared" si="2"/>
        <v>-133.09053680944669</v>
      </c>
      <c r="Z42" s="3">
        <f t="shared" si="3"/>
        <v>-6.3942241929462273</v>
      </c>
      <c r="AA42" s="3">
        <f t="shared" si="4"/>
        <v>-152.96378059038901</v>
      </c>
      <c r="AB42" s="3">
        <f t="shared" si="5"/>
        <v>-110.20136242067244</v>
      </c>
      <c r="AC42" s="3">
        <f t="shared" si="6"/>
        <v>16.494950195828018</v>
      </c>
    </row>
    <row r="43" spans="1:29">
      <c r="A43" s="2">
        <v>-1.6</v>
      </c>
      <c r="B43" s="31">
        <v>1221.2842937762434</v>
      </c>
      <c r="C43" s="3">
        <v>1367.1545367976973</v>
      </c>
      <c r="D43" s="29">
        <v>256.18470077316942</v>
      </c>
      <c r="E43" s="3">
        <f t="shared" si="7"/>
        <v>-35.085781158064592</v>
      </c>
      <c r="F43" s="3">
        <f t="shared" si="8"/>
        <v>1.4896184194488657</v>
      </c>
      <c r="G43" s="3">
        <f t="shared" si="11"/>
        <v>-122.08884210317817</v>
      </c>
      <c r="I43" s="32"/>
      <c r="J43" s="32"/>
      <c r="K43" s="32"/>
      <c r="L43" s="23">
        <v>-1.5706929999999999</v>
      </c>
      <c r="M43" s="31">
        <v>1248.8126796833349</v>
      </c>
      <c r="N43" s="3">
        <v>1363.2977153399588</v>
      </c>
      <c r="O43" s="29">
        <v>291.37648391073071</v>
      </c>
      <c r="P43" s="34">
        <v>-15.313553716263113</v>
      </c>
      <c r="Q43" s="3">
        <v>300</v>
      </c>
      <c r="R43" s="3">
        <f t="shared" si="0"/>
        <v>-39.929767178578494</v>
      </c>
      <c r="S43" s="32"/>
      <c r="T43" s="32"/>
      <c r="U43" s="32"/>
      <c r="V43" s="3">
        <f t="shared" si="9"/>
        <v>7.5756206725111301</v>
      </c>
      <c r="W43" s="3">
        <f t="shared" si="10"/>
        <v>7.5756206725111301</v>
      </c>
      <c r="X43" s="3">
        <f t="shared" si="1"/>
        <v>-178.61655019101872</v>
      </c>
      <c r="Y43" s="3">
        <f t="shared" si="2"/>
        <v>-149.47913000474017</v>
      </c>
      <c r="Z43" s="3">
        <f t="shared" si="3"/>
        <v>-2.5200256500778693</v>
      </c>
      <c r="AA43" s="3">
        <f t="shared" si="4"/>
        <v>-163.30299647475562</v>
      </c>
      <c r="AB43" s="3">
        <f t="shared" si="5"/>
        <v>-134.16557628847707</v>
      </c>
      <c r="AC43" s="3">
        <f t="shared" si="6"/>
        <v>12.793528066185244</v>
      </c>
    </row>
    <row r="44" spans="1:29">
      <c r="A44" s="2">
        <v>-1.5666666666666667</v>
      </c>
      <c r="B44" s="31">
        <v>1252.7495640646775</v>
      </c>
      <c r="C44" s="3">
        <v>1362.765451185428</v>
      </c>
      <c r="D44" s="29">
        <v>296.18791283385417</v>
      </c>
      <c r="E44" s="3">
        <f t="shared" si="7"/>
        <v>-38.187478587771864</v>
      </c>
      <c r="F44" s="3">
        <f t="shared" si="8"/>
        <v>1.5325227090674145</v>
      </c>
      <c r="G44" s="3">
        <f t="shared" si="11"/>
        <v>-93.05092289121788</v>
      </c>
      <c r="I44" s="32"/>
      <c r="J44" s="32"/>
      <c r="K44" s="32"/>
      <c r="L44" s="23">
        <v>-1.545898</v>
      </c>
      <c r="M44" s="31">
        <v>1273.5538867543582</v>
      </c>
      <c r="N44" s="3">
        <v>1360.0116846792505</v>
      </c>
      <c r="O44" s="29">
        <v>320.93541498036484</v>
      </c>
      <c r="P44" s="34">
        <v>-14.838661025345287</v>
      </c>
      <c r="Q44" s="3">
        <v>300</v>
      </c>
      <c r="R44" s="3">
        <f t="shared" si="0"/>
        <v>-41.136886875121689</v>
      </c>
      <c r="S44" s="32"/>
      <c r="T44" s="32"/>
      <c r="U44" s="32"/>
      <c r="V44" s="3">
        <f t="shared" si="9"/>
        <v>0.4748926909178266</v>
      </c>
      <c r="W44" s="3">
        <f t="shared" si="10"/>
        <v>0.4748926909178266</v>
      </c>
      <c r="X44" s="3">
        <f t="shared" si="1"/>
        <v>-179.72040105268749</v>
      </c>
      <c r="Y44" s="3">
        <f t="shared" si="2"/>
        <v>-155.40470172978235</v>
      </c>
      <c r="Z44" s="3">
        <f t="shared" si="3"/>
        <v>-0.54387167049039842</v>
      </c>
      <c r="AA44" s="3">
        <f t="shared" si="4"/>
        <v>-164.8817400273422</v>
      </c>
      <c r="AB44" s="3">
        <f t="shared" si="5"/>
        <v>-140.56604070443706</v>
      </c>
      <c r="AC44" s="3">
        <f t="shared" si="6"/>
        <v>14.294789354854888</v>
      </c>
    </row>
    <row r="45" spans="1:29">
      <c r="A45" s="2">
        <v>-1.5333333333333334</v>
      </c>
      <c r="B45" s="31">
        <v>1286.4886663688521</v>
      </c>
      <c r="C45" s="3">
        <v>1358.3399145335582</v>
      </c>
      <c r="D45" s="29">
        <v>335.86088609694889</v>
      </c>
      <c r="E45" s="3">
        <f t="shared" si="7"/>
        <v>-40.378849811468839</v>
      </c>
      <c r="F45" s="3">
        <f t="shared" si="8"/>
        <v>1.5680151420935213</v>
      </c>
      <c r="G45" s="3">
        <f t="shared" si="11"/>
        <v>-65.741136710909501</v>
      </c>
      <c r="I45" s="32"/>
      <c r="J45" s="32"/>
      <c r="K45" s="32"/>
      <c r="L45" s="23">
        <v>-1.522316</v>
      </c>
      <c r="M45" s="31">
        <v>1298.0053202180679</v>
      </c>
      <c r="N45" s="3">
        <v>1356.8712933200125</v>
      </c>
      <c r="O45" s="29">
        <v>348.92821897249905</v>
      </c>
      <c r="P45" s="34">
        <v>-15.403275224857182</v>
      </c>
      <c r="Q45" s="3">
        <v>300</v>
      </c>
      <c r="R45" s="3">
        <f t="shared" si="0"/>
        <v>-42.067080584842003</v>
      </c>
      <c r="S45" s="32"/>
      <c r="T45" s="32"/>
      <c r="U45" s="32"/>
      <c r="V45" s="3">
        <f t="shared" si="9"/>
        <v>-0.56461419951189562</v>
      </c>
      <c r="W45" s="3">
        <f t="shared" si="10"/>
        <v>0.56461419951189562</v>
      </c>
      <c r="X45" s="3">
        <f t="shared" si="1"/>
        <v>179.2352687249265</v>
      </c>
      <c r="Y45" s="3">
        <f t="shared" si="2"/>
        <v>-160.67771378782703</v>
      </c>
      <c r="Z45" s="3">
        <f t="shared" si="3"/>
        <v>1.5841048771281661</v>
      </c>
      <c r="AA45" s="3">
        <f t="shared" si="4"/>
        <v>194.6385439497837</v>
      </c>
      <c r="AB45" s="3">
        <f t="shared" si="5"/>
        <v>-145.27443856296986</v>
      </c>
      <c r="AC45" s="3">
        <f t="shared" si="6"/>
        <v>16.987380101985348</v>
      </c>
    </row>
    <row r="46" spans="1:29">
      <c r="A46" s="2">
        <v>-1.5</v>
      </c>
      <c r="B46" s="31">
        <v>1321.7094264678017</v>
      </c>
      <c r="C46" s="3">
        <v>1353.8920746351519</v>
      </c>
      <c r="D46" s="29">
        <v>375.36595435352092</v>
      </c>
      <c r="E46" s="3">
        <f t="shared" si="7"/>
        <v>-41.718613345037696</v>
      </c>
      <c r="F46" s="3">
        <f t="shared" si="8"/>
        <v>1.5933744304774717</v>
      </c>
      <c r="G46" s="3">
        <f t="shared" si="11"/>
        <v>-40.192906007065559</v>
      </c>
      <c r="I46" s="32"/>
      <c r="J46" s="32"/>
      <c r="K46" s="32"/>
      <c r="L46" s="23">
        <v>-1.4761029999999999</v>
      </c>
      <c r="M46" s="31">
        <v>1347.4228156365771</v>
      </c>
      <c r="N46" s="3">
        <v>1350.7027834601161</v>
      </c>
      <c r="O46" s="29">
        <v>403.68285456710555</v>
      </c>
      <c r="P46" s="36">
        <v>-19.878468447286519</v>
      </c>
      <c r="Q46" s="3">
        <v>300</v>
      </c>
      <c r="R46" s="3">
        <f t="shared" si="0"/>
        <v>-42.226912759371217</v>
      </c>
      <c r="S46" s="32"/>
      <c r="T46" s="32"/>
      <c r="U46" s="32"/>
      <c r="V46" s="3">
        <f t="shared" si="9"/>
        <v>-4.4751932224293363</v>
      </c>
      <c r="W46" s="3">
        <f t="shared" si="10"/>
        <v>4.4751932224293363</v>
      </c>
      <c r="X46" s="3">
        <f t="shared" si="1"/>
        <v>177.25003693007164</v>
      </c>
      <c r="Y46" s="3">
        <f t="shared" si="2"/>
        <v>-169.78303446513195</v>
      </c>
      <c r="Z46" s="3">
        <f t="shared" si="3"/>
        <v>6.4507728895060081</v>
      </c>
      <c r="AA46" s="3">
        <f t="shared" si="4"/>
        <v>197.12850537735815</v>
      </c>
      <c r="AB46" s="3">
        <f t="shared" si="5"/>
        <v>-149.90456601784544</v>
      </c>
      <c r="AC46" s="3">
        <f t="shared" si="6"/>
        <v>26.329241336792528</v>
      </c>
    </row>
    <row r="47" spans="1:29">
      <c r="A47" s="2">
        <v>-1.4666666666666666</v>
      </c>
      <c r="B47" s="31">
        <v>1357.6071321510753</v>
      </c>
      <c r="C47" s="3">
        <v>1349.4461782892158</v>
      </c>
      <c r="D47" s="29">
        <v>414.88093326260832</v>
      </c>
      <c r="E47" s="3">
        <f t="shared" si="7"/>
        <v>-42.253833876399469</v>
      </c>
      <c r="F47" s="3">
        <f t="shared" si="8"/>
        <v>1.6071279797342264</v>
      </c>
      <c r="G47" s="3">
        <f t="shared" si="11"/>
        <v>-16.056615940853142</v>
      </c>
      <c r="I47" s="32"/>
      <c r="J47" s="32"/>
      <c r="K47" s="32"/>
      <c r="L47" s="23">
        <v>-1.4524889999999999</v>
      </c>
      <c r="M47" s="31">
        <v>1372.8844617162267</v>
      </c>
      <c r="N47" s="3">
        <v>1347.5637212453682</v>
      </c>
      <c r="O47" s="29">
        <v>431.73664555205005</v>
      </c>
      <c r="P47" s="36">
        <v>25.812019608429932</v>
      </c>
      <c r="Q47" s="3">
        <v>300</v>
      </c>
      <c r="R47" s="3">
        <f t="shared" si="0"/>
        <v>-41.840553076330657</v>
      </c>
      <c r="S47" s="32"/>
      <c r="T47" s="32"/>
      <c r="U47" s="32"/>
      <c r="V47" s="3">
        <f t="shared" si="9"/>
        <v>45.69048805571645</v>
      </c>
      <c r="W47" s="3">
        <f t="shared" si="10"/>
        <v>45.69048805571645</v>
      </c>
      <c r="X47" s="3">
        <f t="shared" si="1"/>
        <v>176.28811613314667</v>
      </c>
      <c r="Y47" s="3">
        <f t="shared" si="2"/>
        <v>-173.75759698062819</v>
      </c>
      <c r="Z47" s="3">
        <f t="shared" si="3"/>
        <v>9.2830872818432084</v>
      </c>
      <c r="AA47" s="3">
        <f t="shared" si="4"/>
        <v>150.47609652471675</v>
      </c>
      <c r="AB47" s="3">
        <f t="shared" si="5"/>
        <v>-199.56961658905811</v>
      </c>
      <c r="AC47" s="3">
        <f t="shared" si="6"/>
        <v>-16.528932326586723</v>
      </c>
    </row>
    <row r="48" spans="1:29">
      <c r="A48" s="2">
        <v>-1.4333333333333333</v>
      </c>
      <c r="B48" s="31">
        <v>1393.3837994761197</v>
      </c>
      <c r="C48" s="3">
        <v>1345.0358196024367</v>
      </c>
      <c r="D48" s="29">
        <v>454.59358200085126</v>
      </c>
      <c r="E48" s="3">
        <f t="shared" si="7"/>
        <v>-42.01532467565206</v>
      </c>
      <c r="F48" s="3">
        <f t="shared" si="8"/>
        <v>1.6089947459814877</v>
      </c>
      <c r="G48" s="3">
        <f t="shared" si="11"/>
        <v>7.1552760224222824</v>
      </c>
      <c r="I48" s="32"/>
      <c r="J48" s="32"/>
      <c r="K48" s="32"/>
      <c r="L48" s="23">
        <v>-1.4297759999999999</v>
      </c>
      <c r="M48" s="31">
        <v>1397.1623517774151</v>
      </c>
      <c r="N48" s="3">
        <v>1344.5689122001354</v>
      </c>
      <c r="O48" s="29">
        <v>458.85134001881033</v>
      </c>
      <c r="P48" s="36">
        <v>36.28929919866691</v>
      </c>
      <c r="Q48" s="3">
        <v>300</v>
      </c>
      <c r="R48" s="3">
        <f t="shared" si="0"/>
        <v>-40.333782875844292</v>
      </c>
      <c r="S48" s="32"/>
      <c r="T48" s="32"/>
      <c r="U48" s="32"/>
      <c r="V48" s="3">
        <f t="shared" si="9"/>
        <v>10.477279590236979</v>
      </c>
      <c r="W48" s="3">
        <f t="shared" si="10"/>
        <v>10.477279590236979</v>
      </c>
      <c r="X48" s="3">
        <f t="shared" si="1"/>
        <v>175.40835236427444</v>
      </c>
      <c r="Y48" s="3">
        <f t="shared" si="2"/>
        <v>-177.1444502437449</v>
      </c>
      <c r="Z48" s="3">
        <f t="shared" si="3"/>
        <v>12.216372109945093</v>
      </c>
      <c r="AA48" s="3">
        <f t="shared" si="4"/>
        <v>139.11905316560751</v>
      </c>
      <c r="AB48" s="3">
        <f t="shared" si="5"/>
        <v>-213.43374944241179</v>
      </c>
      <c r="AC48" s="3">
        <f t="shared" si="6"/>
        <v>-24.072927088721819</v>
      </c>
    </row>
    <row r="49" spans="1:29">
      <c r="A49" s="2">
        <v>-1.4</v>
      </c>
      <c r="B49" s="31">
        <v>1428.2665198293234</v>
      </c>
      <c r="C49" s="3">
        <v>1340.7028837957937</v>
      </c>
      <c r="D49" s="29">
        <v>494.69566592766341</v>
      </c>
      <c r="E49" s="3">
        <f t="shared" si="7"/>
        <v>-41.01831396983129</v>
      </c>
      <c r="F49" s="3">
        <f t="shared" si="8"/>
        <v>1.5998062640506294</v>
      </c>
      <c r="G49" s="3">
        <f t="shared" si="11"/>
        <v>29.910321174623014</v>
      </c>
      <c r="I49" s="32"/>
      <c r="J49" s="32"/>
      <c r="K49" s="32"/>
      <c r="L49" s="23">
        <v>-1.375853</v>
      </c>
      <c r="M49" s="31">
        <v>1452.5609120505596</v>
      </c>
      <c r="N49" s="3">
        <v>1337.6398966964191</v>
      </c>
      <c r="O49" s="29">
        <v>524.09705317636758</v>
      </c>
      <c r="P49" s="36">
        <v>-2.7149913061744604</v>
      </c>
      <c r="Q49" s="3">
        <v>300</v>
      </c>
      <c r="R49" s="3">
        <f t="shared" si="0"/>
        <v>-37.774748972837905</v>
      </c>
      <c r="S49" s="32"/>
      <c r="T49" s="32"/>
      <c r="U49" s="32"/>
      <c r="V49" s="3">
        <f t="shared" si="9"/>
        <v>-39.004290504841372</v>
      </c>
      <c r="W49" s="3">
        <f t="shared" si="10"/>
        <v>39.004290504841372</v>
      </c>
      <c r="X49" s="3">
        <f t="shared" si="1"/>
        <v>173.54038102901137</v>
      </c>
      <c r="Y49" s="3">
        <f t="shared" si="2"/>
        <v>176.43813912799033</v>
      </c>
      <c r="Z49" s="3">
        <f t="shared" si="3"/>
        <v>19.930485386483518</v>
      </c>
      <c r="AA49" s="3">
        <f t="shared" si="4"/>
        <v>176.25537233518583</v>
      </c>
      <c r="AB49" s="3">
        <f t="shared" si="5"/>
        <v>179.15313043416478</v>
      </c>
      <c r="AC49" s="3">
        <f t="shared" si="6"/>
        <v>22.645476692657979</v>
      </c>
    </row>
    <row r="50" spans="1:29">
      <c r="A50" s="2">
        <v>-1.3666666666666667</v>
      </c>
      <c r="B50" s="31">
        <v>1461.5244379765491</v>
      </c>
      <c r="C50" s="3">
        <v>1336.4962146092444</v>
      </c>
      <c r="D50" s="29">
        <v>535.37676161718764</v>
      </c>
      <c r="E50" s="3">
        <f t="shared" si="7"/>
        <v>-39.266946092079827</v>
      </c>
      <c r="F50" s="3">
        <f t="shared" si="8"/>
        <v>1.5814117295851773</v>
      </c>
      <c r="G50" s="3">
        <f t="shared" si="11"/>
        <v>52.541036332544067</v>
      </c>
      <c r="I50" s="32"/>
      <c r="J50" s="32"/>
      <c r="K50" s="32"/>
      <c r="L50" s="23">
        <v>-1.3485339999999999</v>
      </c>
      <c r="M50" s="31">
        <v>1478.6911531051664</v>
      </c>
      <c r="N50" s="3">
        <v>1334.2800383556309</v>
      </c>
      <c r="O50" s="29">
        <v>557.8146300425592</v>
      </c>
      <c r="P50" s="36">
        <v>-9.627223262105943</v>
      </c>
      <c r="Q50" s="3">
        <v>300</v>
      </c>
      <c r="R50" s="3">
        <f t="shared" si="0"/>
        <v>-33.49882677853919</v>
      </c>
      <c r="S50" s="32"/>
      <c r="T50" s="32"/>
      <c r="U50" s="32"/>
      <c r="V50" s="3">
        <f t="shared" si="9"/>
        <v>-6.9122319559314827</v>
      </c>
      <c r="W50" s="3">
        <f t="shared" si="10"/>
        <v>6.9122319559314827</v>
      </c>
      <c r="X50" s="3">
        <f t="shared" si="1"/>
        <v>172.73146586015795</v>
      </c>
      <c r="Y50" s="3">
        <f t="shared" si="2"/>
        <v>173.98294537794303</v>
      </c>
      <c r="Z50" s="3">
        <f t="shared" si="3"/>
        <v>24.196244998168858</v>
      </c>
      <c r="AA50" s="3">
        <f t="shared" si="4"/>
        <v>182.35868912226391</v>
      </c>
      <c r="AB50" s="3">
        <f t="shared" si="5"/>
        <v>183.61016864004898</v>
      </c>
      <c r="AC50" s="3">
        <f t="shared" si="6"/>
        <v>33.823468260274801</v>
      </c>
    </row>
    <row r="51" spans="1:29">
      <c r="A51" s="2">
        <v>-1.3333333333333333</v>
      </c>
      <c r="B51" s="31">
        <v>1492.4839453786544</v>
      </c>
      <c r="C51" s="3">
        <v>1332.4700392027012</v>
      </c>
      <c r="D51" s="29">
        <v>576.81795099092642</v>
      </c>
      <c r="E51" s="3">
        <f t="shared" si="7"/>
        <v>-36.762339177952235</v>
      </c>
      <c r="F51" s="3">
        <f t="shared" si="8"/>
        <v>1.556555822103981</v>
      </c>
      <c r="G51" s="3">
        <f t="shared" si="11"/>
        <v>75.138207423827538</v>
      </c>
      <c r="I51" s="32"/>
      <c r="J51" s="32"/>
      <c r="K51" s="32"/>
      <c r="L51" s="23">
        <v>-1.2856620000000001</v>
      </c>
      <c r="M51" s="31">
        <v>1531.5847099173052</v>
      </c>
      <c r="N51" s="3">
        <v>1327.1410044613879</v>
      </c>
      <c r="O51" s="29">
        <v>637.7316326398427</v>
      </c>
      <c r="P51" s="36">
        <v>30.4343369671518</v>
      </c>
      <c r="Q51" s="3">
        <v>300</v>
      </c>
      <c r="R51" s="3">
        <f t="shared" si="0"/>
        <v>-28.12411968596691</v>
      </c>
      <c r="S51" s="32"/>
      <c r="T51" s="32"/>
      <c r="U51" s="32"/>
      <c r="V51" s="3">
        <f t="shared" si="9"/>
        <v>40.061560229257744</v>
      </c>
      <c r="W51" s="3">
        <f t="shared" si="10"/>
        <v>40.061560229257744</v>
      </c>
      <c r="X51" s="3">
        <f t="shared" si="1"/>
        <v>171.26662007388862</v>
      </c>
      <c r="Y51" s="3">
        <f t="shared" si="2"/>
        <v>170.06007579158043</v>
      </c>
      <c r="Z51" s="3">
        <f t="shared" si="3"/>
        <v>34.778840194464557</v>
      </c>
      <c r="AA51" s="3">
        <f t="shared" si="4"/>
        <v>140.83228310673681</v>
      </c>
      <c r="AB51" s="3">
        <f t="shared" si="5"/>
        <v>139.62573882442862</v>
      </c>
      <c r="AC51" s="3">
        <f t="shared" si="6"/>
        <v>4.3445032273127566</v>
      </c>
    </row>
    <row r="52" spans="1:29">
      <c r="A52" s="2">
        <v>-1.3</v>
      </c>
      <c r="B52" s="31">
        <v>1520.5417157156589</v>
      </c>
      <c r="C52" s="3">
        <v>1328.6821901408935</v>
      </c>
      <c r="D52" s="29">
        <v>619.18555478659118</v>
      </c>
      <c r="E52" s="3">
        <f t="shared" si="7"/>
        <v>-33.514352586507322</v>
      </c>
      <c r="F52" s="3">
        <f t="shared" si="8"/>
        <v>1.5287053723222852</v>
      </c>
      <c r="G52" s="3">
        <f t="shared" si="11"/>
        <v>97.439597743347747</v>
      </c>
      <c r="I52" s="32"/>
      <c r="J52" s="32"/>
      <c r="K52" s="32"/>
      <c r="L52" s="23">
        <v>-1.259169</v>
      </c>
      <c r="M52" s="31">
        <v>1550.1982029552105</v>
      </c>
      <c r="N52" s="3">
        <v>1324.4542639726026</v>
      </c>
      <c r="O52" s="29">
        <v>672.55631580838849</v>
      </c>
      <c r="P52" s="36">
        <v>-24.217679409599647</v>
      </c>
      <c r="Q52" s="3">
        <v>300</v>
      </c>
      <c r="R52" s="3">
        <f t="shared" si="0"/>
        <v>-21.424793228275441</v>
      </c>
      <c r="S52" s="32"/>
      <c r="T52" s="32"/>
      <c r="U52" s="32"/>
      <c r="V52" s="3">
        <f t="shared" si="9"/>
        <v>-54.652016376751448</v>
      </c>
      <c r="W52" s="3">
        <f t="shared" si="10"/>
        <v>54.652016376751448</v>
      </c>
      <c r="X52" s="3">
        <f t="shared" si="1"/>
        <v>170.82326153305601</v>
      </c>
      <c r="Y52" s="3">
        <f t="shared" si="2"/>
        <v>169.02788235678065</v>
      </c>
      <c r="Z52" s="3">
        <f t="shared" si="3"/>
        <v>39.528582364581624</v>
      </c>
      <c r="AA52" s="3">
        <f t="shared" si="4"/>
        <v>195.04094094265565</v>
      </c>
      <c r="AB52" s="3">
        <f t="shared" si="5"/>
        <v>193.24556176638029</v>
      </c>
      <c r="AC52" s="3">
        <f t="shared" si="6"/>
        <v>63.746261774181271</v>
      </c>
    </row>
    <row r="53" spans="1:29">
      <c r="A53" s="2">
        <v>-1.2666666666666666</v>
      </c>
      <c r="B53" s="31">
        <v>1545.1752607784729</v>
      </c>
      <c r="C53" s="3">
        <v>1325.1921696252914</v>
      </c>
      <c r="D53" s="29">
        <v>662.62505721885032</v>
      </c>
      <c r="E53" s="3">
        <f t="shared" si="7"/>
        <v>-29.556577370077367</v>
      </c>
      <c r="F53" s="3">
        <f t="shared" si="8"/>
        <v>1.5017935748334108</v>
      </c>
      <c r="G53" s="3">
        <f t="shared" si="11"/>
        <v>118.73325649289828</v>
      </c>
      <c r="I53" s="32"/>
      <c r="J53" s="32"/>
      <c r="K53" s="32"/>
      <c r="L53" s="23">
        <v>-1.194564</v>
      </c>
      <c r="M53" s="31">
        <v>1584.814985139335</v>
      </c>
      <c r="N53" s="3">
        <v>1318.9390493001356</v>
      </c>
      <c r="O53" s="29">
        <v>760.77554342293297</v>
      </c>
      <c r="P53" s="36">
        <v>34.650342145929926</v>
      </c>
      <c r="Q53" s="3">
        <v>300</v>
      </c>
      <c r="R53" s="3">
        <f t="shared" si="0"/>
        <v>-14.025325966997704</v>
      </c>
      <c r="S53" s="32"/>
      <c r="T53" s="32"/>
      <c r="U53" s="32"/>
      <c r="V53" s="3">
        <f t="shared" si="9"/>
        <v>58.868021555529573</v>
      </c>
      <c r="W53" s="3">
        <f t="shared" si="10"/>
        <v>58.868021555529573</v>
      </c>
      <c r="X53" s="3">
        <f t="shared" si="1"/>
        <v>170.17863403711189</v>
      </c>
      <c r="Y53" s="3">
        <f t="shared" si="2"/>
        <v>167.76069171554926</v>
      </c>
      <c r="Z53" s="3">
        <f t="shared" si="3"/>
        <v>51.874519138002668</v>
      </c>
      <c r="AA53" s="3">
        <f t="shared" si="4"/>
        <v>135.52829189118196</v>
      </c>
      <c r="AB53" s="3">
        <f t="shared" si="5"/>
        <v>133.11034956961933</v>
      </c>
      <c r="AC53" s="3">
        <f t="shared" si="6"/>
        <v>17.224176992072742</v>
      </c>
    </row>
    <row r="54" spans="1:29">
      <c r="A54" s="2">
        <v>-1.2333333333333334</v>
      </c>
      <c r="B54" s="31">
        <v>1565.9507446581692</v>
      </c>
      <c r="C54" s="3">
        <v>1322.0591065947922</v>
      </c>
      <c r="D54" s="29">
        <v>707.25537342851976</v>
      </c>
      <c r="E54" s="3">
        <f t="shared" si="7"/>
        <v>-24.962053550753254</v>
      </c>
      <c r="F54" s="3">
        <f t="shared" si="8"/>
        <v>1.4798553123286529</v>
      </c>
      <c r="G54" s="3">
        <f t="shared" si="11"/>
        <v>137.83571457972388</v>
      </c>
      <c r="I54" s="32"/>
      <c r="J54" s="32"/>
      <c r="K54" s="32"/>
      <c r="L54" s="23">
        <v>-1.1675040000000001</v>
      </c>
      <c r="M54" s="31">
        <v>1594.4126781743764</v>
      </c>
      <c r="N54" s="3">
        <v>1317.136475696298</v>
      </c>
      <c r="O54" s="29">
        <v>799.19742896697926</v>
      </c>
      <c r="P54" s="36">
        <v>9.0387695147462104</v>
      </c>
      <c r="Q54" s="3">
        <v>300</v>
      </c>
      <c r="R54" s="3">
        <f t="shared" si="0"/>
        <v>-6.83362854919746</v>
      </c>
      <c r="S54" s="32"/>
      <c r="T54" s="32"/>
      <c r="U54" s="32"/>
      <c r="V54" s="3">
        <f t="shared" si="9"/>
        <v>-25.611572631183716</v>
      </c>
      <c r="W54" s="3">
        <f t="shared" si="10"/>
        <v>25.611572631183716</v>
      </c>
      <c r="X54" s="3">
        <f t="shared" si="1"/>
        <v>170.08756292920131</v>
      </c>
      <c r="Y54" s="3">
        <f t="shared" si="2"/>
        <v>167.67413520251444</v>
      </c>
      <c r="Z54" s="3">
        <f t="shared" si="3"/>
        <v>57.435286601397863</v>
      </c>
      <c r="AA54" s="3">
        <f t="shared" si="4"/>
        <v>161.0487934144551</v>
      </c>
      <c r="AB54" s="3">
        <f t="shared" si="5"/>
        <v>158.63536568776823</v>
      </c>
      <c r="AC54" s="3">
        <f t="shared" si="6"/>
        <v>48.396517086651656</v>
      </c>
    </row>
    <row r="55" spans="1:29">
      <c r="A55" s="2">
        <v>-1.2</v>
      </c>
      <c r="B55" s="31">
        <v>1582.5278625005603</v>
      </c>
      <c r="C55" s="3">
        <v>1319.3396626624769</v>
      </c>
      <c r="D55" s="29">
        <v>753.16360917477698</v>
      </c>
      <c r="E55" s="3">
        <f t="shared" si="7"/>
        <v>-19.854269078161344</v>
      </c>
      <c r="F55" s="3">
        <f t="shared" si="8"/>
        <v>1.466555859330253</v>
      </c>
      <c r="G55" s="3">
        <f t="shared" si="11"/>
        <v>153.23353417775681</v>
      </c>
      <c r="I55" s="32"/>
      <c r="J55" s="32"/>
      <c r="K55" s="32"/>
      <c r="L55" s="23">
        <v>-1.108692</v>
      </c>
      <c r="M55" s="31">
        <v>1604.7824556899964</v>
      </c>
      <c r="N55" s="3">
        <v>1314.406284380608</v>
      </c>
      <c r="O55" s="29">
        <v>885.72898942461995</v>
      </c>
      <c r="P55" s="36">
        <v>51.99350909650417</v>
      </c>
      <c r="Q55" s="3">
        <v>300</v>
      </c>
      <c r="R55" s="3">
        <f t="shared" si="0"/>
        <v>-0.29471360905553895</v>
      </c>
      <c r="S55" s="32"/>
      <c r="T55" s="32"/>
      <c r="U55" s="32"/>
      <c r="V55" s="3">
        <f t="shared" si="9"/>
        <v>42.954739581757963</v>
      </c>
      <c r="W55" s="3">
        <f t="shared" si="10"/>
        <v>42.954739581757963</v>
      </c>
      <c r="X55" s="3">
        <f t="shared" si="1"/>
        <v>170.22772094365095</v>
      </c>
      <c r="Y55" s="3">
        <f t="shared" si="2"/>
        <v>168.20292022071641</v>
      </c>
      <c r="Z55" s="3">
        <f t="shared" si="3"/>
        <v>70.616159004124015</v>
      </c>
      <c r="AA55" s="3">
        <f t="shared" si="4"/>
        <v>118.23421184714678</v>
      </c>
      <c r="AB55" s="3">
        <f t="shared" si="5"/>
        <v>116.20941112421224</v>
      </c>
      <c r="AC55" s="3">
        <f t="shared" si="6"/>
        <v>18.622649907619845</v>
      </c>
    </row>
    <row r="56" spans="1:29">
      <c r="A56" s="2">
        <v>-1.1666666666666667</v>
      </c>
      <c r="B56" s="31">
        <v>1594.6616669743</v>
      </c>
      <c r="C56" s="3">
        <v>1317.0859480839943</v>
      </c>
      <c r="D56" s="29">
        <v>800.40045820439923</v>
      </c>
      <c r="E56" s="3">
        <f t="shared" si="7"/>
        <v>-14.406193628375114</v>
      </c>
      <c r="F56" s="3">
        <f t="shared" si="8"/>
        <v>1.4646724930816435</v>
      </c>
      <c r="G56" s="3">
        <f t="shared" si="11"/>
        <v>163.44226349358749</v>
      </c>
      <c r="I56" s="32"/>
      <c r="J56" s="32"/>
      <c r="K56" s="32"/>
      <c r="L56" s="23">
        <v>-1.087016</v>
      </c>
      <c r="M56" s="31">
        <v>1604.9516759477183</v>
      </c>
      <c r="N56" s="3">
        <v>1313.8390097146846</v>
      </c>
      <c r="O56" s="29">
        <v>918.62710057085792</v>
      </c>
      <c r="P56" s="36">
        <v>43.885520430198014</v>
      </c>
      <c r="Q56" s="3">
        <v>300</v>
      </c>
      <c r="R56" s="3">
        <f t="shared" si="0"/>
        <v>3.01012109556387</v>
      </c>
      <c r="S56" s="32"/>
      <c r="T56" s="32"/>
      <c r="U56" s="32"/>
      <c r="V56" s="3">
        <f t="shared" si="9"/>
        <v>-8.1079886663061558</v>
      </c>
      <c r="W56" s="3">
        <f t="shared" si="10"/>
        <v>8.1079886663061558</v>
      </c>
      <c r="X56" s="3">
        <f t="shared" si="1"/>
        <v>170.38722066280087</v>
      </c>
      <c r="Y56" s="3">
        <f t="shared" si="2"/>
        <v>168.60446425088483</v>
      </c>
      <c r="Z56" s="3">
        <f t="shared" si="3"/>
        <v>75.941358838844877</v>
      </c>
      <c r="AA56" s="3">
        <f t="shared" si="4"/>
        <v>126.50170023260286</v>
      </c>
      <c r="AB56" s="3">
        <f t="shared" si="5"/>
        <v>124.71894382068682</v>
      </c>
      <c r="AC56" s="3">
        <f t="shared" si="6"/>
        <v>32.055838408646864</v>
      </c>
    </row>
    <row r="57" spans="1:29">
      <c r="A57" s="2">
        <v>-1.1333333333333333</v>
      </c>
      <c r="B57" s="31">
        <v>1602.2013110537466</v>
      </c>
      <c r="C57" s="3">
        <v>1315.3435140683221</v>
      </c>
      <c r="D57" s="29">
        <v>848.9763768285236</v>
      </c>
      <c r="E57" s="3">
        <f t="shared" si="7"/>
        <v>-8.822684858662015</v>
      </c>
      <c r="F57" s="3">
        <f t="shared" si="8"/>
        <v>1.4756530626773758</v>
      </c>
      <c r="G57" s="3">
        <f t="shared" si="11"/>
        <v>167.50526309139244</v>
      </c>
      <c r="I57" s="32"/>
      <c r="J57" s="32"/>
      <c r="K57" s="32"/>
      <c r="L57" s="23">
        <v>-1.065863</v>
      </c>
      <c r="M57" s="31">
        <v>1603.2379857398532</v>
      </c>
      <c r="N57" s="3">
        <v>1313.5233081044787</v>
      </c>
      <c r="O57" s="29">
        <v>951.21610994868684</v>
      </c>
      <c r="P57" s="36">
        <v>56.202839246292619</v>
      </c>
      <c r="Q57" s="3">
        <v>300</v>
      </c>
      <c r="R57" s="3">
        <f t="shared" si="0"/>
        <v>8.1170934492599258</v>
      </c>
      <c r="S57" s="32"/>
      <c r="T57" s="32"/>
      <c r="U57" s="32"/>
      <c r="V57" s="3">
        <f t="shared" si="9"/>
        <v>12.317318816094605</v>
      </c>
      <c r="W57" s="3">
        <f t="shared" si="10"/>
        <v>12.317318816094605</v>
      </c>
      <c r="X57" s="3">
        <f t="shared" si="1"/>
        <v>170.59381940616862</v>
      </c>
      <c r="Y57" s="3">
        <f t="shared" si="2"/>
        <v>169.08516274802457</v>
      </c>
      <c r="Z57" s="3">
        <f t="shared" si="3"/>
        <v>81.417548226075326</v>
      </c>
      <c r="AA57" s="3">
        <f t="shared" si="4"/>
        <v>114.39098015987599</v>
      </c>
      <c r="AB57" s="3">
        <f t="shared" si="5"/>
        <v>112.88232350173195</v>
      </c>
      <c r="AC57" s="3">
        <f t="shared" si="6"/>
        <v>25.214708979782706</v>
      </c>
    </row>
    <row r="58" spans="1:29">
      <c r="A58" s="2">
        <v>-1.1000000000000001</v>
      </c>
      <c r="B58" s="31">
        <v>1605.08576970894</v>
      </c>
      <c r="C58" s="3">
        <v>1314.1494927400868</v>
      </c>
      <c r="D58" s="29">
        <v>898.85866745511555</v>
      </c>
      <c r="E58" s="3">
        <f t="shared" si="7"/>
        <v>-3.3094605053538557</v>
      </c>
      <c r="F58" s="3">
        <f t="shared" si="8"/>
        <v>1.4993964906386306</v>
      </c>
      <c r="G58" s="3">
        <f t="shared" si="11"/>
        <v>165.39673059924536</v>
      </c>
      <c r="I58" s="32"/>
      <c r="J58" s="32"/>
      <c r="K58" s="32"/>
      <c r="L58" s="23">
        <v>-1.0160670000000001</v>
      </c>
      <c r="M58" s="31">
        <v>1592.056513537746</v>
      </c>
      <c r="N58" s="3">
        <v>1313.723480560813</v>
      </c>
      <c r="O58" s="29">
        <v>1029.6135541014228</v>
      </c>
      <c r="P58" s="36">
        <v>49.931219791607141</v>
      </c>
      <c r="Q58" s="3">
        <v>300</v>
      </c>
      <c r="R58" s="3">
        <f t="shared" si="0"/>
        <v>13.094423373399257</v>
      </c>
      <c r="S58" s="32"/>
      <c r="T58" s="32"/>
      <c r="U58" s="32"/>
      <c r="V58" s="3">
        <f t="shared" si="9"/>
        <v>-6.271619454685478</v>
      </c>
      <c r="W58" s="3">
        <f t="shared" si="10"/>
        <v>6.271619454685478</v>
      </c>
      <c r="X58" s="3">
        <f t="shared" si="1"/>
        <v>171.25912506293938</v>
      </c>
      <c r="Y58" s="3">
        <f t="shared" si="2"/>
        <v>170.50402934028341</v>
      </c>
      <c r="Z58" s="3">
        <f t="shared" si="3"/>
        <v>95.421023289367255</v>
      </c>
      <c r="AA58" s="3">
        <f t="shared" si="4"/>
        <v>121.32790527133224</v>
      </c>
      <c r="AB58" s="3">
        <f t="shared" si="5"/>
        <v>120.57280954867628</v>
      </c>
      <c r="AC58" s="3">
        <f t="shared" si="6"/>
        <v>45.489803497760114</v>
      </c>
    </row>
    <row r="59" spans="1:29">
      <c r="A59" s="2">
        <v>-1.0666666666666667</v>
      </c>
      <c r="B59" s="31">
        <v>1603.3367056634479</v>
      </c>
      <c r="C59" s="3">
        <v>1313.5309609469609</v>
      </c>
      <c r="D59" s="29">
        <v>949.96959316074731</v>
      </c>
      <c r="E59" s="3">
        <f t="shared" si="7"/>
        <v>1.9599507285494115</v>
      </c>
      <c r="F59" s="3">
        <f t="shared" si="8"/>
        <v>1.5343375377637216</v>
      </c>
      <c r="G59" s="3">
        <f t="shared" si="11"/>
        <v>158.08233701709753</v>
      </c>
      <c r="I59" s="32"/>
      <c r="J59" s="32"/>
      <c r="K59" s="32"/>
      <c r="L59" s="23">
        <v>-0.98952200000000001</v>
      </c>
      <c r="M59" s="31">
        <v>1582.1491678871739</v>
      </c>
      <c r="N59" s="3">
        <v>1314.3707555458968</v>
      </c>
      <c r="O59" s="29">
        <v>1072.2066145500598</v>
      </c>
      <c r="P59" s="36">
        <v>37.172096213469153</v>
      </c>
      <c r="Q59" s="3">
        <v>300</v>
      </c>
      <c r="R59" s="3">
        <f t="shared" si="0"/>
        <v>16.314732890188406</v>
      </c>
      <c r="S59" s="32"/>
      <c r="T59" s="32"/>
      <c r="U59" s="32"/>
      <c r="V59" s="3">
        <f t="shared" si="9"/>
        <v>-12.759123578137988</v>
      </c>
      <c r="W59" s="3">
        <f t="shared" si="10"/>
        <v>12.759123578137988</v>
      </c>
      <c r="X59" s="3">
        <f t="shared" si="1"/>
        <v>171.70414456402759</v>
      </c>
      <c r="Y59" s="3">
        <f t="shared" si="2"/>
        <v>171.39244936483655</v>
      </c>
      <c r="Z59" s="3">
        <f t="shared" si="3"/>
        <v>103.44028348226402</v>
      </c>
      <c r="AA59" s="3">
        <f t="shared" si="4"/>
        <v>134.53204835055843</v>
      </c>
      <c r="AB59" s="3">
        <f t="shared" si="5"/>
        <v>134.22035315136739</v>
      </c>
      <c r="AC59" s="3">
        <f t="shared" si="6"/>
        <v>66.268187268794861</v>
      </c>
    </row>
    <row r="60" spans="1:29">
      <c r="A60" s="2">
        <v>-1.0333333333333334</v>
      </c>
      <c r="B60" s="31">
        <v>1597.0487554888714</v>
      </c>
      <c r="C60" s="3">
        <v>1313.5036088742422</v>
      </c>
      <c r="D60" s="29">
        <v>1002.1856338405461</v>
      </c>
      <c r="E60" s="3">
        <f t="shared" si="7"/>
        <v>6.8665971258793714</v>
      </c>
      <c r="F60" s="3">
        <f t="shared" si="8"/>
        <v>1.5777986477454697</v>
      </c>
      <c r="G60" s="3">
        <f t="shared" si="11"/>
        <v>147.19939191989931</v>
      </c>
      <c r="I60" s="32"/>
      <c r="J60" s="32"/>
      <c r="K60" s="32"/>
      <c r="L60" s="23">
        <v>-0.96135499999999996</v>
      </c>
      <c r="M60" s="31">
        <v>1568.7893180214876</v>
      </c>
      <c r="N60" s="3">
        <v>1315.4594770309509</v>
      </c>
      <c r="O60" s="29">
        <v>1117.8501664926944</v>
      </c>
      <c r="P60" s="36">
        <v>17.368015921153379</v>
      </c>
      <c r="Q60" s="3">
        <v>300</v>
      </c>
      <c r="R60" s="3">
        <f t="shared" si="0"/>
        <v>20.573519710154475</v>
      </c>
      <c r="S60" s="32"/>
      <c r="T60" s="32"/>
      <c r="U60" s="32"/>
      <c r="V60" s="3">
        <f t="shared" si="9"/>
        <v>-19.804080292315774</v>
      </c>
      <c r="W60" s="3">
        <f t="shared" si="10"/>
        <v>19.804080292315774</v>
      </c>
      <c r="X60" s="3">
        <f t="shared" si="1"/>
        <v>172.23505793326464</v>
      </c>
      <c r="Y60" s="3">
        <f t="shared" si="2"/>
        <v>172.41160884943625</v>
      </c>
      <c r="Z60" s="3">
        <f t="shared" si="3"/>
        <v>112.19956270440844</v>
      </c>
      <c r="AA60" s="3">
        <f t="shared" si="4"/>
        <v>154.86704201211126</v>
      </c>
      <c r="AB60" s="3">
        <f t="shared" si="5"/>
        <v>155.04359292828286</v>
      </c>
      <c r="AC60" s="3">
        <f t="shared" si="6"/>
        <v>94.83154678325505</v>
      </c>
    </row>
    <row r="61" spans="1:29">
      <c r="A61" s="2">
        <v>-1</v>
      </c>
      <c r="B61" s="31">
        <v>1586.3776319789836</v>
      </c>
      <c r="C61" s="3">
        <v>1314.0707990827925</v>
      </c>
      <c r="D61" s="29">
        <v>1055.3379810498204</v>
      </c>
      <c r="E61" s="3">
        <f t="shared" si="7"/>
        <v>11.352063972103227</v>
      </c>
      <c r="F61" s="3">
        <f t="shared" si="8"/>
        <v>1.6264777699052864</v>
      </c>
      <c r="G61" s="3">
        <f t="shared" si="11"/>
        <v>134.56400538671525</v>
      </c>
      <c r="I61" s="32"/>
      <c r="J61" s="32"/>
      <c r="K61" s="32"/>
      <c r="L61" s="23">
        <v>-0.90926799999999997</v>
      </c>
      <c r="M61" s="31">
        <v>1536.8544344623299</v>
      </c>
      <c r="N61" s="3">
        <v>1318.5080552496991</v>
      </c>
      <c r="O61" s="29">
        <v>1202.9309200911605</v>
      </c>
      <c r="P61" s="36">
        <v>37.691371311782497</v>
      </c>
      <c r="Q61" s="3">
        <v>300</v>
      </c>
      <c r="R61" s="3">
        <f t="shared" si="0"/>
        <v>24.337401590841704</v>
      </c>
      <c r="S61" s="32"/>
      <c r="T61" s="32"/>
      <c r="U61" s="32"/>
      <c r="X61" s="3">
        <f t="shared" si="1"/>
        <v>173.34953100496577</v>
      </c>
      <c r="Y61" s="3">
        <f t="shared" si="2"/>
        <v>174.44702710383578</v>
      </c>
      <c r="Z61" s="3">
        <f t="shared" si="3"/>
        <v>128.31092165355884</v>
      </c>
      <c r="AA61" s="3">
        <f t="shared" si="4"/>
        <v>135.65815969318328</v>
      </c>
      <c r="AB61" s="3">
        <f t="shared" si="5"/>
        <v>136.75565579205329</v>
      </c>
      <c r="AC61" s="3">
        <f t="shared" si="6"/>
        <v>90.619550341776346</v>
      </c>
    </row>
    <row r="62" spans="1:29">
      <c r="A62" s="2">
        <v>-0.96666666666666667</v>
      </c>
      <c r="B62" s="31">
        <v>1571.5265669752087</v>
      </c>
      <c r="C62" s="3">
        <v>1315.2231061247564</v>
      </c>
      <c r="D62" s="29">
        <v>1109.2143533441197</v>
      </c>
      <c r="E62" s="3">
        <f t="shared" si="7"/>
        <v>15.410911802181062</v>
      </c>
      <c r="F62" s="3">
        <f t="shared" si="8"/>
        <v>1.6769290060623676</v>
      </c>
      <c r="G62" s="3">
        <f t="shared" si="11"/>
        <v>121.76543490233504</v>
      </c>
      <c r="I62" s="32"/>
      <c r="J62" s="32"/>
      <c r="K62" s="32"/>
      <c r="L62" s="23">
        <v>-0.88270199999999999</v>
      </c>
      <c r="M62" s="31">
        <v>1517.211425858341</v>
      </c>
      <c r="N62" s="3">
        <v>1320.5416710994846</v>
      </c>
      <c r="O62" s="29">
        <v>1246.3597519461102</v>
      </c>
      <c r="P62" s="36">
        <v>-0.54556726314939086</v>
      </c>
      <c r="Q62" s="3">
        <v>300</v>
      </c>
      <c r="R62" s="3">
        <f t="shared" si="0"/>
        <v>28.222053696018829</v>
      </c>
      <c r="S62" s="32"/>
      <c r="T62" s="32"/>
      <c r="U62" s="32"/>
      <c r="X62" s="3">
        <f t="shared" si="1"/>
        <v>173.97201161900645</v>
      </c>
      <c r="Y62" s="3">
        <f t="shared" si="2"/>
        <v>175.53660461551368</v>
      </c>
      <c r="Z62" s="3">
        <f t="shared" si="3"/>
        <v>136.08380726450466</v>
      </c>
      <c r="AA62" s="3">
        <f t="shared" si="4"/>
        <v>174.51757888215585</v>
      </c>
      <c r="AB62" s="3">
        <f t="shared" si="5"/>
        <v>176.08217187866308</v>
      </c>
      <c r="AC62" s="3">
        <f t="shared" si="6"/>
        <v>136.62937452765405</v>
      </c>
    </row>
    <row r="63" spans="1:29">
      <c r="A63" s="2">
        <v>-0.93333333333333335</v>
      </c>
      <c r="B63" s="31">
        <v>1552.7317556002031</v>
      </c>
      <c r="C63" s="3">
        <v>1316.9384313151047</v>
      </c>
      <c r="D63" s="29">
        <v>1163.5621967376405</v>
      </c>
      <c r="E63" s="3">
        <f t="shared" si="7"/>
        <v>19.076635134821032</v>
      </c>
      <c r="F63" s="3">
        <f t="shared" si="8"/>
        <v>1.7259454861007681</v>
      </c>
      <c r="G63" s="3">
        <f t="shared" si="11"/>
        <v>109.97169997919914</v>
      </c>
      <c r="I63" s="32"/>
      <c r="J63" s="32"/>
      <c r="K63" s="32"/>
      <c r="L63" s="23">
        <v>-0.82023699999999999</v>
      </c>
      <c r="M63" s="31">
        <v>1462.9886593466608</v>
      </c>
      <c r="N63" s="3">
        <v>1326.4217865081639</v>
      </c>
      <c r="O63" s="29">
        <v>1347.3913873630045</v>
      </c>
      <c r="P63" s="36">
        <v>1.6069056658982761</v>
      </c>
      <c r="Q63" s="3">
        <v>300</v>
      </c>
      <c r="R63" s="3">
        <f t="shared" si="0"/>
        <v>32.220289282529663</v>
      </c>
      <c r="S63" s="32"/>
      <c r="T63" s="32"/>
      <c r="U63" s="32"/>
      <c r="X63" s="3">
        <f t="shared" si="1"/>
        <v>175.54257651296587</v>
      </c>
      <c r="Y63" s="3">
        <f t="shared" si="2"/>
        <v>178.17123587400047</v>
      </c>
      <c r="Z63" s="3">
        <f t="shared" si="3"/>
        <v>152.22194931009719</v>
      </c>
      <c r="AA63" s="3">
        <f t="shared" si="4"/>
        <v>173.9356708470676</v>
      </c>
      <c r="AB63" s="3">
        <f t="shared" si="5"/>
        <v>176.56433020810221</v>
      </c>
      <c r="AC63" s="3">
        <f t="shared" si="6"/>
        <v>150.61504364419892</v>
      </c>
    </row>
    <row r="64" spans="1:29">
      <c r="A64" s="2">
        <v>-0.9</v>
      </c>
      <c r="B64" s="31">
        <v>1530.2476081967748</v>
      </c>
      <c r="C64" s="3">
        <v>1319.182791545471</v>
      </c>
      <c r="D64" s="29">
        <v>1218.0933158316584</v>
      </c>
      <c r="E64" s="3">
        <f t="shared" si="7"/>
        <v>22.407222346366272</v>
      </c>
      <c r="F64" s="3">
        <f t="shared" si="8"/>
        <v>1.7708176891633518</v>
      </c>
      <c r="G64" s="3">
        <f t="shared" si="11"/>
        <v>99.917616346357207</v>
      </c>
      <c r="I64" s="32"/>
      <c r="J64" s="32"/>
      <c r="K64" s="32"/>
      <c r="L64" s="23">
        <v>-0.78580300000000003</v>
      </c>
      <c r="M64" s="31">
        <v>1428.7095288734488</v>
      </c>
      <c r="N64" s="3">
        <v>1330.218047939858</v>
      </c>
      <c r="O64" s="29">
        <v>1401.7829982829905</v>
      </c>
      <c r="P64" s="36">
        <v>21.861928183762348</v>
      </c>
      <c r="Q64" s="3">
        <v>300</v>
      </c>
      <c r="R64" s="3">
        <f t="shared" si="0"/>
        <v>36.168420291369038</v>
      </c>
      <c r="S64" s="32"/>
      <c r="T64" s="32"/>
      <c r="U64" s="32"/>
      <c r="X64" s="3">
        <f t="shared" si="1"/>
        <v>176.45697995752261</v>
      </c>
      <c r="Y64" s="3">
        <f t="shared" si="2"/>
        <v>179.64376151318726</v>
      </c>
      <c r="Z64" s="3">
        <f t="shared" si="3"/>
        <v>159.68927757493591</v>
      </c>
      <c r="AA64" s="3">
        <f t="shared" si="4"/>
        <v>154.59505177376025</v>
      </c>
      <c r="AB64" s="3">
        <f t="shared" si="5"/>
        <v>157.7818333294249</v>
      </c>
      <c r="AC64" s="3">
        <f t="shared" si="6"/>
        <v>137.82734939117356</v>
      </c>
    </row>
    <row r="65" spans="1:29">
      <c r="A65" s="2">
        <v>-0.8666666666666667</v>
      </c>
      <c r="B65" s="31">
        <v>1504.33277017198</v>
      </c>
      <c r="C65" s="3">
        <v>1321.9118852199069</v>
      </c>
      <c r="D65" s="29">
        <v>1272.4899602160285</v>
      </c>
      <c r="E65" s="3">
        <f t="shared" si="7"/>
        <v>25.473367573145353</v>
      </c>
      <c r="F65" s="3">
        <f t="shared" si="8"/>
        <v>1.8094804591852716</v>
      </c>
      <c r="G65" s="3">
        <f t="shared" si="11"/>
        <v>91.984356803372464</v>
      </c>
      <c r="I65" s="32"/>
      <c r="J65" s="32"/>
      <c r="K65" s="32"/>
      <c r="L65" s="23">
        <v>-0.72298499999999999</v>
      </c>
      <c r="M65" s="31">
        <v>1359.0407359334458</v>
      </c>
      <c r="N65" s="3">
        <v>1337.923714688681</v>
      </c>
      <c r="O65" s="29">
        <v>1497.0835005897716</v>
      </c>
      <c r="P65" s="36">
        <v>-9.3621732977588863</v>
      </c>
      <c r="Q65" s="3">
        <v>300</v>
      </c>
      <c r="R65" s="3">
        <f t="shared" si="0"/>
        <v>40.094085014660166</v>
      </c>
      <c r="S65" s="32"/>
      <c r="T65" s="32"/>
      <c r="U65" s="32"/>
      <c r="X65" s="3">
        <f t="shared" si="1"/>
        <v>178.18700936063283</v>
      </c>
      <c r="Y65" s="3">
        <f t="shared" si="2"/>
        <v>-177.66672276155279</v>
      </c>
      <c r="Z65" s="3">
        <f t="shared" si="3"/>
        <v>170.96509607174966</v>
      </c>
      <c r="AA65" s="3">
        <f t="shared" si="4"/>
        <v>187.54918265839171</v>
      </c>
      <c r="AB65" s="3">
        <f t="shared" si="5"/>
        <v>-168.3045494637939</v>
      </c>
      <c r="AC65" s="3">
        <f t="shared" si="6"/>
        <v>180.32726936950854</v>
      </c>
    </row>
    <row r="66" spans="1:29">
      <c r="A66" s="2">
        <v>-0.83333333333333337</v>
      </c>
      <c r="B66" s="31">
        <v>1475.2380323965633</v>
      </c>
      <c r="C66" s="3">
        <v>1325.0735424701788</v>
      </c>
      <c r="D66" s="29">
        <v>1326.412367917243</v>
      </c>
      <c r="E66" s="3">
        <f t="shared" si="7"/>
        <v>28.349823295179839</v>
      </c>
      <c r="F66" s="3">
        <f t="shared" si="8"/>
        <v>1.8405741782324367</v>
      </c>
      <c r="G66" s="3">
        <f t="shared" si="11"/>
        <v>86.29367166103458</v>
      </c>
      <c r="I66" s="32"/>
      <c r="J66" s="32"/>
      <c r="K66" s="32"/>
      <c r="L66" s="23">
        <v>-0.690245</v>
      </c>
      <c r="M66" s="31">
        <v>1319.4206402375025</v>
      </c>
      <c r="N66" s="3">
        <v>1342.268049361365</v>
      </c>
      <c r="O66" s="29">
        <v>1544.1437364435524</v>
      </c>
      <c r="P66" s="36">
        <v>7.9609051572029417</v>
      </c>
      <c r="Q66" s="3">
        <v>300</v>
      </c>
      <c r="R66" s="3">
        <f t="shared" si="0"/>
        <v>44.126965809915482</v>
      </c>
      <c r="S66" s="32"/>
      <c r="T66" s="32"/>
      <c r="U66" s="32"/>
      <c r="X66" s="3">
        <f t="shared" si="1"/>
        <v>179.11229245797006</v>
      </c>
      <c r="Y66" s="3">
        <f t="shared" si="2"/>
        <v>-176.2708379321684</v>
      </c>
      <c r="Z66" s="3">
        <f t="shared" si="3"/>
        <v>175.8564305532218</v>
      </c>
      <c r="AA66" s="3">
        <f t="shared" si="4"/>
        <v>171.15138730076711</v>
      </c>
      <c r="AB66" s="3">
        <f t="shared" si="5"/>
        <v>-184.23174308937135</v>
      </c>
      <c r="AC66" s="3">
        <f t="shared" si="6"/>
        <v>167.89552539601885</v>
      </c>
    </row>
    <row r="67" spans="1:29">
      <c r="A67" s="2">
        <v>-0.8</v>
      </c>
      <c r="B67" s="31">
        <v>1443.1974258269809</v>
      </c>
      <c r="C67" s="3">
        <v>1328.6111707713894</v>
      </c>
      <c r="D67" s="29">
        <v>1379.5077429561263</v>
      </c>
      <c r="E67" s="3">
        <f t="shared" si="7"/>
        <v>31.109041433122012</v>
      </c>
      <c r="F67" s="3">
        <f t="shared" si="8"/>
        <v>1.863440559952898</v>
      </c>
      <c r="G67" s="3">
        <f t="shared" si="11"/>
        <v>82.776544138265237</v>
      </c>
      <c r="I67" s="32"/>
      <c r="J67" s="32"/>
      <c r="K67" s="32"/>
      <c r="L67" s="23">
        <v>-0.62624899999999994</v>
      </c>
      <c r="M67" s="31">
        <v>1236.3760666265205</v>
      </c>
      <c r="N67" s="3">
        <v>1351.3860654376601</v>
      </c>
      <c r="O67" s="29">
        <v>1629.7584242870337</v>
      </c>
      <c r="P67" s="36">
        <v>32.765423212509404</v>
      </c>
      <c r="Q67" s="3">
        <v>300</v>
      </c>
      <c r="R67" s="3">
        <f t="shared" ref="R67:R74" si="12">-ATAN((M68-M67)/(O68-O67))*180/PI()</f>
        <v>48.027574434022902</v>
      </c>
      <c r="S67" s="32"/>
      <c r="T67" s="32"/>
      <c r="U67" s="32"/>
      <c r="X67" s="3">
        <f t="shared" ref="X67:X74" si="13">-ATAN2(K$4-O67, I$4-M67)/PI()*180</f>
        <v>-179.04963208237629</v>
      </c>
      <c r="Y67" s="3">
        <f t="shared" ref="Y67:Y74" si="14">-ATAN2(K$7-O67, I$7-M67)/PI()*180</f>
        <v>-173.56771409937281</v>
      </c>
      <c r="Z67" s="3">
        <f t="shared" ref="Z67:Z74" si="15">-ATAN2(K$10-O67, I$10-M67)/PI()*180</f>
        <v>-176.03739977108071</v>
      </c>
      <c r="AA67" s="3">
        <f t="shared" ref="AA67:AA74" si="16">X67-P67</f>
        <v>-211.8150552948857</v>
      </c>
      <c r="AB67" s="3">
        <f t="shared" ref="AB67:AB74" si="17">Y67-P67</f>
        <v>-206.33313731188221</v>
      </c>
      <c r="AC67" s="3">
        <f t="shared" ref="AC67:AC74" si="18">Z67-P67</f>
        <v>-208.80282298359012</v>
      </c>
    </row>
    <row r="68" spans="1:29">
      <c r="A68" s="2">
        <v>-0.76666666666666672</v>
      </c>
      <c r="B68" s="31">
        <v>1408.4239735843341</v>
      </c>
      <c r="C68" s="3">
        <v>1332.4683109264136</v>
      </c>
      <c r="D68" s="29">
        <v>1431.4206174872147</v>
      </c>
      <c r="E68" s="3">
        <f t="shared" ref="E68:E81" si="19">-ATAN2((D68-D67),(B68-B67))*180/PI()</f>
        <v>33.815858500983062</v>
      </c>
      <c r="F68" s="3">
        <f t="shared" ref="F68:F81" si="20">SQRT((B68-B67)^2+(C68-C67)^2+(D68-D67)^2)/(A68-A67)/1000</f>
        <v>1.8780615931898756</v>
      </c>
      <c r="G68" s="3">
        <f t="shared" si="11"/>
        <v>81.204512035831499</v>
      </c>
      <c r="I68" s="32"/>
      <c r="J68" s="32"/>
      <c r="K68" s="32"/>
      <c r="L68" s="23">
        <v>-0.59500600000000003</v>
      </c>
      <c r="M68" s="31">
        <v>1193.6758414231972</v>
      </c>
      <c r="N68" s="3">
        <v>1356.2220231935553</v>
      </c>
      <c r="O68" s="29">
        <v>1668.168685220048</v>
      </c>
      <c r="P68" s="36">
        <v>10.081822748105663</v>
      </c>
      <c r="Q68" s="3">
        <v>300</v>
      </c>
      <c r="R68" s="3">
        <f t="shared" si="12"/>
        <v>51.414228084539857</v>
      </c>
      <c r="S68" s="32"/>
      <c r="T68" s="32"/>
      <c r="U68" s="32"/>
      <c r="X68" s="3">
        <f t="shared" si="13"/>
        <v>-178.14693675825191</v>
      </c>
      <c r="Y68" s="3">
        <f t="shared" si="14"/>
        <v>-172.26915094926829</v>
      </c>
      <c r="Z68" s="3">
        <f t="shared" si="15"/>
        <v>-172.63844022613367</v>
      </c>
      <c r="AA68" s="3">
        <f t="shared" si="16"/>
        <v>-188.22875950635756</v>
      </c>
      <c r="AB68" s="3">
        <f t="shared" si="17"/>
        <v>-182.35097369737395</v>
      </c>
      <c r="AC68" s="3">
        <f t="shared" si="18"/>
        <v>-182.72026297423932</v>
      </c>
    </row>
    <row r="69" spans="1:29">
      <c r="A69" s="2">
        <v>-0.73333333333333328</v>
      </c>
      <c r="B69" s="31">
        <v>1371.1117618497067</v>
      </c>
      <c r="C69" s="3">
        <v>1336.5944221204572</v>
      </c>
      <c r="D69" s="29">
        <v>1481.8045205198471</v>
      </c>
      <c r="E69" s="3">
        <f t="shared" si="19"/>
        <v>36.522100886969099</v>
      </c>
      <c r="F69" s="3">
        <f t="shared" si="20"/>
        <v>1.8849369381030399</v>
      </c>
      <c r="G69" s="3">
        <f t="shared" ref="G69:G81" si="21">(E69-E68)/(A69-A68)</f>
        <v>81.187271579580866</v>
      </c>
      <c r="I69" s="32"/>
      <c r="J69" s="32"/>
      <c r="K69" s="32"/>
      <c r="L69" s="23">
        <v>-0.53072600000000003</v>
      </c>
      <c r="M69" s="31">
        <v>1103.781226337918</v>
      </c>
      <c r="N69" s="3">
        <v>1367.5496731496689</v>
      </c>
      <c r="O69" s="29">
        <v>1739.8940717835512</v>
      </c>
      <c r="P69" s="36">
        <v>58.716498929522672</v>
      </c>
      <c r="Q69" s="3">
        <v>300</v>
      </c>
      <c r="R69" s="3">
        <f t="shared" si="12"/>
        <v>53.802211739823846</v>
      </c>
      <c r="S69" s="32"/>
      <c r="T69" s="32"/>
      <c r="U69" s="32"/>
      <c r="X69" s="3">
        <f t="shared" si="13"/>
        <v>-176.32003845780864</v>
      </c>
      <c r="Y69" s="3">
        <f t="shared" si="14"/>
        <v>-169.69336054972081</v>
      </c>
      <c r="Z69" s="3">
        <f t="shared" si="15"/>
        <v>-166.60358029299701</v>
      </c>
      <c r="AA69" s="3">
        <f t="shared" si="16"/>
        <v>-235.03653738733129</v>
      </c>
      <c r="AB69" s="3">
        <f t="shared" si="17"/>
        <v>-228.40985947924349</v>
      </c>
      <c r="AC69" s="3">
        <f t="shared" si="18"/>
        <v>-225.32007922251967</v>
      </c>
    </row>
    <row r="70" spans="1:29">
      <c r="A70" s="2">
        <v>-0.7</v>
      </c>
      <c r="B70" s="31">
        <v>1331.4461876196362</v>
      </c>
      <c r="C70" s="3">
        <v>1340.952018364517</v>
      </c>
      <c r="D70" s="29">
        <v>1530.3348448683682</v>
      </c>
      <c r="E70" s="3">
        <f t="shared" si="19"/>
        <v>39.26036080088727</v>
      </c>
      <c r="F70" s="3">
        <f t="shared" si="20"/>
        <v>1.8848832655790984</v>
      </c>
      <c r="G70" s="3">
        <f t="shared" si="21"/>
        <v>82.147797417545135</v>
      </c>
      <c r="I70" s="32"/>
      <c r="J70" s="32"/>
      <c r="K70" s="32"/>
      <c r="L70" s="23">
        <v>-0.50369900000000001</v>
      </c>
      <c r="M70" s="31">
        <v>1066.4452529726489</v>
      </c>
      <c r="N70" s="3">
        <v>1373.1981569300981</v>
      </c>
      <c r="O70" s="29">
        <v>1767.2176602831053</v>
      </c>
      <c r="P70" s="36">
        <v>1.5071954252106763</v>
      </c>
      <c r="Q70" s="3">
        <v>300</v>
      </c>
      <c r="R70" s="3">
        <f t="shared" si="12"/>
        <v>53.791476706257299</v>
      </c>
      <c r="S70" s="32"/>
      <c r="T70" s="32"/>
      <c r="U70" s="32"/>
      <c r="X70" s="3">
        <f t="shared" si="13"/>
        <v>-175.58705429118788</v>
      </c>
      <c r="Y70" s="3">
        <f t="shared" si="14"/>
        <v>-168.68036039632898</v>
      </c>
      <c r="Z70" s="3">
        <f t="shared" si="15"/>
        <v>-164.44547615075777</v>
      </c>
      <c r="AA70" s="3">
        <f t="shared" si="16"/>
        <v>-177.09424971639856</v>
      </c>
      <c r="AB70" s="3">
        <f t="shared" si="17"/>
        <v>-170.18755582153966</v>
      </c>
      <c r="AC70" s="3">
        <f t="shared" si="18"/>
        <v>-165.95267157596845</v>
      </c>
    </row>
    <row r="71" spans="1:29">
      <c r="A71" s="2">
        <v>-0.66666666666666663</v>
      </c>
      <c r="B71" s="31">
        <v>1289.6244466042297</v>
      </c>
      <c r="C71" s="3">
        <v>1345.5252821491854</v>
      </c>
      <c r="D71" s="29">
        <v>1576.7227717452822</v>
      </c>
      <c r="E71" s="3">
        <f t="shared" si="19"/>
        <v>42.036720858867248</v>
      </c>
      <c r="F71" s="3">
        <f t="shared" si="20"/>
        <v>1.8787312928749653</v>
      </c>
      <c r="G71" s="3">
        <f t="shared" si="21"/>
        <v>83.29080173939937</v>
      </c>
      <c r="I71" s="32"/>
      <c r="J71" s="32"/>
      <c r="K71" s="32"/>
      <c r="L71" s="23">
        <v>-0.43757000000000001</v>
      </c>
      <c r="M71" s="31">
        <v>983.2840228166192</v>
      </c>
      <c r="N71" s="3">
        <v>1390.96612941239</v>
      </c>
      <c r="O71" s="29">
        <v>1828.1014797086355</v>
      </c>
      <c r="P71" s="36">
        <v>-6.3088703487313529</v>
      </c>
      <c r="Q71" s="3">
        <v>300</v>
      </c>
      <c r="R71" s="3">
        <f t="shared" si="12"/>
        <v>49.473405324552395</v>
      </c>
      <c r="S71" s="32"/>
      <c r="T71" s="32"/>
      <c r="U71" s="32"/>
      <c r="X71" s="3">
        <f t="shared" si="13"/>
        <v>-174.01060969608378</v>
      </c>
      <c r="Y71" s="3">
        <f t="shared" si="14"/>
        <v>-166.55730557891704</v>
      </c>
      <c r="Z71" s="3">
        <f t="shared" si="15"/>
        <v>-160.28695550887522</v>
      </c>
      <c r="AA71" s="3">
        <f t="shared" si="16"/>
        <v>-167.70173934735243</v>
      </c>
      <c r="AB71" s="3">
        <f t="shared" si="17"/>
        <v>-160.24843523018569</v>
      </c>
      <c r="AC71" s="3">
        <f t="shared" si="18"/>
        <v>-153.97808516014388</v>
      </c>
    </row>
    <row r="72" spans="1:29">
      <c r="A72" s="2">
        <v>-0.6333333333333333</v>
      </c>
      <c r="B72" s="31">
        <v>1245.8885383464551</v>
      </c>
      <c r="C72" s="3">
        <v>1350.3302845173728</v>
      </c>
      <c r="D72" s="29">
        <v>1620.7300782969587</v>
      </c>
      <c r="E72" s="3">
        <f t="shared" si="19"/>
        <v>44.822779148775069</v>
      </c>
      <c r="F72" s="3">
        <f t="shared" si="20"/>
        <v>1.8668970710624597</v>
      </c>
      <c r="G72" s="3">
        <f t="shared" si="21"/>
        <v>83.581748697234644</v>
      </c>
      <c r="I72" s="32"/>
      <c r="J72" s="32"/>
      <c r="K72" s="32"/>
      <c r="L72" s="23">
        <v>-0.40888799999999997</v>
      </c>
      <c r="M72" s="31">
        <v>954.68330298659532</v>
      </c>
      <c r="N72" s="3">
        <v>1401.2965763586365</v>
      </c>
      <c r="O72" s="29">
        <v>1852.5517704786707</v>
      </c>
      <c r="P72" s="36">
        <v>9.7961161685693394</v>
      </c>
      <c r="Q72" s="3">
        <v>300</v>
      </c>
      <c r="R72" s="3">
        <f t="shared" si="12"/>
        <v>41.074709681882496</v>
      </c>
      <c r="S72" s="32"/>
      <c r="T72" s="32"/>
      <c r="U72" s="32"/>
      <c r="X72" s="3">
        <f t="shared" si="13"/>
        <v>-173.49386366448613</v>
      </c>
      <c r="Y72" s="3">
        <f t="shared" si="14"/>
        <v>-165.89304224117564</v>
      </c>
      <c r="Z72" s="3">
        <f t="shared" si="15"/>
        <v>-159.11414633720076</v>
      </c>
      <c r="AA72" s="3">
        <f t="shared" si="16"/>
        <v>-183.28997983305547</v>
      </c>
      <c r="AB72" s="3">
        <f t="shared" si="17"/>
        <v>-175.68915840974498</v>
      </c>
      <c r="AC72" s="3">
        <f t="shared" si="18"/>
        <v>-168.91026250577011</v>
      </c>
    </row>
    <row r="73" spans="1:29">
      <c r="A73" s="2">
        <v>-0.6</v>
      </c>
      <c r="B73" s="31">
        <v>1200.5732879945074</v>
      </c>
      <c r="C73" s="3">
        <v>1355.4269440369087</v>
      </c>
      <c r="D73" s="29">
        <v>1662.1846173863839</v>
      </c>
      <c r="E73" s="3">
        <f t="shared" si="19"/>
        <v>47.547622449417275</v>
      </c>
      <c r="F73" s="3">
        <f t="shared" si="20"/>
        <v>1.8488196227460956</v>
      </c>
      <c r="G73" s="3">
        <f t="shared" si="21"/>
        <v>81.745299019266199</v>
      </c>
      <c r="I73" s="32"/>
      <c r="J73" s="32"/>
      <c r="K73" s="32"/>
      <c r="L73" s="23">
        <v>-0.40888799999999997</v>
      </c>
      <c r="M73" s="31">
        <v>934.18884996119152</v>
      </c>
      <c r="N73" s="3">
        <v>1413.735363246833</v>
      </c>
      <c r="O73" s="29">
        <v>1876.0659471362369</v>
      </c>
      <c r="P73" s="36">
        <v>25.901102685870001</v>
      </c>
      <c r="Q73" s="3">
        <v>300</v>
      </c>
      <c r="R73" s="3" t="e">
        <f t="shared" si="12"/>
        <v>#DIV/0!</v>
      </c>
      <c r="S73" s="32"/>
      <c r="T73" s="32"/>
      <c r="U73" s="32"/>
      <c r="X73" s="3">
        <f t="shared" si="13"/>
        <v>-173.14380903423199</v>
      </c>
      <c r="Y73" s="3">
        <f t="shared" si="14"/>
        <v>-165.47462335938448</v>
      </c>
      <c r="Z73" s="3">
        <f t="shared" si="15"/>
        <v>-158.45927053011039</v>
      </c>
      <c r="AA73" s="3">
        <f t="shared" si="16"/>
        <v>-199.04491172010199</v>
      </c>
      <c r="AB73" s="3">
        <f t="shared" si="17"/>
        <v>-191.37572604525448</v>
      </c>
      <c r="AC73" s="3">
        <f t="shared" si="18"/>
        <v>-184.36037321598039</v>
      </c>
    </row>
    <row r="74" spans="1:29">
      <c r="A74" s="2">
        <v>-0.56666666666666665</v>
      </c>
      <c r="B74" s="31">
        <v>1154.1721150686835</v>
      </c>
      <c r="C74" s="3">
        <v>1360.9328603110221</v>
      </c>
      <c r="D74" s="29">
        <v>1700.9962210515992</v>
      </c>
      <c r="E74" s="3">
        <f t="shared" si="19"/>
        <v>50.089681274817536</v>
      </c>
      <c r="F74" s="3">
        <f t="shared" si="20"/>
        <v>1.8222930850381762</v>
      </c>
      <c r="G74" s="3">
        <f t="shared" si="21"/>
        <v>76.261764762007843</v>
      </c>
      <c r="I74" s="32"/>
      <c r="J74" s="32"/>
      <c r="K74" s="32"/>
      <c r="L74" s="23">
        <v>-0.38061099999999998</v>
      </c>
      <c r="M74" s="31">
        <v>934.18884996119152</v>
      </c>
      <c r="N74" s="3">
        <v>1413.735363246833</v>
      </c>
      <c r="O74" s="29">
        <v>1876.0659471362369</v>
      </c>
      <c r="P74" s="36">
        <v>42.006089203170703</v>
      </c>
      <c r="Q74" s="3">
        <v>300</v>
      </c>
      <c r="R74" s="3">
        <f t="shared" si="12"/>
        <v>-26.47105340226766</v>
      </c>
      <c r="S74" s="32"/>
      <c r="T74" s="32"/>
      <c r="U74" s="32"/>
      <c r="X74" s="3">
        <f t="shared" si="13"/>
        <v>-173.14380903423199</v>
      </c>
      <c r="Y74" s="3">
        <f t="shared" si="14"/>
        <v>-165.47462335938448</v>
      </c>
      <c r="Z74" s="3">
        <f t="shared" si="15"/>
        <v>-158.45927053011039</v>
      </c>
      <c r="AA74" s="3">
        <f t="shared" si="16"/>
        <v>-215.14989823740268</v>
      </c>
      <c r="AB74" s="3">
        <f t="shared" si="17"/>
        <v>-207.4807125625552</v>
      </c>
      <c r="AC74" s="3">
        <f t="shared" si="18"/>
        <v>-200.4653597332811</v>
      </c>
    </row>
    <row r="75" spans="1:29">
      <c r="A75" s="2">
        <v>-0.53333333333333333</v>
      </c>
      <c r="B75" s="31">
        <v>1107.4235190308882</v>
      </c>
      <c r="C75" s="3">
        <v>1367.0391607066215</v>
      </c>
      <c r="D75" s="29">
        <v>1737.1727393118072</v>
      </c>
      <c r="E75" s="3">
        <f t="shared" si="19"/>
        <v>52.265414028799128</v>
      </c>
      <c r="F75" s="3">
        <f t="shared" si="20"/>
        <v>1.7827823054180483</v>
      </c>
      <c r="G75" s="3">
        <f t="shared" si="21"/>
        <v>65.271982619447769</v>
      </c>
      <c r="I75" s="32"/>
      <c r="J75" s="32"/>
      <c r="K75" s="32"/>
      <c r="L75" s="23"/>
      <c r="M75" s="31"/>
      <c r="O75" s="29"/>
      <c r="P75" s="36"/>
      <c r="S75" s="32"/>
      <c r="T75" s="32"/>
      <c r="U75" s="32"/>
    </row>
    <row r="76" spans="1:29">
      <c r="A76" s="2">
        <v>-0.5</v>
      </c>
      <c r="B76" s="31">
        <v>1061.4214994881388</v>
      </c>
      <c r="C76" s="3">
        <v>1374.0285019072385</v>
      </c>
      <c r="D76" s="29">
        <v>1770.8358843556787</v>
      </c>
      <c r="E76" s="3">
        <f t="shared" si="19"/>
        <v>53.804253131640102</v>
      </c>
      <c r="F76" s="3">
        <f t="shared" si="20"/>
        <v>1.7229102193693624</v>
      </c>
      <c r="G76" s="3">
        <f t="shared" si="21"/>
        <v>46.165173085229235</v>
      </c>
      <c r="I76" s="32"/>
      <c r="J76" s="32"/>
      <c r="K76" s="32"/>
      <c r="L76" s="23"/>
      <c r="M76" s="31"/>
      <c r="O76" s="29"/>
      <c r="P76" s="36"/>
      <c r="S76" s="32"/>
      <c r="T76" s="32"/>
      <c r="U76" s="32"/>
    </row>
    <row r="77" spans="1:29">
      <c r="A77" s="2">
        <v>-0.46666666666666667</v>
      </c>
      <c r="B77" s="31">
        <v>1017.7533854415437</v>
      </c>
      <c r="C77" s="3">
        <v>1382.2953707091483</v>
      </c>
      <c r="D77" s="29">
        <v>1802.2365066281798</v>
      </c>
      <c r="E77" s="3">
        <f t="shared" si="19"/>
        <v>54.281055505729185</v>
      </c>
      <c r="F77" s="3">
        <f t="shared" si="20"/>
        <v>1.6325195082899451</v>
      </c>
      <c r="G77" s="3">
        <f t="shared" si="21"/>
        <v>14.30407122267248</v>
      </c>
      <c r="I77" s="32"/>
      <c r="J77" s="32"/>
      <c r="K77" s="32"/>
      <c r="L77" s="23"/>
      <c r="M77" s="31"/>
      <c r="O77" s="29"/>
      <c r="P77" s="36"/>
      <c r="S77" s="32"/>
      <c r="T77" s="32"/>
      <c r="U77" s="32"/>
    </row>
    <row r="78" spans="1:29">
      <c r="A78" s="2">
        <v>-0.43333333333333335</v>
      </c>
      <c r="B78" s="31">
        <v>978.6688131290839</v>
      </c>
      <c r="C78" s="3">
        <v>1392.3688311757949</v>
      </c>
      <c r="D78" s="29">
        <v>1831.7688839331843</v>
      </c>
      <c r="E78" s="3">
        <f t="shared" si="19"/>
        <v>52.92523615945813</v>
      </c>
      <c r="F78" s="3">
        <f t="shared" si="20"/>
        <v>1.5003718662769996</v>
      </c>
      <c r="G78" s="3">
        <f t="shared" si="21"/>
        <v>-40.674580388131652</v>
      </c>
      <c r="I78" s="32"/>
      <c r="J78" s="32"/>
      <c r="K78" s="32"/>
      <c r="L78" s="23"/>
      <c r="M78" s="31"/>
      <c r="O78" s="29"/>
      <c r="P78" s="36"/>
      <c r="S78" s="32"/>
      <c r="T78" s="32"/>
      <c r="U78" s="32"/>
    </row>
    <row r="79" spans="1:29">
      <c r="A79" s="2">
        <v>-0.4</v>
      </c>
      <c r="B79" s="31">
        <v>947.28386570430735</v>
      </c>
      <c r="C79" s="3">
        <v>1404.9378678471307</v>
      </c>
      <c r="D79" s="29">
        <v>1859.9835573893536</v>
      </c>
      <c r="E79" s="3">
        <f t="shared" si="19"/>
        <v>48.044856446723848</v>
      </c>
      <c r="F79" s="3">
        <f t="shared" si="20"/>
        <v>1.3210439301346779</v>
      </c>
      <c r="G79" s="3">
        <f t="shared" si="21"/>
        <v>-146.41139138202848</v>
      </c>
      <c r="I79" s="32"/>
      <c r="J79" s="32"/>
      <c r="K79" s="32"/>
      <c r="L79" s="23"/>
      <c r="M79" s="31"/>
      <c r="O79" s="29"/>
      <c r="P79" s="36"/>
      <c r="S79" s="32"/>
      <c r="T79" s="32"/>
      <c r="U79" s="32"/>
    </row>
    <row r="80" spans="1:29">
      <c r="A80" s="2">
        <v>-0.36666666666666664</v>
      </c>
      <c r="B80" s="31">
        <v>927.82467024303105</v>
      </c>
      <c r="C80" s="3">
        <v>1420.8794771668095</v>
      </c>
      <c r="D80" s="29">
        <v>1887.5981989161407</v>
      </c>
      <c r="E80" s="3">
        <f t="shared" si="19"/>
        <v>35.17118515046414</v>
      </c>
      <c r="F80" s="3">
        <f t="shared" si="20"/>
        <v>1.1206369885555896</v>
      </c>
      <c r="G80" s="3">
        <f t="shared" si="21"/>
        <v>-386.21013888779066</v>
      </c>
      <c r="I80" s="32"/>
      <c r="J80" s="32"/>
      <c r="K80" s="32"/>
      <c r="L80" s="23"/>
      <c r="M80" s="31"/>
      <c r="O80" s="29"/>
      <c r="P80" s="36"/>
      <c r="S80" s="32"/>
      <c r="T80" s="32"/>
      <c r="U80" s="32"/>
    </row>
    <row r="81" spans="1:21">
      <c r="A81" s="2">
        <v>-0.33333333333333331</v>
      </c>
      <c r="B81" s="31">
        <v>925.91503837804646</v>
      </c>
      <c r="C81" s="29">
        <v>1441.2896616414012</v>
      </c>
      <c r="D81" s="29">
        <v>1915.5059438854155</v>
      </c>
      <c r="E81" s="3">
        <f t="shared" si="19"/>
        <v>3.9144530941110407</v>
      </c>
      <c r="F81" s="3">
        <f t="shared" si="20"/>
        <v>1.0388253453179883</v>
      </c>
      <c r="G81" s="3">
        <f t="shared" si="21"/>
        <v>-937.70196169059329</v>
      </c>
      <c r="I81" s="32"/>
      <c r="J81" s="32"/>
      <c r="K81" s="32"/>
      <c r="L81" s="23"/>
      <c r="M81" s="31"/>
      <c r="O81" s="29"/>
      <c r="P81" s="36"/>
      <c r="S81" s="32"/>
      <c r="T81" s="32"/>
      <c r="U81" s="32"/>
    </row>
    <row r="82" spans="1:21">
      <c r="A82" s="2"/>
      <c r="B82" s="31"/>
      <c r="C82" s="29"/>
      <c r="D82" s="29"/>
      <c r="I82" s="32"/>
      <c r="J82" s="32"/>
      <c r="K82" s="32"/>
      <c r="L82" s="23"/>
      <c r="M82" s="31"/>
      <c r="O82" s="29"/>
      <c r="P82" s="36"/>
      <c r="S82" s="32"/>
      <c r="T82" s="32"/>
      <c r="U82" s="32"/>
    </row>
    <row r="83" spans="1:21">
      <c r="A83" s="2"/>
      <c r="B83" s="31"/>
      <c r="C83" s="29"/>
      <c r="D83" s="29"/>
      <c r="I83" s="32"/>
      <c r="J83" s="32"/>
      <c r="K83" s="32"/>
      <c r="L83" s="23"/>
      <c r="M83" s="31"/>
      <c r="O83" s="29"/>
      <c r="P83" s="36"/>
      <c r="S83" s="32"/>
      <c r="T83" s="32"/>
      <c r="U83" s="32"/>
    </row>
    <row r="84" spans="1:21">
      <c r="A84" s="2"/>
      <c r="B84" s="31"/>
      <c r="C84" s="29"/>
      <c r="D84" s="29"/>
      <c r="I84" s="32"/>
      <c r="J84" s="32"/>
      <c r="K84" s="32"/>
      <c r="L84" s="23"/>
      <c r="M84" s="31"/>
      <c r="O84" s="29"/>
      <c r="P84" s="36"/>
      <c r="S84" s="32"/>
      <c r="T84" s="32"/>
      <c r="U84" s="32"/>
    </row>
    <row r="85" spans="1:21">
      <c r="A85" s="2"/>
      <c r="B85" s="31"/>
      <c r="C85" s="29"/>
      <c r="D85" s="29"/>
      <c r="I85" s="32"/>
      <c r="J85" s="32"/>
      <c r="K85" s="32"/>
      <c r="L85" s="23"/>
      <c r="M85" s="31"/>
      <c r="O85" s="29"/>
      <c r="P85" s="36"/>
      <c r="S85" s="32"/>
      <c r="T85" s="32"/>
      <c r="U85" s="32"/>
    </row>
    <row r="86" spans="1:21">
      <c r="A86" s="2"/>
      <c r="B86" s="31"/>
      <c r="C86" s="29"/>
      <c r="D86" s="29"/>
      <c r="I86" s="32"/>
      <c r="J86" s="32"/>
      <c r="K86" s="32"/>
      <c r="L86" s="23"/>
      <c r="M86" s="31"/>
      <c r="O86" s="35"/>
      <c r="P86" s="36"/>
      <c r="S86" s="32"/>
      <c r="T86" s="32"/>
      <c r="U86" s="32"/>
    </row>
    <row r="87" spans="1:21">
      <c r="A87" s="2"/>
      <c r="B87" s="31"/>
      <c r="C87" s="29"/>
      <c r="D87" s="29"/>
      <c r="I87" s="32"/>
      <c r="J87" s="32"/>
      <c r="K87" s="32"/>
      <c r="L87" s="23"/>
      <c r="M87" s="31"/>
      <c r="O87" s="35"/>
      <c r="P87" s="36"/>
      <c r="S87" s="32"/>
      <c r="T87" s="32"/>
      <c r="U87" s="32"/>
    </row>
    <row r="88" spans="1:21">
      <c r="A88" s="2"/>
      <c r="B88" s="31"/>
      <c r="C88" s="29"/>
      <c r="D88" s="29"/>
      <c r="I88" s="32"/>
      <c r="J88" s="32"/>
      <c r="K88" s="32"/>
      <c r="L88" s="23"/>
      <c r="M88" s="31"/>
      <c r="O88" s="35"/>
      <c r="P88" s="36"/>
      <c r="S88" s="32"/>
      <c r="T88" s="32"/>
      <c r="U88" s="32"/>
    </row>
    <row r="89" spans="1:21">
      <c r="A89" s="2"/>
      <c r="B89" s="31"/>
      <c r="C89" s="29"/>
      <c r="D89" s="29"/>
      <c r="I89" s="32"/>
      <c r="J89" s="32"/>
      <c r="K89" s="32"/>
      <c r="L89" s="23"/>
      <c r="M89" s="31"/>
      <c r="O89" s="35"/>
      <c r="P89" s="36"/>
      <c r="S89" s="32"/>
      <c r="T89" s="32"/>
      <c r="U89" s="32"/>
    </row>
    <row r="90" spans="1:21">
      <c r="A90" s="2"/>
      <c r="B90" s="31"/>
      <c r="C90" s="29"/>
      <c r="D90" s="29"/>
      <c r="I90" s="32"/>
      <c r="J90" s="32"/>
      <c r="K90" s="32"/>
      <c r="L90" s="23"/>
      <c r="M90" s="31"/>
      <c r="O90" s="35"/>
      <c r="P90" s="36"/>
      <c r="S90" s="32"/>
      <c r="T90" s="32"/>
      <c r="U90" s="32"/>
    </row>
    <row r="91" spans="1:21">
      <c r="A91" s="2"/>
      <c r="B91" s="31"/>
      <c r="C91" s="29"/>
      <c r="D91" s="29"/>
      <c r="I91" s="32"/>
      <c r="J91" s="32"/>
      <c r="K91" s="32"/>
      <c r="L91" s="23"/>
      <c r="M91" s="31"/>
      <c r="O91" s="35"/>
      <c r="P91" s="36"/>
      <c r="S91" s="32"/>
      <c r="T91" s="32"/>
      <c r="U91" s="32"/>
    </row>
    <row r="92" spans="1:21">
      <c r="A92" s="2"/>
      <c r="B92" s="31"/>
      <c r="C92" s="29"/>
      <c r="D92" s="29"/>
      <c r="I92" s="32"/>
      <c r="J92" s="32"/>
      <c r="K92" s="32"/>
      <c r="L92" s="23"/>
      <c r="M92" s="31"/>
      <c r="O92" s="35"/>
      <c r="P92" s="34"/>
      <c r="S92" s="32"/>
      <c r="T92" s="32"/>
      <c r="U92" s="32"/>
    </row>
    <row r="93" spans="1:21">
      <c r="A93" s="2"/>
      <c r="B93" s="31"/>
      <c r="C93" s="29"/>
      <c r="D93" s="29"/>
      <c r="I93" s="32"/>
      <c r="J93" s="32"/>
      <c r="K93" s="32"/>
      <c r="L93" s="23"/>
      <c r="M93" s="31"/>
      <c r="O93" s="35"/>
      <c r="P93" s="34"/>
      <c r="S93" s="32"/>
      <c r="T93" s="32"/>
      <c r="U93" s="32"/>
    </row>
    <row r="94" spans="1:21">
      <c r="A94" s="2"/>
      <c r="B94" s="31"/>
      <c r="C94" s="29"/>
      <c r="D94" s="29"/>
      <c r="I94" s="32"/>
      <c r="J94" s="32"/>
      <c r="K94" s="32"/>
      <c r="L94" s="23"/>
      <c r="M94" s="31"/>
      <c r="O94" s="35"/>
      <c r="P94" s="34"/>
      <c r="S94" s="32"/>
      <c r="T94" s="32"/>
      <c r="U94" s="32"/>
    </row>
    <row r="95" spans="1:21">
      <c r="A95" s="2"/>
      <c r="B95" s="31"/>
      <c r="C95" s="29"/>
      <c r="D95" s="29"/>
      <c r="I95" s="32"/>
      <c r="J95" s="32"/>
      <c r="K95" s="32"/>
      <c r="L95" s="23"/>
      <c r="M95" s="31"/>
      <c r="O95" s="35"/>
      <c r="P95" s="34"/>
      <c r="S95" s="32"/>
      <c r="T95" s="32"/>
      <c r="U95" s="32"/>
    </row>
    <row r="96" spans="1:21">
      <c r="A96" s="2"/>
      <c r="B96" s="31"/>
      <c r="C96" s="29"/>
      <c r="D96" s="29"/>
      <c r="I96" s="32"/>
      <c r="J96" s="32"/>
      <c r="K96" s="32"/>
      <c r="L96" s="23"/>
      <c r="M96" s="31"/>
      <c r="O96" s="35"/>
      <c r="P96" s="34"/>
      <c r="S96" s="32"/>
      <c r="T96" s="32"/>
      <c r="U96" s="32"/>
    </row>
    <row r="97" spans="1:21">
      <c r="A97" s="2"/>
      <c r="B97" s="31"/>
      <c r="C97" s="29"/>
      <c r="D97" s="29"/>
      <c r="I97" s="32"/>
      <c r="J97" s="32"/>
      <c r="K97" s="32"/>
      <c r="L97" s="23"/>
      <c r="M97" s="31"/>
      <c r="O97" s="35"/>
      <c r="P97" s="34"/>
      <c r="S97" s="32"/>
      <c r="T97" s="32"/>
      <c r="U97" s="32"/>
    </row>
    <row r="98" spans="1:21">
      <c r="A98" s="2"/>
      <c r="B98" s="31"/>
      <c r="C98" s="29"/>
      <c r="D98" s="29"/>
      <c r="I98" s="32"/>
      <c r="J98" s="32"/>
      <c r="K98" s="32"/>
      <c r="L98" s="23"/>
      <c r="M98" s="31"/>
      <c r="O98" s="35"/>
      <c r="P98" s="34"/>
      <c r="S98" s="32"/>
      <c r="T98" s="32"/>
      <c r="U98" s="32"/>
    </row>
    <row r="99" spans="1:21">
      <c r="A99" s="2"/>
      <c r="B99" s="31"/>
      <c r="C99" s="29"/>
      <c r="D99" s="29"/>
      <c r="I99" s="32"/>
      <c r="J99" s="32"/>
      <c r="K99" s="32"/>
      <c r="L99" s="23"/>
      <c r="M99" s="31"/>
      <c r="O99" s="35"/>
      <c r="P99" s="34"/>
      <c r="S99" s="32"/>
      <c r="T99" s="32"/>
      <c r="U99" s="32"/>
    </row>
    <row r="100" spans="1:21">
      <c r="A100" s="2"/>
      <c r="B100" s="31"/>
      <c r="C100" s="29"/>
      <c r="D100" s="29"/>
      <c r="I100" s="32"/>
      <c r="J100" s="32"/>
      <c r="K100" s="32"/>
      <c r="L100" s="23"/>
      <c r="M100" s="31"/>
      <c r="O100" s="35"/>
      <c r="P100" s="34"/>
      <c r="S100" s="32"/>
      <c r="T100" s="32"/>
      <c r="U100" s="32"/>
    </row>
    <row r="101" spans="1:21">
      <c r="A101" s="2"/>
      <c r="B101" s="31"/>
      <c r="C101" s="29"/>
      <c r="D101" s="29"/>
      <c r="I101" s="32"/>
      <c r="J101" s="32"/>
      <c r="K101" s="32"/>
      <c r="L101" s="23"/>
      <c r="M101" s="31"/>
      <c r="O101" s="35"/>
      <c r="P101" s="34"/>
      <c r="S101" s="32"/>
      <c r="T101" s="32"/>
      <c r="U101" s="32"/>
    </row>
    <row r="102" spans="1:21">
      <c r="A102" s="2"/>
      <c r="B102" s="31"/>
      <c r="C102" s="29"/>
      <c r="D102" s="29"/>
      <c r="I102" s="32"/>
      <c r="J102" s="32"/>
      <c r="K102" s="32"/>
      <c r="L102" s="23"/>
      <c r="M102" s="31"/>
      <c r="O102" s="35"/>
      <c r="P102" s="34"/>
      <c r="S102" s="32"/>
      <c r="T102" s="32"/>
      <c r="U102" s="32"/>
    </row>
    <row r="103" spans="1:21">
      <c r="A103" s="2"/>
      <c r="B103" s="31"/>
      <c r="C103" s="29"/>
      <c r="D103" s="29"/>
      <c r="I103" s="32"/>
      <c r="J103" s="32"/>
      <c r="K103" s="32"/>
      <c r="L103" s="23"/>
      <c r="M103" s="31"/>
      <c r="O103" s="35"/>
      <c r="P103" s="34"/>
      <c r="S103" s="32"/>
      <c r="T103" s="32"/>
      <c r="U103" s="32"/>
    </row>
    <row r="104" spans="1:21">
      <c r="A104" s="2"/>
      <c r="B104" s="31"/>
      <c r="C104" s="29"/>
      <c r="D104" s="29"/>
      <c r="I104" s="32"/>
      <c r="J104" s="32"/>
      <c r="K104" s="32"/>
      <c r="L104" s="23"/>
      <c r="M104" s="31"/>
      <c r="O104" s="35"/>
      <c r="P104" s="34"/>
      <c r="S104" s="32"/>
      <c r="T104" s="32"/>
      <c r="U104" s="32"/>
    </row>
    <row r="105" spans="1:21">
      <c r="A105" s="2"/>
      <c r="B105" s="31"/>
      <c r="C105" s="29"/>
      <c r="D105" s="29"/>
      <c r="I105" s="32"/>
      <c r="J105" s="32"/>
      <c r="K105" s="32"/>
      <c r="L105" s="23"/>
      <c r="M105" s="31"/>
      <c r="O105" s="35"/>
      <c r="P105" s="34"/>
      <c r="S105" s="32"/>
      <c r="T105" s="32"/>
      <c r="U105" s="32"/>
    </row>
    <row r="106" spans="1:21">
      <c r="A106" s="2"/>
      <c r="B106" s="31"/>
      <c r="C106" s="29"/>
      <c r="D106" s="29"/>
      <c r="I106" s="32"/>
      <c r="J106" s="32"/>
      <c r="K106" s="32"/>
      <c r="L106" s="23"/>
      <c r="M106" s="31"/>
      <c r="O106" s="35"/>
      <c r="P106" s="34"/>
      <c r="S106" s="32"/>
      <c r="T106" s="32"/>
      <c r="U106" s="32"/>
    </row>
    <row r="107" spans="1:21">
      <c r="A107" s="2"/>
      <c r="B107" s="31"/>
      <c r="C107" s="29"/>
      <c r="D107" s="29"/>
      <c r="I107" s="32"/>
      <c r="J107" s="32"/>
      <c r="K107" s="32"/>
      <c r="L107" s="23"/>
      <c r="M107" s="31"/>
      <c r="O107" s="35"/>
      <c r="P107" s="34"/>
      <c r="S107" s="32"/>
      <c r="T107" s="32"/>
      <c r="U107" s="32"/>
    </row>
    <row r="108" spans="1:21">
      <c r="A108" s="2"/>
      <c r="B108" s="31"/>
      <c r="C108" s="29"/>
      <c r="D108" s="29"/>
      <c r="I108" s="32"/>
      <c r="J108" s="32"/>
      <c r="K108" s="32"/>
      <c r="L108" s="23"/>
      <c r="M108" s="31"/>
      <c r="O108" s="35"/>
      <c r="P108" s="34"/>
      <c r="S108" s="32"/>
      <c r="T108" s="32"/>
      <c r="U108" s="32"/>
    </row>
    <row r="109" spans="1:21">
      <c r="A109" s="2"/>
      <c r="B109" s="31"/>
      <c r="C109" s="29"/>
      <c r="D109" s="29"/>
      <c r="I109" s="32"/>
      <c r="J109" s="32"/>
      <c r="K109" s="32"/>
      <c r="L109" s="23"/>
      <c r="M109" s="31"/>
      <c r="O109" s="35"/>
      <c r="P109" s="34"/>
      <c r="S109" s="32"/>
      <c r="T109" s="32"/>
      <c r="U109" s="32"/>
    </row>
    <row r="110" spans="1:21">
      <c r="A110" s="2"/>
      <c r="B110" s="31"/>
      <c r="C110" s="29"/>
      <c r="D110" s="29"/>
      <c r="I110" s="32"/>
      <c r="J110" s="32"/>
      <c r="K110" s="32"/>
      <c r="L110" s="23"/>
      <c r="M110" s="31"/>
      <c r="O110" s="35"/>
      <c r="P110" s="34"/>
      <c r="S110" s="32"/>
      <c r="T110" s="32"/>
      <c r="U110" s="32"/>
    </row>
    <row r="111" spans="1:21">
      <c r="A111" s="2"/>
      <c r="B111" s="31"/>
      <c r="C111" s="29"/>
      <c r="D111" s="29"/>
      <c r="I111" s="32"/>
      <c r="J111" s="32"/>
      <c r="K111" s="32"/>
      <c r="L111" s="25"/>
      <c r="M111" s="37"/>
      <c r="N111" s="35"/>
      <c r="O111" s="35"/>
      <c r="S111" s="32"/>
      <c r="T111" s="32"/>
      <c r="U111" s="32"/>
    </row>
    <row r="112" spans="1:21">
      <c r="A112" s="2"/>
      <c r="B112" s="31"/>
      <c r="C112" s="29"/>
      <c r="D112" s="29"/>
      <c r="I112" s="32"/>
      <c r="J112" s="32"/>
      <c r="K112" s="32"/>
      <c r="L112" s="25"/>
      <c r="M112" s="37"/>
      <c r="N112" s="35"/>
      <c r="O112" s="35"/>
      <c r="S112" s="32"/>
      <c r="T112" s="32"/>
      <c r="U112" s="32"/>
    </row>
    <row r="113" spans="1:21">
      <c r="A113" s="2"/>
      <c r="B113" s="31"/>
      <c r="C113" s="29"/>
      <c r="D113" s="29"/>
      <c r="I113" s="32"/>
      <c r="J113" s="32"/>
      <c r="K113" s="32"/>
      <c r="L113" s="25"/>
      <c r="M113" s="37"/>
      <c r="N113" s="35"/>
      <c r="O113" s="35"/>
      <c r="S113" s="32"/>
      <c r="T113" s="32"/>
      <c r="U113" s="32"/>
    </row>
    <row r="114" spans="1:21">
      <c r="A114" s="2"/>
      <c r="B114" s="31"/>
      <c r="C114" s="29"/>
      <c r="D114" s="29"/>
      <c r="I114" s="32"/>
      <c r="J114" s="32"/>
      <c r="K114" s="32"/>
      <c r="L114" s="25"/>
      <c r="M114" s="37"/>
      <c r="N114" s="35"/>
      <c r="O114" s="35"/>
      <c r="S114" s="32"/>
      <c r="T114" s="32"/>
      <c r="U114" s="32"/>
    </row>
    <row r="115" spans="1:21">
      <c r="A115" s="2"/>
      <c r="B115" s="31"/>
      <c r="C115" s="29"/>
      <c r="D115" s="29"/>
      <c r="I115" s="32"/>
      <c r="J115" s="32"/>
      <c r="K115" s="32"/>
      <c r="L115" s="25"/>
      <c r="M115" s="37"/>
      <c r="N115" s="35"/>
      <c r="O115" s="35"/>
      <c r="S115" s="32"/>
      <c r="T115" s="32"/>
      <c r="U115" s="32"/>
    </row>
    <row r="116" spans="1:21">
      <c r="A116" s="2"/>
      <c r="B116" s="31"/>
      <c r="C116" s="29"/>
      <c r="D116" s="29"/>
      <c r="I116" s="32"/>
      <c r="J116" s="32"/>
      <c r="K116" s="32"/>
      <c r="L116" s="25"/>
      <c r="M116" s="37"/>
      <c r="N116" s="35"/>
      <c r="O116" s="35"/>
      <c r="S116" s="32"/>
      <c r="T116" s="32"/>
      <c r="U116" s="32"/>
    </row>
    <row r="117" spans="1:21">
      <c r="A117" s="2"/>
      <c r="B117" s="31"/>
      <c r="C117" s="29"/>
      <c r="D117" s="29"/>
      <c r="I117" s="32"/>
      <c r="J117" s="32"/>
      <c r="K117" s="32"/>
      <c r="L117" s="25"/>
      <c r="M117" s="37"/>
      <c r="N117" s="35"/>
      <c r="O117" s="35"/>
      <c r="S117" s="32"/>
      <c r="T117" s="32"/>
      <c r="U117" s="32"/>
    </row>
    <row r="118" spans="1:21">
      <c r="A118" s="2"/>
      <c r="B118" s="31"/>
      <c r="C118" s="29"/>
      <c r="D118" s="29"/>
      <c r="I118" s="32"/>
      <c r="J118" s="32"/>
      <c r="K118" s="32"/>
      <c r="L118" s="25"/>
      <c r="M118" s="37"/>
      <c r="N118" s="35"/>
      <c r="O118" s="35"/>
      <c r="S118" s="32"/>
      <c r="T118" s="32"/>
      <c r="U118" s="32"/>
    </row>
    <row r="119" spans="1:21">
      <c r="A119" s="2"/>
      <c r="B119" s="31"/>
      <c r="C119" s="29"/>
      <c r="D119" s="29"/>
      <c r="I119" s="32"/>
      <c r="J119" s="32"/>
      <c r="K119" s="32"/>
      <c r="L119" s="25"/>
      <c r="M119" s="37"/>
      <c r="N119" s="35"/>
      <c r="O119" s="35"/>
      <c r="S119" s="32"/>
      <c r="T119" s="32"/>
      <c r="U119" s="32"/>
    </row>
    <row r="120" spans="1:21">
      <c r="A120" s="2"/>
      <c r="B120" s="31"/>
      <c r="C120" s="29"/>
      <c r="D120" s="29"/>
      <c r="I120" s="32"/>
      <c r="J120" s="32"/>
      <c r="K120" s="32"/>
      <c r="L120" s="25"/>
      <c r="M120" s="37"/>
      <c r="N120" s="35"/>
      <c r="O120" s="35"/>
      <c r="S120" s="32"/>
      <c r="T120" s="32"/>
      <c r="U120" s="32"/>
    </row>
    <row r="121" spans="1:21">
      <c r="A121" s="2"/>
      <c r="B121" s="31"/>
      <c r="C121" s="29"/>
      <c r="D121" s="29"/>
      <c r="I121" s="32"/>
      <c r="J121" s="32"/>
      <c r="K121" s="32"/>
      <c r="L121" s="25"/>
      <c r="M121" s="37"/>
      <c r="N121" s="35"/>
      <c r="O121" s="35"/>
      <c r="S121" s="32"/>
      <c r="T121" s="32"/>
      <c r="U121" s="32"/>
    </row>
    <row r="122" spans="1:21">
      <c r="A122" s="2"/>
      <c r="B122" s="31"/>
      <c r="C122" s="29"/>
      <c r="D122" s="29"/>
      <c r="I122" s="32"/>
      <c r="J122" s="32"/>
      <c r="K122" s="32"/>
      <c r="L122" s="25"/>
      <c r="M122" s="37"/>
      <c r="N122" s="35"/>
      <c r="O122" s="35"/>
      <c r="S122" s="32"/>
      <c r="T122" s="32"/>
      <c r="U122" s="32"/>
    </row>
    <row r="123" spans="1:21">
      <c r="A123" s="2"/>
      <c r="B123" s="31"/>
      <c r="C123" s="29"/>
      <c r="D123" s="29"/>
      <c r="I123" s="32"/>
      <c r="J123" s="32"/>
      <c r="K123" s="32"/>
      <c r="L123" s="25"/>
      <c r="M123" s="37"/>
      <c r="N123" s="35"/>
      <c r="O123" s="35"/>
      <c r="S123" s="32"/>
      <c r="T123" s="32"/>
      <c r="U123" s="32"/>
    </row>
    <row r="124" spans="1:21">
      <c r="A124" s="2"/>
      <c r="B124" s="31"/>
      <c r="C124" s="29"/>
      <c r="D124" s="29"/>
      <c r="I124" s="32"/>
      <c r="J124" s="32"/>
      <c r="K124" s="32"/>
      <c r="L124" s="25"/>
      <c r="M124" s="37"/>
      <c r="N124" s="35"/>
      <c r="O124" s="35"/>
      <c r="S124" s="32"/>
      <c r="T124" s="32"/>
      <c r="U124" s="32"/>
    </row>
    <row r="125" spans="1:21">
      <c r="A125" s="2"/>
      <c r="B125" s="31"/>
      <c r="C125" s="29"/>
      <c r="I125" s="32"/>
      <c r="J125" s="32"/>
      <c r="K125" s="32"/>
      <c r="L125" s="25"/>
      <c r="M125" s="37"/>
      <c r="N125" s="35"/>
      <c r="O125" s="35"/>
      <c r="S125" s="32"/>
      <c r="T125" s="32"/>
      <c r="U125" s="32"/>
    </row>
    <row r="126" spans="1:21">
      <c r="A126" s="2"/>
      <c r="B126" s="31"/>
      <c r="C126" s="29"/>
      <c r="I126" s="32"/>
      <c r="J126" s="32"/>
      <c r="K126" s="32"/>
      <c r="L126" s="25"/>
      <c r="M126" s="37"/>
      <c r="N126" s="35"/>
      <c r="O126" s="35"/>
      <c r="S126" s="32"/>
      <c r="T126" s="32"/>
      <c r="U126" s="32"/>
    </row>
    <row r="127" spans="1:21">
      <c r="A127" s="2"/>
      <c r="B127" s="29"/>
      <c r="I127" s="32"/>
      <c r="J127" s="32"/>
      <c r="K127" s="32"/>
      <c r="L127" s="25"/>
      <c r="M127" s="37"/>
      <c r="N127" s="35"/>
      <c r="O127" s="35"/>
      <c r="S127" s="32"/>
      <c r="T127" s="32"/>
      <c r="U127" s="32"/>
    </row>
    <row r="128" spans="1:21">
      <c r="A128" s="2"/>
      <c r="B128" s="29"/>
      <c r="I128" s="32"/>
      <c r="J128" s="32"/>
      <c r="K128" s="32"/>
      <c r="L128" s="25"/>
      <c r="M128" s="37"/>
      <c r="N128" s="35"/>
      <c r="O128" s="35"/>
      <c r="S128" s="32"/>
      <c r="T128" s="32"/>
      <c r="U128" s="32"/>
    </row>
    <row r="129" spans="1:21">
      <c r="A129" s="2"/>
      <c r="B129" s="29"/>
      <c r="I129" s="32"/>
      <c r="J129" s="32"/>
      <c r="K129" s="32"/>
      <c r="L129" s="25"/>
      <c r="M129" s="37"/>
      <c r="N129" s="35"/>
      <c r="O129" s="35"/>
      <c r="S129" s="32"/>
      <c r="T129" s="32"/>
      <c r="U129" s="32"/>
    </row>
    <row r="130" spans="1:21">
      <c r="A130" s="2"/>
      <c r="B130" s="29"/>
      <c r="I130" s="32"/>
      <c r="J130" s="32"/>
      <c r="K130" s="32"/>
      <c r="L130" s="25"/>
      <c r="M130" s="37"/>
      <c r="N130" s="35"/>
      <c r="O130" s="35"/>
      <c r="S130" s="32"/>
      <c r="T130" s="32"/>
      <c r="U130" s="32"/>
    </row>
    <row r="131" spans="1:21">
      <c r="A131" s="2"/>
      <c r="B131" s="29"/>
      <c r="I131" s="32"/>
      <c r="J131" s="32"/>
      <c r="K131" s="32"/>
      <c r="L131" s="25"/>
      <c r="M131" s="37"/>
      <c r="N131" s="35"/>
      <c r="O131" s="35"/>
      <c r="S131" s="32"/>
      <c r="T131" s="32"/>
      <c r="U131" s="32"/>
    </row>
    <row r="132" spans="1:21">
      <c r="A132" s="2"/>
      <c r="B132" s="29"/>
      <c r="I132" s="32"/>
      <c r="J132" s="32"/>
      <c r="K132" s="32"/>
      <c r="S132" s="32"/>
      <c r="T132" s="32"/>
      <c r="U132" s="32"/>
    </row>
    <row r="133" spans="1:21">
      <c r="A133" s="2"/>
      <c r="B133" s="29"/>
      <c r="I133" s="32"/>
      <c r="J133" s="32"/>
      <c r="K133" s="32"/>
      <c r="S133" s="32"/>
      <c r="T133" s="32"/>
      <c r="U133" s="32"/>
    </row>
    <row r="134" spans="1:21">
      <c r="A134" s="2"/>
      <c r="B134" s="29"/>
      <c r="I134" s="32"/>
      <c r="J134" s="32"/>
      <c r="K134" s="32"/>
      <c r="S134" s="32"/>
      <c r="T134" s="32"/>
      <c r="U134" s="32"/>
    </row>
    <row r="135" spans="1:21">
      <c r="A135" s="2"/>
      <c r="B135" s="29"/>
      <c r="I135" s="32"/>
      <c r="J135" s="32"/>
      <c r="K135" s="32"/>
      <c r="S135" s="32"/>
      <c r="T135" s="32"/>
      <c r="U135" s="32"/>
    </row>
    <row r="136" spans="1:21">
      <c r="A136" s="2"/>
      <c r="B136" s="29"/>
      <c r="I136" s="32"/>
      <c r="J136" s="32"/>
      <c r="K136" s="32"/>
      <c r="S136" s="32"/>
      <c r="T136" s="32"/>
      <c r="U136" s="32"/>
    </row>
    <row r="137" spans="1:21">
      <c r="A137" s="2"/>
      <c r="B137" s="29"/>
      <c r="I137" s="32"/>
      <c r="J137" s="32"/>
      <c r="K137" s="32"/>
      <c r="S137" s="32"/>
      <c r="T137" s="32"/>
      <c r="U137" s="32"/>
    </row>
    <row r="138" spans="1:21">
      <c r="A138" s="2"/>
      <c r="B138" s="29"/>
      <c r="I138" s="32"/>
      <c r="J138" s="32"/>
      <c r="K138" s="32"/>
      <c r="S138" s="32"/>
      <c r="T138" s="32"/>
      <c r="U138" s="32"/>
    </row>
    <row r="139" spans="1:21">
      <c r="A139" s="2"/>
      <c r="B139" s="29"/>
      <c r="I139" s="32"/>
      <c r="J139" s="32"/>
      <c r="K139" s="32"/>
      <c r="S139" s="32"/>
      <c r="T139" s="32"/>
      <c r="U139" s="32"/>
    </row>
    <row r="140" spans="1:21">
      <c r="A140" s="2"/>
      <c r="B140" s="29"/>
      <c r="I140" s="32"/>
      <c r="J140" s="32"/>
      <c r="K140" s="32"/>
      <c r="S140" s="32"/>
      <c r="T140" s="32"/>
      <c r="U140" s="32"/>
    </row>
    <row r="141" spans="1:21">
      <c r="A141" s="2"/>
      <c r="B141" s="29"/>
      <c r="I141" s="32"/>
      <c r="J141" s="32"/>
      <c r="K141" s="32"/>
      <c r="S141" s="32"/>
      <c r="T141" s="32"/>
      <c r="U141" s="32"/>
    </row>
    <row r="142" spans="1:21">
      <c r="A142" s="2"/>
      <c r="B142" s="29"/>
      <c r="I142" s="32"/>
      <c r="J142" s="32"/>
      <c r="K142" s="32"/>
      <c r="S142" s="32"/>
      <c r="T142" s="32"/>
      <c r="U142" s="32"/>
    </row>
    <row r="143" spans="1:21">
      <c r="A143" s="2"/>
      <c r="B143" s="29"/>
      <c r="I143" s="32"/>
      <c r="J143" s="32"/>
      <c r="K143" s="32"/>
      <c r="S143" s="32"/>
      <c r="T143" s="32"/>
      <c r="U143" s="32"/>
    </row>
    <row r="144" spans="1:21">
      <c r="A144" s="2"/>
      <c r="B144" s="29"/>
      <c r="I144" s="32"/>
      <c r="J144" s="32"/>
      <c r="K144" s="32"/>
      <c r="S144" s="32"/>
      <c r="T144" s="32"/>
      <c r="U144" s="32"/>
    </row>
    <row r="145" spans="1:21">
      <c r="A145" s="2"/>
      <c r="B145" s="29"/>
      <c r="I145" s="32"/>
      <c r="J145" s="32"/>
      <c r="K145" s="32"/>
      <c r="S145" s="32"/>
      <c r="T145" s="32"/>
      <c r="U145" s="32"/>
    </row>
    <row r="146" spans="1:21">
      <c r="A146" s="2"/>
      <c r="B146" s="29"/>
      <c r="I146" s="32"/>
      <c r="J146" s="32"/>
      <c r="K146" s="32"/>
      <c r="S146" s="32"/>
      <c r="T146" s="32"/>
      <c r="U146" s="32"/>
    </row>
    <row r="147" spans="1:21">
      <c r="A147" s="2"/>
      <c r="B147" s="29"/>
      <c r="I147" s="32"/>
      <c r="J147" s="32"/>
      <c r="K147" s="32"/>
      <c r="S147" s="32"/>
      <c r="T147" s="32"/>
      <c r="U147" s="32"/>
    </row>
    <row r="148" spans="1:21">
      <c r="A148" s="2"/>
      <c r="B148" s="29"/>
      <c r="I148" s="32"/>
      <c r="J148" s="32"/>
      <c r="K148" s="32"/>
      <c r="S148" s="32"/>
      <c r="T148" s="32"/>
      <c r="U148" s="32"/>
    </row>
    <row r="149" spans="1:21">
      <c r="A149" s="2"/>
      <c r="B149" s="29"/>
      <c r="I149" s="32"/>
      <c r="J149" s="32"/>
      <c r="K149" s="32"/>
      <c r="S149" s="32"/>
      <c r="T149" s="32"/>
      <c r="U149" s="32"/>
    </row>
    <row r="150" spans="1:21">
      <c r="A150" s="2"/>
      <c r="B150" s="29"/>
      <c r="I150" s="32"/>
      <c r="J150" s="32"/>
      <c r="K150" s="32"/>
      <c r="S150" s="32"/>
      <c r="T150" s="32"/>
      <c r="U150" s="32"/>
    </row>
    <row r="151" spans="1:21">
      <c r="A151" s="2"/>
      <c r="B151" s="29"/>
      <c r="I151" s="32"/>
      <c r="J151" s="32"/>
      <c r="K151" s="32"/>
      <c r="S151" s="32"/>
      <c r="T151" s="32"/>
      <c r="U151" s="32"/>
    </row>
    <row r="152" spans="1:21">
      <c r="A152" s="2"/>
      <c r="B152" s="29"/>
      <c r="I152" s="32"/>
      <c r="J152" s="32"/>
      <c r="K152" s="32"/>
      <c r="S152" s="32"/>
      <c r="T152" s="32"/>
      <c r="U152" s="32"/>
    </row>
    <row r="153" spans="1:21">
      <c r="A153" s="2"/>
      <c r="B153" s="29"/>
      <c r="I153" s="32"/>
      <c r="J153" s="32"/>
      <c r="K153" s="32"/>
      <c r="S153" s="32"/>
      <c r="T153" s="32"/>
      <c r="U153" s="32"/>
    </row>
    <row r="154" spans="1:21">
      <c r="A154" s="2"/>
      <c r="B154" s="29"/>
      <c r="I154" s="32"/>
      <c r="J154" s="32"/>
      <c r="K154" s="32"/>
      <c r="S154" s="32"/>
      <c r="T154" s="32"/>
      <c r="U154" s="32"/>
    </row>
    <row r="155" spans="1:21">
      <c r="A155" s="2"/>
      <c r="B155" s="29"/>
      <c r="I155" s="32"/>
      <c r="J155" s="32"/>
      <c r="K155" s="32"/>
      <c r="S155" s="32"/>
      <c r="T155" s="32"/>
      <c r="U155" s="32"/>
    </row>
    <row r="156" spans="1:21">
      <c r="A156" s="2"/>
      <c r="B156" s="29"/>
      <c r="I156" s="32"/>
      <c r="J156" s="32"/>
      <c r="K156" s="32"/>
      <c r="S156" s="32"/>
      <c r="T156" s="32"/>
      <c r="U156" s="32"/>
    </row>
    <row r="157" spans="1:21">
      <c r="A157" s="2"/>
      <c r="I157" s="32"/>
      <c r="J157" s="32"/>
      <c r="K157" s="32"/>
      <c r="S157" s="32"/>
      <c r="T157" s="32"/>
      <c r="U157" s="32"/>
    </row>
    <row r="158" spans="1:21">
      <c r="A158" s="2"/>
      <c r="I158" s="32"/>
      <c r="J158" s="32"/>
      <c r="K158" s="32"/>
      <c r="S158" s="32"/>
      <c r="T158" s="32"/>
      <c r="U158" s="32"/>
    </row>
    <row r="159" spans="1:21">
      <c r="A159" s="2"/>
      <c r="I159" s="32"/>
      <c r="J159" s="32"/>
      <c r="K159" s="32"/>
      <c r="S159" s="32"/>
      <c r="T159" s="32"/>
      <c r="U159" s="32"/>
    </row>
    <row r="160" spans="1:21">
      <c r="A160" s="2"/>
      <c r="I160" s="32"/>
      <c r="J160" s="32"/>
      <c r="K160" s="32"/>
      <c r="S160" s="32"/>
      <c r="T160" s="32"/>
      <c r="U160" s="32"/>
    </row>
    <row r="161" spans="1:21">
      <c r="A161" s="2"/>
      <c r="I161" s="32"/>
      <c r="J161" s="32"/>
      <c r="K161" s="32"/>
      <c r="S161" s="32"/>
      <c r="T161" s="32"/>
      <c r="U161" s="32"/>
    </row>
    <row r="162" spans="1:21">
      <c r="A162" s="2"/>
      <c r="I162" s="32"/>
      <c r="J162" s="32"/>
      <c r="K162" s="32"/>
      <c r="S162" s="32"/>
      <c r="T162" s="32"/>
      <c r="U162" s="32"/>
    </row>
    <row r="163" spans="1:21">
      <c r="A163" s="2"/>
      <c r="I163" s="32"/>
      <c r="J163" s="32"/>
      <c r="K163" s="32"/>
      <c r="S163" s="32"/>
      <c r="T163" s="32"/>
      <c r="U163" s="32"/>
    </row>
    <row r="164" spans="1:21">
      <c r="A164" s="2"/>
      <c r="I164" s="32"/>
      <c r="J164" s="32"/>
      <c r="K164" s="32"/>
      <c r="S164" s="32"/>
      <c r="T164" s="32"/>
      <c r="U164" s="32"/>
    </row>
    <row r="165" spans="1:21">
      <c r="A165" s="2"/>
      <c r="I165" s="32"/>
      <c r="J165" s="32"/>
      <c r="K165" s="32"/>
      <c r="S165" s="32"/>
      <c r="T165" s="32"/>
      <c r="U165" s="32"/>
    </row>
    <row r="166" spans="1:21">
      <c r="A166" s="2"/>
      <c r="I166" s="32"/>
      <c r="J166" s="32"/>
      <c r="K166" s="32"/>
      <c r="S166" s="32"/>
      <c r="T166" s="32"/>
      <c r="U166" s="32"/>
    </row>
    <row r="167" spans="1:21">
      <c r="A167" s="2"/>
      <c r="I167" s="32"/>
      <c r="J167" s="32"/>
      <c r="K167" s="32"/>
      <c r="S167" s="32"/>
      <c r="T167" s="32"/>
      <c r="U167" s="32"/>
    </row>
    <row r="168" spans="1:21">
      <c r="A168" s="2"/>
      <c r="I168" s="32"/>
      <c r="J168" s="32"/>
      <c r="K168" s="32"/>
      <c r="S168" s="32"/>
      <c r="T168" s="32"/>
      <c r="U168" s="32"/>
    </row>
    <row r="169" spans="1:21">
      <c r="A169" s="2"/>
      <c r="I169" s="32"/>
      <c r="J169" s="32"/>
      <c r="K169" s="32"/>
      <c r="S169" s="32"/>
      <c r="T169" s="32"/>
      <c r="U169" s="32"/>
    </row>
    <row r="170" spans="1:21">
      <c r="A170" s="2"/>
      <c r="I170" s="32"/>
      <c r="J170" s="32"/>
      <c r="K170" s="32"/>
      <c r="S170" s="32"/>
      <c r="T170" s="32"/>
      <c r="U170" s="32"/>
    </row>
    <row r="171" spans="1:21">
      <c r="A171" s="2"/>
      <c r="I171" s="32"/>
      <c r="J171" s="32"/>
      <c r="K171" s="32"/>
      <c r="S171" s="32"/>
      <c r="T171" s="32"/>
      <c r="U171" s="32"/>
    </row>
    <row r="172" spans="1:21">
      <c r="A172" s="2"/>
      <c r="I172" s="32"/>
      <c r="J172" s="32"/>
      <c r="K172" s="32"/>
      <c r="S172" s="32"/>
      <c r="T172" s="32"/>
      <c r="U172" s="32"/>
    </row>
    <row r="173" spans="1:21">
      <c r="A173" s="2"/>
      <c r="I173" s="32"/>
      <c r="J173" s="32"/>
      <c r="K173" s="32"/>
      <c r="S173" s="32"/>
      <c r="T173" s="32"/>
      <c r="U173" s="32"/>
    </row>
    <row r="174" spans="1:21">
      <c r="A174" s="2"/>
      <c r="I174" s="32"/>
      <c r="J174" s="32"/>
      <c r="K174" s="32"/>
      <c r="S174" s="32"/>
      <c r="T174" s="32"/>
      <c r="U174" s="32"/>
    </row>
    <row r="175" spans="1:21">
      <c r="A175" s="2"/>
      <c r="H175" s="2"/>
      <c r="I175" s="32"/>
      <c r="J175" s="32"/>
      <c r="K175" s="32"/>
      <c r="S175" s="32"/>
      <c r="T175" s="32"/>
      <c r="U175" s="32"/>
    </row>
    <row r="176" spans="1:21">
      <c r="A176" s="2"/>
      <c r="H176" s="2"/>
      <c r="I176" s="32"/>
      <c r="J176" s="32"/>
      <c r="K176" s="32"/>
      <c r="S176" s="32"/>
      <c r="T176" s="32"/>
      <c r="U176" s="32"/>
    </row>
    <row r="177" spans="1:21">
      <c r="A177" s="2"/>
      <c r="H177" s="2"/>
      <c r="I177" s="32"/>
      <c r="J177" s="32"/>
      <c r="K177" s="32"/>
      <c r="S177" s="32"/>
      <c r="T177" s="32"/>
      <c r="U177" s="32"/>
    </row>
    <row r="178" spans="1:21">
      <c r="A178" s="2"/>
      <c r="H178" s="2"/>
      <c r="I178" s="32"/>
      <c r="J178" s="32"/>
      <c r="K178" s="32"/>
      <c r="S178" s="32"/>
      <c r="T178" s="32"/>
      <c r="U178" s="32"/>
    </row>
    <row r="179" spans="1:21">
      <c r="A179" s="2"/>
      <c r="H179" s="2"/>
      <c r="I179" s="32"/>
      <c r="J179" s="32"/>
      <c r="K179" s="32"/>
      <c r="S179" s="32"/>
      <c r="T179" s="32"/>
      <c r="U179" s="32"/>
    </row>
    <row r="180" spans="1:21">
      <c r="A180" s="2"/>
      <c r="H180" s="2"/>
      <c r="I180" s="32"/>
      <c r="J180" s="32"/>
      <c r="K180" s="32"/>
      <c r="S180" s="32"/>
      <c r="T180" s="32"/>
      <c r="U180" s="32"/>
    </row>
    <row r="181" spans="1:21">
      <c r="A181" s="2"/>
      <c r="H181" s="2"/>
      <c r="I181" s="32"/>
      <c r="J181" s="32"/>
      <c r="K181" s="32"/>
      <c r="S181" s="32"/>
      <c r="T181" s="32"/>
      <c r="U181" s="32"/>
    </row>
    <row r="182" spans="1:21">
      <c r="A182" s="2"/>
      <c r="H182" s="2"/>
      <c r="I182" s="32"/>
      <c r="J182" s="32"/>
      <c r="K182" s="32"/>
      <c r="S182" s="32"/>
      <c r="T182" s="32"/>
      <c r="U182" s="32"/>
    </row>
    <row r="183" spans="1:21">
      <c r="A183" s="2"/>
      <c r="H183" s="2"/>
      <c r="I183" s="32"/>
      <c r="J183" s="32"/>
      <c r="K183" s="32"/>
      <c r="S183" s="32"/>
      <c r="T183" s="32"/>
      <c r="U183" s="32"/>
    </row>
    <row r="184" spans="1:21">
      <c r="A184" s="2"/>
      <c r="H184" s="2"/>
      <c r="I184" s="32"/>
      <c r="J184" s="32"/>
      <c r="K184" s="32"/>
      <c r="S184" s="32"/>
      <c r="T184" s="32"/>
      <c r="U184" s="32"/>
    </row>
    <row r="185" spans="1:21">
      <c r="A185" s="2"/>
      <c r="H185" s="2"/>
      <c r="I185" s="32"/>
      <c r="J185" s="32"/>
      <c r="K185" s="32"/>
      <c r="S185" s="32"/>
      <c r="T185" s="32"/>
      <c r="U185" s="32"/>
    </row>
    <row r="186" spans="1:21">
      <c r="A186" s="2"/>
      <c r="H186" s="2"/>
      <c r="I186" s="32"/>
      <c r="J186" s="32"/>
      <c r="K186" s="32"/>
      <c r="S186" s="32"/>
      <c r="T186" s="32"/>
      <c r="U186" s="32"/>
    </row>
    <row r="187" spans="1:21">
      <c r="A187" s="2"/>
      <c r="H187" s="2"/>
      <c r="I187" s="32"/>
      <c r="J187" s="32"/>
      <c r="K187" s="32"/>
      <c r="S187" s="32"/>
      <c r="T187" s="32"/>
      <c r="U187" s="32"/>
    </row>
    <row r="188" spans="1:21">
      <c r="A188" s="2"/>
      <c r="H188" s="2"/>
      <c r="I188" s="32"/>
      <c r="J188" s="32"/>
      <c r="K188" s="32"/>
      <c r="S188" s="32"/>
      <c r="T188" s="32"/>
      <c r="U188" s="32"/>
    </row>
    <row r="189" spans="1:21">
      <c r="A189" s="2"/>
      <c r="H189" s="2"/>
      <c r="I189" s="32"/>
      <c r="J189" s="32"/>
      <c r="K189" s="32"/>
      <c r="S189" s="32"/>
      <c r="T189" s="32"/>
      <c r="U189" s="32"/>
    </row>
    <row r="190" spans="1:21">
      <c r="A190" s="2"/>
      <c r="H190" s="2"/>
      <c r="I190" s="32"/>
      <c r="J190" s="32"/>
      <c r="K190" s="32"/>
      <c r="S190" s="32"/>
      <c r="T190" s="32"/>
      <c r="U190" s="32"/>
    </row>
    <row r="191" spans="1:21">
      <c r="A191" s="2"/>
      <c r="H191" s="2"/>
      <c r="I191" s="32"/>
      <c r="J191" s="32"/>
      <c r="K191" s="32"/>
      <c r="S191" s="32"/>
      <c r="T191" s="32"/>
      <c r="U191" s="32"/>
    </row>
    <row r="192" spans="1:21">
      <c r="A192" s="2"/>
      <c r="H192" s="2"/>
      <c r="I192" s="32"/>
      <c r="J192" s="32"/>
      <c r="K192" s="32"/>
      <c r="S192" s="32"/>
      <c r="T192" s="32"/>
      <c r="U192" s="32"/>
    </row>
    <row r="193" spans="1:21">
      <c r="A193" s="2"/>
      <c r="H193" s="2"/>
      <c r="I193" s="32"/>
      <c r="J193" s="32"/>
      <c r="K193" s="32"/>
      <c r="S193" s="32"/>
      <c r="T193" s="32"/>
      <c r="U193" s="32"/>
    </row>
    <row r="194" spans="1:21">
      <c r="A194" s="2"/>
      <c r="H194" s="2"/>
      <c r="I194" s="32"/>
      <c r="J194" s="32"/>
      <c r="K194" s="32"/>
      <c r="S194" s="32"/>
      <c r="T194" s="32"/>
      <c r="U194" s="32"/>
    </row>
    <row r="195" spans="1:21">
      <c r="A195" s="2"/>
      <c r="H195" s="2"/>
      <c r="I195" s="32"/>
      <c r="J195" s="32"/>
      <c r="K195" s="32"/>
      <c r="S195" s="32"/>
      <c r="T195" s="32"/>
      <c r="U195" s="32"/>
    </row>
    <row r="196" spans="1:21">
      <c r="A196" s="2"/>
      <c r="H196" s="2"/>
      <c r="I196" s="32"/>
      <c r="J196" s="32"/>
      <c r="K196" s="32"/>
      <c r="S196" s="32"/>
      <c r="T196" s="32"/>
      <c r="U196" s="32"/>
    </row>
    <row r="197" spans="1:21">
      <c r="A197" s="2"/>
      <c r="H197" s="2"/>
      <c r="I197" s="32"/>
      <c r="J197" s="32"/>
      <c r="K197" s="32"/>
      <c r="S197" s="32"/>
      <c r="T197" s="32"/>
      <c r="U197" s="32"/>
    </row>
    <row r="198" spans="1:21">
      <c r="A198" s="2"/>
      <c r="H198" s="2"/>
      <c r="I198" s="32"/>
      <c r="J198" s="32"/>
      <c r="K198" s="32"/>
      <c r="S198" s="32"/>
      <c r="T198" s="32"/>
      <c r="U198" s="32"/>
    </row>
    <row r="199" spans="1:21">
      <c r="A199" s="2"/>
      <c r="H199" s="2"/>
      <c r="I199" s="32"/>
      <c r="J199" s="32"/>
      <c r="K199" s="32"/>
      <c r="S199" s="32"/>
      <c r="T199" s="32"/>
      <c r="U199" s="32"/>
    </row>
    <row r="200" spans="1:21">
      <c r="A200" s="2"/>
      <c r="H200" s="2"/>
      <c r="I200" s="32"/>
      <c r="J200" s="32"/>
      <c r="K200" s="32"/>
      <c r="S200" s="32"/>
      <c r="T200" s="32"/>
      <c r="U200" s="32"/>
    </row>
    <row r="201" spans="1:21">
      <c r="A201" s="2"/>
      <c r="H201" s="2"/>
      <c r="I201" s="32"/>
      <c r="J201" s="32"/>
      <c r="K201" s="32"/>
      <c r="S201" s="32"/>
      <c r="T201" s="32"/>
      <c r="U201" s="32"/>
    </row>
    <row r="202" spans="1:21">
      <c r="A202" s="2"/>
      <c r="H202" s="2"/>
      <c r="I202" s="32"/>
      <c r="J202" s="32"/>
      <c r="K202" s="32"/>
      <c r="S202" s="32"/>
      <c r="T202" s="32"/>
      <c r="U202" s="32"/>
    </row>
    <row r="203" spans="1:21">
      <c r="A203" s="2"/>
      <c r="H203" s="2"/>
      <c r="I203" s="32"/>
      <c r="J203" s="32"/>
      <c r="K203" s="32"/>
      <c r="S203" s="32"/>
      <c r="T203" s="32"/>
      <c r="U203" s="32"/>
    </row>
    <row r="204" spans="1:21">
      <c r="A204" s="2"/>
      <c r="H204" s="2"/>
      <c r="I204" s="32"/>
      <c r="J204" s="32"/>
      <c r="K204" s="32"/>
      <c r="S204" s="32"/>
      <c r="T204" s="32"/>
      <c r="U204" s="32"/>
    </row>
    <row r="205" spans="1:21">
      <c r="A205" s="2"/>
      <c r="H205" s="2"/>
      <c r="I205" s="32"/>
      <c r="J205" s="32"/>
      <c r="K205" s="32"/>
      <c r="S205" s="32"/>
      <c r="T205" s="32"/>
      <c r="U205" s="32"/>
    </row>
    <row r="206" spans="1:21">
      <c r="A206" s="2"/>
      <c r="H206" s="2"/>
      <c r="I206" s="32"/>
      <c r="J206" s="32"/>
      <c r="K206" s="32"/>
      <c r="S206" s="32"/>
      <c r="T206" s="32"/>
      <c r="U206" s="32"/>
    </row>
    <row r="207" spans="1:21">
      <c r="A207" s="2"/>
      <c r="H207" s="2"/>
      <c r="I207" s="32"/>
      <c r="J207" s="32"/>
      <c r="K207" s="32"/>
      <c r="S207" s="32"/>
      <c r="T207" s="32"/>
      <c r="U207" s="32"/>
    </row>
    <row r="208" spans="1:21">
      <c r="A208" s="2"/>
      <c r="H208" s="2"/>
      <c r="I208" s="32"/>
      <c r="J208" s="32"/>
      <c r="K208" s="32"/>
      <c r="S208" s="32"/>
      <c r="T208" s="32"/>
      <c r="U208" s="32"/>
    </row>
    <row r="209" spans="1:21">
      <c r="A209" s="2"/>
      <c r="H209" s="2"/>
      <c r="I209" s="32"/>
      <c r="J209" s="32"/>
      <c r="K209" s="32"/>
      <c r="S209" s="32"/>
      <c r="T209" s="32"/>
      <c r="U209" s="32"/>
    </row>
    <row r="210" spans="1:21">
      <c r="A210" s="2"/>
      <c r="H210" s="2"/>
      <c r="I210" s="32"/>
      <c r="J210" s="32"/>
      <c r="K210" s="32"/>
      <c r="S210" s="32"/>
      <c r="T210" s="32"/>
      <c r="U210" s="32"/>
    </row>
    <row r="211" spans="1:21">
      <c r="A211" s="2"/>
      <c r="H211" s="2"/>
      <c r="I211" s="32"/>
      <c r="J211" s="32"/>
      <c r="K211" s="32"/>
      <c r="S211" s="32"/>
      <c r="T211" s="32"/>
      <c r="U211" s="32"/>
    </row>
    <row r="212" spans="1:21">
      <c r="A212" s="2"/>
      <c r="H212" s="2"/>
      <c r="I212" s="32"/>
      <c r="J212" s="32"/>
      <c r="K212" s="32"/>
      <c r="S212" s="32"/>
      <c r="T212" s="32"/>
      <c r="U212" s="32"/>
    </row>
    <row r="213" spans="1:21">
      <c r="A213" s="2"/>
      <c r="H213" s="2"/>
      <c r="I213" s="32"/>
      <c r="J213" s="32"/>
      <c r="K213" s="32"/>
      <c r="S213" s="32"/>
      <c r="T213" s="32"/>
      <c r="U213" s="32"/>
    </row>
    <row r="214" spans="1:21">
      <c r="A214" s="2"/>
      <c r="H214" s="2"/>
      <c r="I214" s="32"/>
      <c r="J214" s="32"/>
      <c r="K214" s="32"/>
      <c r="S214" s="32"/>
      <c r="T214" s="32"/>
      <c r="U214" s="32"/>
    </row>
    <row r="215" spans="1:21">
      <c r="A215" s="2"/>
      <c r="H215" s="2"/>
      <c r="I215" s="32"/>
      <c r="J215" s="32"/>
      <c r="K215" s="32"/>
      <c r="S215" s="32"/>
      <c r="T215" s="32"/>
      <c r="U215" s="32"/>
    </row>
    <row r="216" spans="1:21">
      <c r="A216" s="2"/>
      <c r="B216" s="29"/>
      <c r="F216" s="2"/>
      <c r="G216" s="2"/>
      <c r="H216" s="2"/>
      <c r="I216" s="32"/>
      <c r="J216" s="32"/>
      <c r="K216" s="32"/>
      <c r="S216" s="32"/>
      <c r="T216" s="32"/>
      <c r="U216" s="32"/>
    </row>
    <row r="217" spans="1:21">
      <c r="A217" s="2"/>
      <c r="B217" s="29"/>
      <c r="F217" s="2"/>
      <c r="G217" s="2"/>
      <c r="H217" s="2"/>
      <c r="I217" s="32"/>
      <c r="J217" s="32"/>
      <c r="K217" s="32"/>
      <c r="S217" s="32"/>
      <c r="T217" s="32"/>
      <c r="U217" s="32"/>
    </row>
    <row r="218" spans="1:21">
      <c r="A218" s="2"/>
      <c r="B218" s="29"/>
      <c r="F218" s="2"/>
      <c r="G218" s="2"/>
      <c r="H218" s="2"/>
      <c r="I218" s="32"/>
      <c r="J218" s="32"/>
      <c r="K218" s="32"/>
      <c r="S218" s="32"/>
      <c r="T218" s="32"/>
      <c r="U218" s="32"/>
    </row>
    <row r="219" spans="1:21">
      <c r="A219" s="2"/>
      <c r="B219" s="29"/>
      <c r="F219" s="2"/>
      <c r="G219" s="2"/>
      <c r="H219" s="2"/>
      <c r="I219" s="32"/>
      <c r="J219" s="32"/>
      <c r="K219" s="32"/>
      <c r="S219" s="32"/>
      <c r="T219" s="32"/>
      <c r="U219" s="32"/>
    </row>
    <row r="220" spans="1:21">
      <c r="A220" s="2"/>
      <c r="B220" s="29"/>
      <c r="F220" s="2"/>
      <c r="G220" s="2"/>
      <c r="H220" s="2"/>
      <c r="I220" s="32"/>
      <c r="J220" s="32"/>
      <c r="K220" s="32"/>
      <c r="S220" s="32"/>
      <c r="T220" s="32"/>
      <c r="U220" s="32"/>
    </row>
    <row r="221" spans="1:21">
      <c r="A221" s="2"/>
      <c r="B221" s="29"/>
      <c r="F221" s="2"/>
      <c r="G221" s="2"/>
      <c r="H221" s="2"/>
      <c r="I221" s="32"/>
      <c r="J221" s="32"/>
      <c r="K221" s="32"/>
      <c r="S221" s="32"/>
      <c r="T221" s="32"/>
      <c r="U221" s="32"/>
    </row>
    <row r="222" spans="1:21">
      <c r="A222" s="2"/>
      <c r="B222" s="29"/>
      <c r="D222" s="2"/>
      <c r="F222" s="2"/>
      <c r="G222" s="2"/>
      <c r="H222" s="2"/>
    </row>
    <row r="223" spans="1:21">
      <c r="A223" s="2"/>
      <c r="B223" s="29"/>
      <c r="D223" s="2"/>
      <c r="E223" s="2"/>
      <c r="F223" s="2"/>
      <c r="G223" s="2"/>
      <c r="H223" s="2"/>
    </row>
    <row r="224" spans="1:21">
      <c r="A224" s="2"/>
      <c r="B224" s="29"/>
      <c r="D224" s="2"/>
      <c r="E224" s="2"/>
      <c r="F224" s="2"/>
      <c r="G224" s="2"/>
      <c r="H224" s="2"/>
    </row>
    <row r="225" spans="1:8" s="3" customFormat="1">
      <c r="A225" s="2"/>
      <c r="B225" s="29"/>
      <c r="D225" s="2"/>
      <c r="E225" s="2"/>
      <c r="F225" s="2"/>
      <c r="G225" s="2"/>
      <c r="H225" s="2"/>
    </row>
    <row r="226" spans="1:8" s="3" customFormat="1">
      <c r="A226" s="2"/>
      <c r="B226" s="29"/>
      <c r="D226" s="2"/>
      <c r="E226" s="2"/>
      <c r="F226" s="2"/>
      <c r="G226" s="2"/>
      <c r="H226" s="2"/>
    </row>
    <row r="227" spans="1:8" s="3" customFormat="1">
      <c r="A227" s="2"/>
      <c r="B227" s="29"/>
      <c r="D227" s="2"/>
      <c r="E227" s="2"/>
      <c r="F227" s="2"/>
      <c r="G227" s="2"/>
      <c r="H227" s="2"/>
    </row>
    <row r="228" spans="1:8" s="3" customFormat="1">
      <c r="A228" s="2"/>
      <c r="B228" s="29"/>
      <c r="D228" s="2"/>
      <c r="E228" s="2"/>
      <c r="F228" s="2"/>
      <c r="G228" s="2"/>
      <c r="H228" s="2"/>
    </row>
    <row r="229" spans="1:8" s="3" customFormat="1">
      <c r="A229" s="2"/>
      <c r="B229" s="29"/>
      <c r="D229" s="2"/>
      <c r="E229" s="2"/>
      <c r="F229" s="2"/>
      <c r="G229" s="2"/>
      <c r="H229" s="2"/>
    </row>
    <row r="230" spans="1:8" s="3" customFormat="1">
      <c r="A230" s="2"/>
      <c r="B230" s="29"/>
      <c r="D230" s="2"/>
      <c r="E230" s="2"/>
      <c r="F230" s="2"/>
      <c r="G230" s="2"/>
      <c r="H230" s="2"/>
    </row>
    <row r="231" spans="1:8" s="3" customFormat="1">
      <c r="A231" s="2"/>
      <c r="B231" s="29"/>
      <c r="D231" s="2"/>
      <c r="E231" s="2"/>
      <c r="F231" s="2"/>
      <c r="G231" s="2"/>
      <c r="H231" s="2"/>
    </row>
    <row r="232" spans="1:8" s="3" customFormat="1">
      <c r="A232" s="2"/>
      <c r="B232" s="29"/>
      <c r="D232" s="2"/>
      <c r="E232" s="2"/>
      <c r="F232" s="2"/>
      <c r="G232" s="2"/>
      <c r="H232" s="2"/>
    </row>
    <row r="233" spans="1:8" s="3" customFormat="1">
      <c r="A233" s="2"/>
      <c r="B233" s="29"/>
      <c r="D233" s="2"/>
      <c r="E233" s="2"/>
      <c r="F233" s="2"/>
      <c r="G233" s="2"/>
      <c r="H233" s="2"/>
    </row>
    <row r="234" spans="1:8" s="3" customFormat="1">
      <c r="A234" s="2"/>
      <c r="B234" s="29"/>
      <c r="D234" s="2"/>
      <c r="E234" s="2"/>
      <c r="F234" s="2"/>
      <c r="G234" s="2"/>
      <c r="H234" s="2"/>
    </row>
    <row r="235" spans="1:8" s="3" customFormat="1">
      <c r="A235" s="2"/>
      <c r="B235" s="29"/>
      <c r="D235" s="2"/>
      <c r="E235" s="2"/>
      <c r="F235" s="2"/>
      <c r="G235" s="2"/>
      <c r="H235" s="2"/>
    </row>
    <row r="236" spans="1:8" s="3" customFormat="1">
      <c r="A236" s="2"/>
      <c r="B236" s="29"/>
      <c r="D236" s="2"/>
      <c r="E236" s="2"/>
      <c r="F236" s="2"/>
      <c r="G236" s="2"/>
      <c r="H236" s="2"/>
    </row>
    <row r="237" spans="1:8" s="3" customFormat="1">
      <c r="A237" s="2"/>
      <c r="B237" s="29"/>
      <c r="D237" s="2"/>
      <c r="E237" s="2"/>
      <c r="F237" s="2"/>
      <c r="G237" s="2"/>
      <c r="H237" s="2"/>
    </row>
    <row r="238" spans="1:8" s="3" customFormat="1">
      <c r="A238" s="2"/>
      <c r="B238" s="29"/>
      <c r="D238" s="2"/>
      <c r="E238" s="2"/>
      <c r="F238" s="2"/>
      <c r="G238" s="2"/>
      <c r="H238" s="2"/>
    </row>
    <row r="239" spans="1:8" s="3" customFormat="1">
      <c r="A239" s="2"/>
      <c r="B239" s="29"/>
      <c r="D239" s="2"/>
      <c r="E239" s="2"/>
      <c r="F239" s="2"/>
      <c r="G239" s="2"/>
      <c r="H239" s="2"/>
    </row>
    <row r="240" spans="1:8" s="3" customFormat="1">
      <c r="A240" s="2"/>
      <c r="B240" s="29"/>
      <c r="E240" s="2"/>
      <c r="F240" s="2"/>
      <c r="G240" s="2"/>
      <c r="H240" s="2"/>
    </row>
    <row r="241" spans="1:2" s="3" customFormat="1">
      <c r="A241" s="2"/>
      <c r="B241" s="29"/>
    </row>
    <row r="242" spans="1:2" s="3" customFormat="1">
      <c r="A242" s="2"/>
      <c r="B242" s="29"/>
    </row>
    <row r="243" spans="1:2" s="3" customFormat="1">
      <c r="A243" s="2"/>
      <c r="B243" s="29"/>
    </row>
    <row r="244" spans="1:2" s="3" customFormat="1">
      <c r="A244" s="2"/>
      <c r="B244" s="29"/>
    </row>
    <row r="245" spans="1:2" s="3" customFormat="1">
      <c r="A245" s="2"/>
      <c r="B245" s="29"/>
    </row>
    <row r="246" spans="1:2" s="3" customFormat="1">
      <c r="A246" s="2"/>
      <c r="B246" s="29"/>
    </row>
    <row r="247" spans="1:2" s="3" customFormat="1">
      <c r="A247" s="2"/>
      <c r="B247" s="29"/>
    </row>
    <row r="248" spans="1:2" s="3" customFormat="1">
      <c r="A248" s="2"/>
      <c r="B248" s="29"/>
    </row>
    <row r="249" spans="1:2" s="3" customFormat="1">
      <c r="A249" s="2"/>
      <c r="B249" s="29"/>
    </row>
    <row r="250" spans="1:2" s="3" customFormat="1">
      <c r="A250" s="2"/>
      <c r="B250" s="29"/>
    </row>
    <row r="251" spans="1:2" s="3" customFormat="1">
      <c r="A251" s="2"/>
      <c r="B251" s="29"/>
    </row>
    <row r="252" spans="1:2" s="3" customFormat="1">
      <c r="A252" s="2"/>
      <c r="B252" s="29"/>
    </row>
    <row r="253" spans="1:2" s="3" customFormat="1">
      <c r="A253" s="2"/>
      <c r="B253" s="29"/>
    </row>
    <row r="254" spans="1:2" s="3" customFormat="1">
      <c r="A254" s="2"/>
      <c r="B254" s="29"/>
    </row>
    <row r="255" spans="1:2" s="3" customFormat="1">
      <c r="A255" s="2"/>
      <c r="B255" s="29"/>
    </row>
    <row r="256" spans="1:2" s="3" customFormat="1">
      <c r="A256" s="2"/>
      <c r="B256" s="29"/>
    </row>
    <row r="257" spans="1:2" s="3" customFormat="1">
      <c r="A257" s="2"/>
      <c r="B257" s="29"/>
    </row>
    <row r="258" spans="1:2" s="3" customFormat="1">
      <c r="A258" s="2"/>
      <c r="B258" s="29"/>
    </row>
    <row r="259" spans="1:2" s="3" customFormat="1">
      <c r="A259" s="2"/>
      <c r="B259" s="29"/>
    </row>
    <row r="260" spans="1:2" s="3" customFormat="1">
      <c r="A260" s="2"/>
      <c r="B260" s="29"/>
    </row>
    <row r="261" spans="1:2" s="3" customFormat="1">
      <c r="A261" s="2"/>
      <c r="B261" s="29"/>
    </row>
    <row r="262" spans="1:2" s="3" customFormat="1">
      <c r="A262" s="2"/>
      <c r="B262" s="29"/>
    </row>
    <row r="263" spans="1:2" s="3" customFormat="1">
      <c r="A263" s="2"/>
      <c r="B263" s="29"/>
    </row>
    <row r="264" spans="1:2" s="3" customFormat="1">
      <c r="A264" s="2"/>
      <c r="B264" s="29"/>
    </row>
    <row r="265" spans="1:2" s="3" customFormat="1">
      <c r="A265" s="2"/>
      <c r="B265" s="29"/>
    </row>
    <row r="266" spans="1:2" s="3" customFormat="1">
      <c r="A266" s="2"/>
      <c r="B266" s="29"/>
    </row>
    <row r="267" spans="1:2" s="3" customFormat="1">
      <c r="A267" s="2"/>
      <c r="B267" s="29"/>
    </row>
    <row r="268" spans="1:2" s="3" customFormat="1">
      <c r="A268" s="2"/>
      <c r="B268" s="29"/>
    </row>
    <row r="269" spans="1:2" s="3" customFormat="1">
      <c r="A269" s="2"/>
      <c r="B269" s="29"/>
    </row>
    <row r="270" spans="1:2" s="3" customFormat="1">
      <c r="A270" s="2"/>
      <c r="B270" s="29"/>
    </row>
    <row r="271" spans="1:2" s="3" customFormat="1">
      <c r="A271" s="2"/>
      <c r="B271" s="29"/>
    </row>
    <row r="272" spans="1:2" s="3" customFormat="1">
      <c r="A272" s="2"/>
      <c r="B272" s="29"/>
    </row>
    <row r="273" spans="1:2" s="3" customFormat="1">
      <c r="A273" s="2"/>
      <c r="B273" s="29"/>
    </row>
    <row r="274" spans="1:2" s="3" customFormat="1">
      <c r="A274" s="2"/>
      <c r="B274" s="29"/>
    </row>
    <row r="275" spans="1:2" s="3" customFormat="1">
      <c r="A275" s="2"/>
      <c r="B275" s="29"/>
    </row>
    <row r="276" spans="1:2" s="3" customFormat="1">
      <c r="A276" s="2"/>
      <c r="B276" s="29"/>
    </row>
    <row r="277" spans="1:2" s="3" customFormat="1">
      <c r="A277" s="2"/>
      <c r="B277" s="29"/>
    </row>
    <row r="278" spans="1:2" s="3" customFormat="1">
      <c r="A278" s="2"/>
      <c r="B278" s="29"/>
    </row>
    <row r="279" spans="1:2" s="3" customFormat="1">
      <c r="A279" s="2"/>
      <c r="B279" s="29"/>
    </row>
    <row r="280" spans="1:2" s="3" customFormat="1">
      <c r="A280" s="2"/>
      <c r="B280" s="29"/>
    </row>
    <row r="281" spans="1:2" s="3" customFormat="1">
      <c r="A281" s="2"/>
      <c r="B281" s="29"/>
    </row>
    <row r="282" spans="1:2" s="3" customFormat="1">
      <c r="A282" s="2"/>
      <c r="B282" s="29"/>
    </row>
    <row r="283" spans="1:2" s="3" customFormat="1">
      <c r="A283" s="2"/>
      <c r="B283" s="29"/>
    </row>
    <row r="284" spans="1:2" s="3" customFormat="1">
      <c r="A284" s="2"/>
      <c r="B284" s="29"/>
    </row>
    <row r="285" spans="1:2" s="3" customFormat="1">
      <c r="A285" s="2"/>
      <c r="B285" s="29"/>
    </row>
    <row r="286" spans="1:2" s="3" customFormat="1">
      <c r="A286" s="2"/>
      <c r="B286" s="29"/>
    </row>
    <row r="287" spans="1:2" s="3" customFormat="1">
      <c r="A287" s="2"/>
      <c r="B287" s="29"/>
    </row>
    <row r="288" spans="1:2" s="3" customFormat="1">
      <c r="A288" s="2"/>
      <c r="B288" s="29"/>
    </row>
    <row r="289" spans="1:2" s="3" customFormat="1">
      <c r="A289" s="2"/>
      <c r="B289" s="29"/>
    </row>
    <row r="290" spans="1:2" s="3" customFormat="1">
      <c r="A290" s="2"/>
      <c r="B290" s="29"/>
    </row>
    <row r="291" spans="1:2" s="3" customFormat="1">
      <c r="A291" s="2"/>
      <c r="B291" s="29"/>
    </row>
    <row r="292" spans="1:2" s="3" customFormat="1">
      <c r="A292" s="2"/>
      <c r="B292" s="29"/>
    </row>
    <row r="293" spans="1:2" s="3" customFormat="1">
      <c r="A293" s="2"/>
      <c r="B293" s="29"/>
    </row>
    <row r="294" spans="1:2" s="3" customFormat="1">
      <c r="A294" s="2"/>
      <c r="B294" s="29"/>
    </row>
    <row r="295" spans="1:2" s="3" customFormat="1">
      <c r="A295" s="2"/>
      <c r="B295" s="29"/>
    </row>
    <row r="296" spans="1:2" s="3" customFormat="1">
      <c r="A296" s="2"/>
      <c r="B296" s="29"/>
    </row>
    <row r="297" spans="1:2" s="3" customFormat="1">
      <c r="A297" s="2"/>
      <c r="B297" s="29"/>
    </row>
    <row r="298" spans="1:2" s="3" customFormat="1">
      <c r="A298" s="2"/>
      <c r="B298" s="29"/>
    </row>
    <row r="299" spans="1:2" s="3" customFormat="1">
      <c r="A299" s="2"/>
      <c r="B299" s="29"/>
    </row>
    <row r="300" spans="1:2" s="3" customFormat="1">
      <c r="A300" s="2"/>
      <c r="B300" s="29"/>
    </row>
    <row r="301" spans="1:2" s="3" customFormat="1">
      <c r="A301" s="2"/>
    </row>
    <row r="302" spans="1:2" s="3" customFormat="1">
      <c r="A302" s="2"/>
    </row>
    <row r="303" spans="1:2" s="3" customFormat="1">
      <c r="A303" s="2"/>
    </row>
    <row r="304" spans="1:2" s="3" customFormat="1">
      <c r="A304" s="2"/>
    </row>
    <row r="305" spans="1:1" s="3" customFormat="1">
      <c r="A305" s="2"/>
    </row>
    <row r="306" spans="1:1" s="3" customFormat="1">
      <c r="A306" s="2"/>
    </row>
    <row r="307" spans="1:1" s="3" customFormat="1">
      <c r="A307" s="2"/>
    </row>
    <row r="308" spans="1:1" s="3" customFormat="1">
      <c r="A308" s="2"/>
    </row>
    <row r="309" spans="1:1" s="3" customFormat="1">
      <c r="A309" s="2"/>
    </row>
    <row r="310" spans="1:1" s="3" customFormat="1">
      <c r="A310" s="2"/>
    </row>
    <row r="311" spans="1:1" s="3" customFormat="1">
      <c r="A311" s="2"/>
    </row>
    <row r="312" spans="1:1" s="3" customFormat="1">
      <c r="A312" s="2"/>
    </row>
    <row r="313" spans="1:1" s="3" customFormat="1">
      <c r="A313" s="2"/>
    </row>
    <row r="314" spans="1:1" s="3" customFormat="1">
      <c r="A314" s="2"/>
    </row>
    <row r="315" spans="1:1" s="3" customFormat="1">
      <c r="A315" s="2"/>
    </row>
    <row r="316" spans="1:1" s="3" customFormat="1">
      <c r="A316" s="2"/>
    </row>
    <row r="317" spans="1:1" s="3" customFormat="1">
      <c r="A317" s="2"/>
    </row>
    <row r="318" spans="1:1" s="3" customFormat="1">
      <c r="A318" s="2"/>
    </row>
    <row r="319" spans="1:1" s="3" customFormat="1">
      <c r="A319" s="2"/>
    </row>
    <row r="320" spans="1:1" s="3" customFormat="1">
      <c r="A320" s="2"/>
    </row>
    <row r="321" spans="1:1" s="3" customFormat="1">
      <c r="A321" s="2"/>
    </row>
    <row r="322" spans="1:1" s="3" customFormat="1">
      <c r="A322" s="2"/>
    </row>
    <row r="323" spans="1:1" s="3" customFormat="1">
      <c r="A323" s="2"/>
    </row>
    <row r="324" spans="1:1" s="3" customFormat="1">
      <c r="A324" s="2"/>
    </row>
    <row r="325" spans="1:1" s="3" customFormat="1">
      <c r="A325" s="2"/>
    </row>
    <row r="326" spans="1:1" s="3" customFormat="1">
      <c r="A326" s="2"/>
    </row>
    <row r="327" spans="1:1" s="3" customFormat="1">
      <c r="A327" s="2"/>
    </row>
    <row r="328" spans="1:1" s="3" customFormat="1">
      <c r="A328" s="2"/>
    </row>
    <row r="329" spans="1:1" s="3" customFormat="1">
      <c r="A329" s="2"/>
    </row>
    <row r="330" spans="1:1" s="3" customFormat="1">
      <c r="A330" s="2"/>
    </row>
    <row r="331" spans="1:1" s="3" customFormat="1">
      <c r="A331" s="2"/>
    </row>
    <row r="332" spans="1:1" s="3" customFormat="1">
      <c r="A332" s="2"/>
    </row>
    <row r="333" spans="1:1" s="3" customFormat="1">
      <c r="A333" s="2"/>
    </row>
    <row r="334" spans="1:1" s="3" customFormat="1">
      <c r="A334" s="2"/>
    </row>
    <row r="335" spans="1:1" s="3" customFormat="1">
      <c r="A335" s="2"/>
    </row>
    <row r="336" spans="1:1" s="3" customFormat="1">
      <c r="A336" s="2"/>
    </row>
    <row r="337" spans="1:1" s="3" customFormat="1">
      <c r="A337" s="2"/>
    </row>
    <row r="338" spans="1:1" s="3" customFormat="1">
      <c r="A338" s="2"/>
    </row>
    <row r="339" spans="1:1" s="3" customFormat="1">
      <c r="A339" s="2"/>
    </row>
    <row r="340" spans="1:1" s="3" customFormat="1">
      <c r="A340" s="2"/>
    </row>
    <row r="341" spans="1:1" s="3" customFormat="1">
      <c r="A341" s="2"/>
    </row>
    <row r="342" spans="1:1" s="3" customFormat="1">
      <c r="A342" s="2"/>
    </row>
    <row r="343" spans="1:1" s="3" customFormat="1">
      <c r="A343" s="2"/>
    </row>
    <row r="344" spans="1:1" s="3" customFormat="1">
      <c r="A344" s="2"/>
    </row>
    <row r="345" spans="1:1" s="3" customFormat="1">
      <c r="A345" s="2"/>
    </row>
    <row r="346" spans="1:1" s="3" customFormat="1">
      <c r="A346" s="2"/>
    </row>
    <row r="347" spans="1:1" s="3" customFormat="1">
      <c r="A347" s="2"/>
    </row>
    <row r="348" spans="1:1" s="3" customFormat="1">
      <c r="A348" s="2"/>
    </row>
    <row r="349" spans="1:1" s="3" customFormat="1">
      <c r="A349" s="2"/>
    </row>
    <row r="350" spans="1:1" s="3" customFormat="1">
      <c r="A350" s="2"/>
    </row>
    <row r="351" spans="1:1" s="3" customFormat="1">
      <c r="A351" s="2"/>
    </row>
    <row r="352" spans="1:1" s="3" customFormat="1">
      <c r="A352" s="2"/>
    </row>
    <row r="353" spans="1:1" s="3" customFormat="1">
      <c r="A353" s="2"/>
    </row>
    <row r="354" spans="1:1" s="3" customFormat="1">
      <c r="A354" s="2"/>
    </row>
    <row r="355" spans="1:1" s="3" customFormat="1">
      <c r="A355" s="2"/>
    </row>
    <row r="356" spans="1:1" s="3" customFormat="1">
      <c r="A356" s="2"/>
    </row>
    <row r="357" spans="1:1" s="3" customFormat="1">
      <c r="A357" s="2"/>
    </row>
    <row r="358" spans="1:1" s="3" customFormat="1">
      <c r="A358" s="2"/>
    </row>
    <row r="359" spans="1:1" s="3" customFormat="1">
      <c r="A359" s="2"/>
    </row>
    <row r="360" spans="1:1" s="3" customFormat="1">
      <c r="A360" s="2"/>
    </row>
    <row r="361" spans="1:1" s="3" customFormat="1">
      <c r="A361" s="2"/>
    </row>
    <row r="362" spans="1:1" s="3" customFormat="1">
      <c r="A362" s="2"/>
    </row>
    <row r="363" spans="1:1" s="3" customFormat="1">
      <c r="A363" s="2"/>
    </row>
    <row r="364" spans="1:1" s="3" customFormat="1">
      <c r="A364" s="2"/>
    </row>
    <row r="365" spans="1:1" s="3" customFormat="1">
      <c r="A365" s="2"/>
    </row>
    <row r="366" spans="1:1" s="3" customFormat="1">
      <c r="A366" s="2"/>
    </row>
    <row r="367" spans="1:1" s="3" customFormat="1">
      <c r="A367" s="2"/>
    </row>
    <row r="368" spans="1:1" s="3" customFormat="1">
      <c r="A368" s="2"/>
    </row>
    <row r="369" spans="1:1" s="3" customFormat="1">
      <c r="A369" s="2"/>
    </row>
    <row r="370" spans="1:1" s="3" customFormat="1">
      <c r="A370" s="2"/>
    </row>
    <row r="371" spans="1:1" s="3" customFormat="1">
      <c r="A371" s="2"/>
    </row>
    <row r="372" spans="1:1" s="3" customFormat="1">
      <c r="A372" s="2"/>
    </row>
    <row r="373" spans="1:1" s="3" customFormat="1">
      <c r="A373" s="2"/>
    </row>
    <row r="374" spans="1:1" s="3" customFormat="1">
      <c r="A374" s="2"/>
    </row>
    <row r="375" spans="1:1" s="3" customFormat="1">
      <c r="A375" s="2"/>
    </row>
    <row r="376" spans="1:1" s="3" customFormat="1">
      <c r="A376" s="2"/>
    </row>
    <row r="377" spans="1:1" s="3" customFormat="1">
      <c r="A377" s="2"/>
    </row>
    <row r="378" spans="1:1" s="3" customFormat="1">
      <c r="A378" s="2"/>
    </row>
    <row r="379" spans="1:1" s="3" customFormat="1">
      <c r="A379" s="2"/>
    </row>
    <row r="380" spans="1:1" s="3" customFormat="1">
      <c r="A380" s="2"/>
    </row>
    <row r="381" spans="1:1" s="3" customFormat="1">
      <c r="A381" s="2"/>
    </row>
    <row r="382" spans="1:1" s="3" customFormat="1">
      <c r="A382" s="2"/>
    </row>
    <row r="383" spans="1:1" s="3" customFormat="1">
      <c r="A383" s="2"/>
    </row>
    <row r="384" spans="1:1" s="3" customFormat="1">
      <c r="A384" s="2"/>
    </row>
    <row r="385" spans="1:1" s="3" customFormat="1">
      <c r="A385" s="2"/>
    </row>
    <row r="386" spans="1:1" s="3" customFormat="1">
      <c r="A386" s="2"/>
    </row>
    <row r="387" spans="1:1" s="3" customFormat="1">
      <c r="A387" s="2"/>
    </row>
    <row r="388" spans="1:1" s="3" customFormat="1">
      <c r="A388" s="2"/>
    </row>
    <row r="389" spans="1:1" s="3" customFormat="1">
      <c r="A389" s="2"/>
    </row>
    <row r="390" spans="1:1" s="3" customFormat="1">
      <c r="A390" s="2"/>
    </row>
    <row r="391" spans="1:1" s="3" customFormat="1">
      <c r="A391" s="2"/>
    </row>
    <row r="392" spans="1:1" s="3" customFormat="1">
      <c r="A392" s="2"/>
    </row>
    <row r="393" spans="1:1" s="3" customFormat="1">
      <c r="A393" s="2"/>
    </row>
    <row r="394" spans="1:1" s="3" customFormat="1">
      <c r="A394" s="2"/>
    </row>
    <row r="395" spans="1:1" s="3" customFormat="1">
      <c r="A395" s="2"/>
    </row>
    <row r="396" spans="1:1" s="3" customFormat="1">
      <c r="A396" s="2"/>
    </row>
    <row r="397" spans="1:1" s="3" customFormat="1">
      <c r="A397" s="2"/>
    </row>
    <row r="398" spans="1:1" s="3" customFormat="1">
      <c r="A398" s="2"/>
    </row>
    <row r="399" spans="1:1" s="3" customFormat="1">
      <c r="A399" s="2"/>
    </row>
    <row r="400" spans="1:1" s="3" customFormat="1">
      <c r="A400" s="2"/>
    </row>
    <row r="401" spans="1:1" s="3" customFormat="1">
      <c r="A401" s="2"/>
    </row>
    <row r="402" spans="1:1" s="3" customFormat="1">
      <c r="A402" s="2"/>
    </row>
    <row r="403" spans="1:1" s="3" customFormat="1">
      <c r="A403" s="2"/>
    </row>
    <row r="404" spans="1:1" s="3" customFormat="1">
      <c r="A404" s="2"/>
    </row>
    <row r="405" spans="1:1" s="3" customFormat="1">
      <c r="A405" s="2"/>
    </row>
    <row r="406" spans="1:1" s="3" customFormat="1">
      <c r="A406" s="2"/>
    </row>
    <row r="407" spans="1:1" s="3" customFormat="1">
      <c r="A407" s="2"/>
    </row>
    <row r="408" spans="1:1" s="3" customFormat="1">
      <c r="A408" s="2"/>
    </row>
    <row r="409" spans="1:1" s="3" customFormat="1">
      <c r="A409" s="2"/>
    </row>
    <row r="410" spans="1:1" s="3" customFormat="1">
      <c r="A410" s="2"/>
    </row>
    <row r="411" spans="1:1" s="3" customFormat="1">
      <c r="A411" s="2"/>
    </row>
    <row r="412" spans="1:1" s="3" customFormat="1">
      <c r="A412" s="2"/>
    </row>
    <row r="413" spans="1:1" s="3" customFormat="1">
      <c r="A413" s="2"/>
    </row>
    <row r="414" spans="1:1" s="3" customFormat="1">
      <c r="A414" s="2"/>
    </row>
    <row r="415" spans="1:1" s="3" customFormat="1">
      <c r="A415" s="2"/>
    </row>
    <row r="416" spans="1:1" s="3" customFormat="1">
      <c r="A416" s="2"/>
    </row>
    <row r="417" spans="1:1" s="3" customFormat="1">
      <c r="A417" s="2"/>
    </row>
    <row r="418" spans="1:1" s="3" customFormat="1">
      <c r="A418" s="2"/>
    </row>
    <row r="419" spans="1:1" s="3" customFormat="1">
      <c r="A419" s="2"/>
    </row>
    <row r="420" spans="1:1" s="3" customFormat="1">
      <c r="A420" s="2"/>
    </row>
    <row r="421" spans="1:1" s="3" customFormat="1">
      <c r="A421" s="2"/>
    </row>
    <row r="422" spans="1:1" s="3" customFormat="1">
      <c r="A422" s="2"/>
    </row>
    <row r="423" spans="1:1" s="3" customFormat="1">
      <c r="A423" s="2"/>
    </row>
    <row r="424" spans="1:1" s="3" customFormat="1">
      <c r="A424" s="2"/>
    </row>
    <row r="425" spans="1:1" s="3" customFormat="1">
      <c r="A425" s="2"/>
    </row>
    <row r="426" spans="1:1" s="3" customFormat="1">
      <c r="A426" s="2"/>
    </row>
    <row r="427" spans="1:1" s="3" customFormat="1">
      <c r="A427" s="2"/>
    </row>
    <row r="428" spans="1:1" s="3" customFormat="1">
      <c r="A428" s="2"/>
    </row>
    <row r="429" spans="1:1" s="3" customFormat="1">
      <c r="A429" s="2"/>
    </row>
    <row r="430" spans="1:1" s="3" customFormat="1">
      <c r="A430" s="2"/>
    </row>
    <row r="431" spans="1:1" s="3" customFormat="1">
      <c r="A431" s="2"/>
    </row>
    <row r="432" spans="1:1" s="3" customFormat="1">
      <c r="A432" s="2"/>
    </row>
    <row r="433" spans="1:1" s="3" customFormat="1">
      <c r="A433" s="2"/>
    </row>
    <row r="434" spans="1:1" s="3" customFormat="1">
      <c r="A434" s="2"/>
    </row>
    <row r="435" spans="1:1" s="3" customFormat="1">
      <c r="A435" s="2"/>
    </row>
    <row r="436" spans="1:1" s="3" customFormat="1">
      <c r="A436" s="2"/>
    </row>
    <row r="437" spans="1:1" s="3" customFormat="1">
      <c r="A437" s="2"/>
    </row>
    <row r="438" spans="1:1" s="3" customFormat="1">
      <c r="A438" s="2"/>
    </row>
    <row r="439" spans="1:1" s="3" customFormat="1">
      <c r="A439" s="2"/>
    </row>
    <row r="440" spans="1:1" s="3" customFormat="1">
      <c r="A440" s="2"/>
    </row>
    <row r="441" spans="1:1" s="3" customFormat="1">
      <c r="A441" s="2"/>
    </row>
    <row r="442" spans="1:1" s="3" customFormat="1">
      <c r="A442" s="2"/>
    </row>
    <row r="443" spans="1:1" s="3" customFormat="1">
      <c r="A443" s="2"/>
    </row>
    <row r="444" spans="1:1" s="3" customFormat="1">
      <c r="A444" s="2"/>
    </row>
    <row r="445" spans="1:1" s="3" customFormat="1">
      <c r="A445" s="2"/>
    </row>
    <row r="446" spans="1:1" s="3" customFormat="1">
      <c r="A446" s="2"/>
    </row>
    <row r="447" spans="1:1" s="3" customFormat="1">
      <c r="A447" s="2"/>
    </row>
    <row r="448" spans="1:1" s="3" customFormat="1">
      <c r="A448" s="2"/>
    </row>
    <row r="449" spans="1:1" s="3" customFormat="1">
      <c r="A449" s="2"/>
    </row>
    <row r="450" spans="1:1" s="3" customFormat="1">
      <c r="A450" s="2"/>
    </row>
    <row r="451" spans="1:1" s="3" customFormat="1">
      <c r="A451" s="2"/>
    </row>
    <row r="452" spans="1:1" s="3" customFormat="1">
      <c r="A452" s="2"/>
    </row>
    <row r="453" spans="1:1" s="3" customFormat="1">
      <c r="A453" s="2"/>
    </row>
    <row r="454" spans="1:1" s="3" customFormat="1">
      <c r="A454" s="2"/>
    </row>
    <row r="455" spans="1:1" s="3" customFormat="1">
      <c r="A455" s="2"/>
    </row>
    <row r="456" spans="1:1" s="3" customFormat="1">
      <c r="A456" s="2"/>
    </row>
    <row r="457" spans="1:1" s="3" customFormat="1">
      <c r="A457" s="2"/>
    </row>
    <row r="458" spans="1:1" s="3" customFormat="1">
      <c r="A458" s="2"/>
    </row>
    <row r="459" spans="1:1" s="3" customFormat="1">
      <c r="A459" s="2"/>
    </row>
    <row r="460" spans="1:1" s="3" customFormat="1">
      <c r="A460" s="2"/>
    </row>
    <row r="461" spans="1:1" s="3" customFormat="1">
      <c r="A461" s="2"/>
    </row>
    <row r="462" spans="1:1" s="3" customFormat="1">
      <c r="A462" s="2"/>
    </row>
    <row r="463" spans="1:1" s="3" customFormat="1">
      <c r="A463" s="2"/>
    </row>
    <row r="464" spans="1:1" s="3" customFormat="1">
      <c r="A464" s="2"/>
    </row>
    <row r="465" spans="1:1" s="3" customFormat="1">
      <c r="A465" s="2"/>
    </row>
    <row r="466" spans="1:1" s="3" customFormat="1">
      <c r="A466" s="2"/>
    </row>
    <row r="467" spans="1:1" s="3" customFormat="1">
      <c r="A467" s="2"/>
    </row>
    <row r="468" spans="1:1" s="3" customFormat="1">
      <c r="A468" s="2"/>
    </row>
    <row r="469" spans="1:1" s="3" customFormat="1">
      <c r="A469" s="2"/>
    </row>
    <row r="470" spans="1:1" s="3" customFormat="1">
      <c r="A470" s="2"/>
    </row>
    <row r="471" spans="1:1" s="3" customFormat="1">
      <c r="A471" s="2"/>
    </row>
    <row r="472" spans="1:1" s="3" customFormat="1">
      <c r="A472" s="2"/>
    </row>
    <row r="473" spans="1:1" s="3" customFormat="1">
      <c r="A473" s="2"/>
    </row>
    <row r="474" spans="1:1" s="3" customFormat="1">
      <c r="A474" s="2"/>
    </row>
    <row r="475" spans="1:1" s="3" customFormat="1">
      <c r="A475" s="2"/>
    </row>
    <row r="476" spans="1:1" s="3" customFormat="1">
      <c r="A476" s="2"/>
    </row>
    <row r="477" spans="1:1" s="3" customFormat="1">
      <c r="A477" s="2"/>
    </row>
    <row r="478" spans="1:1" s="3" customFormat="1">
      <c r="A478" s="2"/>
    </row>
    <row r="479" spans="1:1" s="3" customFormat="1">
      <c r="A479" s="2"/>
    </row>
    <row r="480" spans="1:1" s="3" customFormat="1">
      <c r="A480" s="2"/>
    </row>
    <row r="481" spans="1:1" s="3" customFormat="1">
      <c r="A481" s="2"/>
    </row>
    <row r="482" spans="1:1" s="3" customFormat="1">
      <c r="A482" s="2"/>
    </row>
    <row r="483" spans="1:1" s="3" customFormat="1">
      <c r="A483" s="2"/>
    </row>
    <row r="484" spans="1:1" s="3" customFormat="1">
      <c r="A484" s="2"/>
    </row>
    <row r="485" spans="1:1" s="3" customFormat="1">
      <c r="A485" s="2"/>
    </row>
    <row r="486" spans="1:1" s="3" customFormat="1">
      <c r="A486" s="2"/>
    </row>
    <row r="487" spans="1:1" s="3" customFormat="1">
      <c r="A487" s="2"/>
    </row>
    <row r="488" spans="1:1" s="3" customFormat="1">
      <c r="A488" s="2"/>
    </row>
    <row r="489" spans="1:1" s="3" customFormat="1">
      <c r="A489" s="2"/>
    </row>
    <row r="490" spans="1:1" s="3" customFormat="1">
      <c r="A490" s="2"/>
    </row>
    <row r="491" spans="1:1" s="3" customFormat="1">
      <c r="A491" s="2"/>
    </row>
    <row r="492" spans="1:1" s="3" customFormat="1">
      <c r="A492" s="2"/>
    </row>
    <row r="493" spans="1:1" s="3" customFormat="1">
      <c r="A493" s="2"/>
    </row>
    <row r="494" spans="1:1" s="3" customFormat="1">
      <c r="A494" s="2"/>
    </row>
    <row r="495" spans="1:1" s="3" customFormat="1">
      <c r="A495" s="2"/>
    </row>
    <row r="496" spans="1:1" s="3" customFormat="1">
      <c r="A496" s="2"/>
    </row>
    <row r="497" spans="1:1" s="3" customFormat="1">
      <c r="A497" s="2"/>
    </row>
    <row r="498" spans="1:1" s="3" customFormat="1">
      <c r="A498" s="2"/>
    </row>
    <row r="499" spans="1:1" s="3" customFormat="1">
      <c r="A499" s="2"/>
    </row>
    <row r="500" spans="1:1" s="3" customFormat="1">
      <c r="A500" s="2"/>
    </row>
    <row r="501" spans="1:1" s="3" customFormat="1">
      <c r="A501" s="2"/>
    </row>
    <row r="502" spans="1:1" s="3" customFormat="1">
      <c r="A502" s="2"/>
    </row>
    <row r="503" spans="1:1" s="3" customFormat="1">
      <c r="A503" s="2"/>
    </row>
    <row r="504" spans="1:1" s="3" customFormat="1">
      <c r="A504" s="2"/>
    </row>
    <row r="505" spans="1:1" s="3" customFormat="1">
      <c r="A505" s="2"/>
    </row>
    <row r="506" spans="1:1" s="3" customFormat="1">
      <c r="A506" s="2"/>
    </row>
    <row r="507" spans="1:1" s="3" customFormat="1">
      <c r="A507" s="2"/>
    </row>
    <row r="508" spans="1:1" s="3" customFormat="1">
      <c r="A508" s="2"/>
    </row>
    <row r="509" spans="1:1" s="3" customFormat="1">
      <c r="A509" s="2"/>
    </row>
    <row r="510" spans="1:1" s="3" customFormat="1">
      <c r="A510" s="2"/>
    </row>
    <row r="511" spans="1:1" s="3" customFormat="1">
      <c r="A511" s="2"/>
    </row>
    <row r="512" spans="1:1" s="3" customFormat="1">
      <c r="A512" s="2"/>
    </row>
    <row r="513" spans="1:1" s="3" customFormat="1">
      <c r="A513" s="2"/>
    </row>
    <row r="514" spans="1:1" s="3" customFormat="1">
      <c r="A514" s="2"/>
    </row>
    <row r="515" spans="1:1" s="3" customFormat="1">
      <c r="A515" s="2"/>
    </row>
    <row r="516" spans="1:1" s="3" customFormat="1">
      <c r="A516" s="2"/>
    </row>
    <row r="517" spans="1:1" s="3" customFormat="1">
      <c r="A517" s="2"/>
    </row>
    <row r="518" spans="1:1" s="3" customFormat="1">
      <c r="A518" s="2"/>
    </row>
    <row r="519" spans="1:1" s="3" customFormat="1">
      <c r="A519" s="2"/>
    </row>
    <row r="520" spans="1:1" s="3" customFormat="1">
      <c r="A520" s="2"/>
    </row>
    <row r="521" spans="1:1" s="3" customFormat="1">
      <c r="A521" s="2"/>
    </row>
    <row r="522" spans="1:1" s="3" customFormat="1">
      <c r="A522" s="2"/>
    </row>
    <row r="523" spans="1:1" s="3" customFormat="1">
      <c r="A523" s="2"/>
    </row>
    <row r="524" spans="1:1" s="3" customFormat="1">
      <c r="A524" s="2"/>
    </row>
    <row r="525" spans="1:1" s="3" customFormat="1">
      <c r="A525" s="2"/>
    </row>
    <row r="526" spans="1:1" s="3" customFormat="1">
      <c r="A526" s="2"/>
    </row>
    <row r="527" spans="1:1" s="3" customFormat="1">
      <c r="A527" s="2"/>
    </row>
    <row r="528" spans="1:1" s="3" customFormat="1">
      <c r="A528" s="2"/>
    </row>
    <row r="529" spans="1:1" s="3" customFormat="1">
      <c r="A529" s="2"/>
    </row>
    <row r="530" spans="1:1" s="3" customFormat="1">
      <c r="A530" s="2"/>
    </row>
    <row r="531" spans="1:1" s="3" customFormat="1">
      <c r="A531" s="2"/>
    </row>
    <row r="532" spans="1:1" s="3" customFormat="1">
      <c r="A532" s="2"/>
    </row>
    <row r="533" spans="1:1" s="3" customFormat="1">
      <c r="A533" s="2"/>
    </row>
    <row r="534" spans="1:1" s="3" customFormat="1">
      <c r="A534" s="2"/>
    </row>
    <row r="535" spans="1:1" s="3" customFormat="1">
      <c r="A535" s="2"/>
    </row>
    <row r="536" spans="1:1" s="3" customFormat="1">
      <c r="A536" s="2"/>
    </row>
    <row r="537" spans="1:1" s="3" customFormat="1">
      <c r="A537" s="2"/>
    </row>
    <row r="538" spans="1:1" s="3" customFormat="1">
      <c r="A538" s="2"/>
    </row>
    <row r="539" spans="1:1" s="3" customFormat="1">
      <c r="A539" s="2"/>
    </row>
    <row r="540" spans="1:1" s="3" customFormat="1">
      <c r="A540" s="2"/>
    </row>
    <row r="541" spans="1:1" s="3" customFormat="1">
      <c r="A541" s="2"/>
    </row>
    <row r="542" spans="1:1" s="3" customFormat="1">
      <c r="A542" s="2"/>
    </row>
    <row r="543" spans="1:1" s="3" customFormat="1">
      <c r="A543" s="2"/>
    </row>
    <row r="544" spans="1:1" s="3" customFormat="1">
      <c r="A544" s="2"/>
    </row>
    <row r="545" spans="1:1" s="3" customFormat="1">
      <c r="A545" s="2"/>
    </row>
    <row r="546" spans="1:1" s="3" customFormat="1">
      <c r="A546" s="2"/>
    </row>
    <row r="547" spans="1:1" s="3" customFormat="1">
      <c r="A547" s="2"/>
    </row>
    <row r="548" spans="1:1" s="3" customFormat="1">
      <c r="A548" s="2"/>
    </row>
    <row r="549" spans="1:1" s="3" customFormat="1">
      <c r="A549" s="2"/>
    </row>
    <row r="550" spans="1:1" s="3" customFormat="1">
      <c r="A550" s="2"/>
    </row>
    <row r="551" spans="1:1" s="3" customFormat="1">
      <c r="A551" s="2"/>
    </row>
    <row r="552" spans="1:1" s="3" customFormat="1">
      <c r="A552" s="2"/>
    </row>
    <row r="553" spans="1:1" s="3" customFormat="1">
      <c r="A553" s="2"/>
    </row>
    <row r="554" spans="1:1" s="3" customFormat="1">
      <c r="A554" s="2"/>
    </row>
    <row r="555" spans="1:1" s="3" customFormat="1">
      <c r="A555" s="2"/>
    </row>
    <row r="556" spans="1:1" s="3" customFormat="1">
      <c r="A556" s="2"/>
    </row>
    <row r="557" spans="1:1" s="3" customFormat="1">
      <c r="A557" s="2"/>
    </row>
    <row r="558" spans="1:1" s="3" customFormat="1">
      <c r="A558" s="2"/>
    </row>
    <row r="559" spans="1:1" s="3" customFormat="1">
      <c r="A559" s="2"/>
    </row>
    <row r="560" spans="1:1" s="3" customFormat="1">
      <c r="A560" s="2"/>
    </row>
    <row r="561" spans="1:1" s="3" customFormat="1">
      <c r="A561" s="2"/>
    </row>
    <row r="562" spans="1:1" s="3" customFormat="1">
      <c r="A562" s="2"/>
    </row>
    <row r="563" spans="1:1" s="3" customFormat="1">
      <c r="A563" s="2"/>
    </row>
    <row r="564" spans="1:1" s="3" customFormat="1">
      <c r="A564" s="2"/>
    </row>
    <row r="565" spans="1:1" s="3" customFormat="1">
      <c r="A565" s="2"/>
    </row>
    <row r="566" spans="1:1" s="3" customFormat="1">
      <c r="A566" s="2"/>
    </row>
    <row r="567" spans="1:1" s="3" customFormat="1">
      <c r="A567" s="2"/>
    </row>
    <row r="568" spans="1:1" s="3" customFormat="1">
      <c r="A568" s="2"/>
    </row>
    <row r="569" spans="1:1" s="3" customFormat="1">
      <c r="A569" s="2"/>
    </row>
    <row r="570" spans="1:1" s="3" customFormat="1">
      <c r="A570" s="2"/>
    </row>
    <row r="571" spans="1:1" s="3" customFormat="1">
      <c r="A571" s="2"/>
    </row>
    <row r="572" spans="1:1" s="3" customFormat="1">
      <c r="A572" s="2"/>
    </row>
    <row r="573" spans="1:1" s="3" customFormat="1">
      <c r="A573" s="2"/>
    </row>
    <row r="574" spans="1:1" s="3" customFormat="1">
      <c r="A574" s="2"/>
    </row>
    <row r="575" spans="1:1" s="3" customFormat="1">
      <c r="A575" s="2"/>
    </row>
    <row r="576" spans="1:1" s="3" customFormat="1">
      <c r="A576" s="2"/>
    </row>
    <row r="577" spans="1:1" s="3" customFormat="1">
      <c r="A577" s="2"/>
    </row>
    <row r="578" spans="1:1" s="3" customFormat="1">
      <c r="A578" s="2"/>
    </row>
    <row r="579" spans="1:1" s="3" customFormat="1">
      <c r="A579" s="2"/>
    </row>
    <row r="580" spans="1:1" s="3" customFormat="1">
      <c r="A580" s="2"/>
    </row>
    <row r="581" spans="1:1" s="3" customFormat="1">
      <c r="A581" s="2"/>
    </row>
    <row r="582" spans="1:1" s="3" customFormat="1">
      <c r="A582" s="2"/>
    </row>
    <row r="583" spans="1:1" s="3" customFormat="1">
      <c r="A583" s="2"/>
    </row>
    <row r="584" spans="1:1" s="3" customFormat="1">
      <c r="A584" s="2"/>
    </row>
    <row r="585" spans="1:1" s="3" customFormat="1">
      <c r="A585" s="2"/>
    </row>
    <row r="586" spans="1:1" s="3" customFormat="1">
      <c r="A586" s="2"/>
    </row>
    <row r="587" spans="1:1" s="3" customFormat="1">
      <c r="A587" s="2"/>
    </row>
    <row r="588" spans="1:1" s="3" customFormat="1">
      <c r="A588" s="2"/>
    </row>
    <row r="589" spans="1:1" s="3" customFormat="1">
      <c r="A589" s="2"/>
    </row>
    <row r="590" spans="1:1" s="3" customFormat="1">
      <c r="A590" s="2"/>
    </row>
    <row r="591" spans="1:1" s="3" customFormat="1">
      <c r="A591" s="2"/>
    </row>
    <row r="592" spans="1:1" s="3" customFormat="1">
      <c r="A592" s="2"/>
    </row>
    <row r="593" spans="1:1" s="3" customFormat="1">
      <c r="A593" s="2"/>
    </row>
    <row r="594" spans="1:1" s="3" customFormat="1">
      <c r="A594" s="2"/>
    </row>
    <row r="595" spans="1:1" s="3" customFormat="1">
      <c r="A595" s="2"/>
    </row>
    <row r="596" spans="1:1" s="3" customFormat="1">
      <c r="A596" s="2"/>
    </row>
    <row r="597" spans="1:1" s="3" customFormat="1">
      <c r="A597" s="2"/>
    </row>
    <row r="598" spans="1:1" s="3" customFormat="1">
      <c r="A598" s="2"/>
    </row>
    <row r="599" spans="1:1" s="3" customFormat="1">
      <c r="A599" s="2"/>
    </row>
    <row r="600" spans="1:1" s="3" customFormat="1">
      <c r="A600" s="2"/>
    </row>
    <row r="601" spans="1:1" s="3" customFormat="1">
      <c r="A601" s="2"/>
    </row>
    <row r="602" spans="1:1" s="3" customFormat="1">
      <c r="A602" s="2"/>
    </row>
    <row r="603" spans="1:1" s="3" customFormat="1">
      <c r="A603" s="2"/>
    </row>
    <row r="604" spans="1:1" s="3" customFormat="1">
      <c r="A604" s="2"/>
    </row>
    <row r="605" spans="1:1" s="3" customFormat="1">
      <c r="A605" s="2"/>
    </row>
    <row r="606" spans="1:1" s="3" customFormat="1">
      <c r="A606" s="2"/>
    </row>
    <row r="607" spans="1:1" s="3" customFormat="1">
      <c r="A607" s="2"/>
    </row>
    <row r="608" spans="1:1" s="3" customFormat="1">
      <c r="A608" s="2"/>
    </row>
    <row r="609" spans="1:1" s="3" customFormat="1">
      <c r="A609" s="2"/>
    </row>
    <row r="610" spans="1:1" s="3" customFormat="1">
      <c r="A610" s="2"/>
    </row>
    <row r="611" spans="1:1" s="3" customFormat="1">
      <c r="A611" s="2"/>
    </row>
    <row r="612" spans="1:1" s="3" customFormat="1">
      <c r="A612" s="2"/>
    </row>
    <row r="613" spans="1:1" s="3" customFormat="1">
      <c r="A613" s="2"/>
    </row>
    <row r="614" spans="1:1" s="3" customFormat="1">
      <c r="A614" s="2"/>
    </row>
    <row r="615" spans="1:1" s="3" customFormat="1">
      <c r="A615" s="2"/>
    </row>
    <row r="616" spans="1:1" s="3" customFormat="1">
      <c r="A616" s="2"/>
    </row>
    <row r="617" spans="1:1" s="3" customFormat="1">
      <c r="A617" s="2"/>
    </row>
    <row r="618" spans="1:1" s="3" customFormat="1">
      <c r="A618" s="2"/>
    </row>
    <row r="619" spans="1:1" s="3" customFormat="1">
      <c r="A619" s="2"/>
    </row>
    <row r="620" spans="1:1" s="3" customFormat="1">
      <c r="A620" s="2"/>
    </row>
    <row r="621" spans="1:1" s="3" customFormat="1">
      <c r="A621" s="2"/>
    </row>
    <row r="622" spans="1:1" s="3" customFormat="1">
      <c r="A622" s="2"/>
    </row>
    <row r="623" spans="1:1" s="3" customFormat="1">
      <c r="A623" s="2"/>
    </row>
    <row r="624" spans="1:1" s="3" customFormat="1">
      <c r="A624" s="2"/>
    </row>
    <row r="625" spans="1:1" s="3" customFormat="1">
      <c r="A625" s="2"/>
    </row>
    <row r="626" spans="1:1" s="3" customFormat="1">
      <c r="A626" s="2"/>
    </row>
    <row r="627" spans="1:1" s="3" customFormat="1">
      <c r="A627" s="2"/>
    </row>
    <row r="628" spans="1:1" s="3" customFormat="1">
      <c r="A628" s="2"/>
    </row>
    <row r="629" spans="1:1" s="3" customFormat="1">
      <c r="A629" s="2"/>
    </row>
    <row r="630" spans="1:1" s="3" customFormat="1">
      <c r="A630" s="2"/>
    </row>
    <row r="631" spans="1:1" s="3" customFormat="1">
      <c r="A631" s="2"/>
    </row>
    <row r="632" spans="1:1" s="3" customFormat="1">
      <c r="A632" s="2"/>
    </row>
    <row r="633" spans="1:1" s="3" customFormat="1">
      <c r="A633" s="2"/>
    </row>
    <row r="634" spans="1:1" s="3" customFormat="1">
      <c r="A634" s="2"/>
    </row>
    <row r="635" spans="1:1" s="3" customFormat="1">
      <c r="A635" s="2"/>
    </row>
    <row r="636" spans="1:1" s="3" customFormat="1">
      <c r="A636" s="2"/>
    </row>
    <row r="637" spans="1:1" s="3" customFormat="1">
      <c r="A637" s="2"/>
    </row>
    <row r="638" spans="1:1" s="3" customFormat="1">
      <c r="A638" s="2"/>
    </row>
    <row r="639" spans="1:1" s="3" customFormat="1">
      <c r="A639" s="2"/>
    </row>
    <row r="640" spans="1:1" s="3" customFormat="1">
      <c r="A640" s="2"/>
    </row>
    <row r="641" spans="1:1" s="3" customFormat="1">
      <c r="A641" s="2"/>
    </row>
    <row r="642" spans="1:1" s="3" customFormat="1">
      <c r="A642" s="2"/>
    </row>
    <row r="643" spans="1:1" s="3" customFormat="1">
      <c r="A643" s="2"/>
    </row>
    <row r="644" spans="1:1" s="3" customFormat="1">
      <c r="A644" s="2"/>
    </row>
    <row r="645" spans="1:1" s="3" customFormat="1">
      <c r="A645" s="2"/>
    </row>
    <row r="646" spans="1:1" s="3" customFormat="1">
      <c r="A646" s="2"/>
    </row>
    <row r="647" spans="1:1" s="3" customFormat="1">
      <c r="A647" s="2"/>
    </row>
    <row r="648" spans="1:1" s="3" customFormat="1">
      <c r="A648" s="2"/>
    </row>
    <row r="649" spans="1:1" s="3" customFormat="1">
      <c r="A649" s="2"/>
    </row>
    <row r="650" spans="1:1" s="3" customFormat="1">
      <c r="A650" s="2"/>
    </row>
    <row r="651" spans="1:1" s="3" customFormat="1">
      <c r="A651" s="2"/>
    </row>
    <row r="652" spans="1:1" s="3" customFormat="1">
      <c r="A652" s="2"/>
    </row>
    <row r="653" spans="1:1" s="3" customFormat="1">
      <c r="A653" s="2"/>
    </row>
    <row r="654" spans="1:1" s="3" customFormat="1">
      <c r="A654" s="2"/>
    </row>
    <row r="655" spans="1:1" s="3" customFormat="1">
      <c r="A655" s="2"/>
    </row>
    <row r="656" spans="1:1" s="3" customFormat="1">
      <c r="A656" s="2"/>
    </row>
    <row r="657" spans="1:1" s="3" customFormat="1">
      <c r="A657" s="2"/>
    </row>
    <row r="658" spans="1:1" s="3" customFormat="1">
      <c r="A658" s="2"/>
    </row>
    <row r="659" spans="1:1" s="3" customFormat="1">
      <c r="A659" s="2"/>
    </row>
    <row r="660" spans="1:1" s="3" customFormat="1">
      <c r="A660" s="2"/>
    </row>
    <row r="661" spans="1:1" s="3" customFormat="1">
      <c r="A661" s="2"/>
    </row>
    <row r="662" spans="1:1" s="3" customFormat="1">
      <c r="A662" s="2"/>
    </row>
    <row r="663" spans="1:1" s="3" customFormat="1">
      <c r="A663" s="2"/>
    </row>
    <row r="664" spans="1:1" s="3" customFormat="1">
      <c r="A664" s="2"/>
    </row>
    <row r="665" spans="1:1" s="3" customFormat="1">
      <c r="A665" s="2"/>
    </row>
    <row r="666" spans="1:1" s="3" customFormat="1">
      <c r="A666" s="2"/>
    </row>
    <row r="667" spans="1:1" s="3" customFormat="1">
      <c r="A667" s="2"/>
    </row>
    <row r="668" spans="1:1" s="3" customFormat="1">
      <c r="A668" s="2"/>
    </row>
    <row r="669" spans="1:1" s="3" customFormat="1">
      <c r="A669" s="2"/>
    </row>
    <row r="670" spans="1:1" s="3" customFormat="1">
      <c r="A670" s="2"/>
    </row>
    <row r="671" spans="1:1" s="3" customFormat="1">
      <c r="A671" s="2"/>
    </row>
    <row r="672" spans="1:1" s="3" customFormat="1">
      <c r="A672" s="2"/>
    </row>
    <row r="673" spans="1:1" s="3" customFormat="1">
      <c r="A673" s="2"/>
    </row>
    <row r="674" spans="1:1" s="3" customFormat="1">
      <c r="A674" s="2"/>
    </row>
    <row r="675" spans="1:1" s="3" customFormat="1">
      <c r="A675" s="2"/>
    </row>
    <row r="676" spans="1:1" s="3" customFormat="1">
      <c r="A676" s="2"/>
    </row>
    <row r="677" spans="1:1" s="3" customFormat="1">
      <c r="A677" s="2"/>
    </row>
    <row r="678" spans="1:1" s="3" customFormat="1">
      <c r="A678" s="2"/>
    </row>
    <row r="679" spans="1:1" s="3" customFormat="1">
      <c r="A679" s="2"/>
    </row>
    <row r="680" spans="1:1" s="3" customFormat="1">
      <c r="A680" s="2"/>
    </row>
    <row r="681" spans="1:1" s="3" customFormat="1">
      <c r="A681" s="2"/>
    </row>
    <row r="682" spans="1:1" s="3" customFormat="1">
      <c r="A682" s="2"/>
    </row>
    <row r="683" spans="1:1" s="3" customFormat="1">
      <c r="A683" s="2"/>
    </row>
    <row r="684" spans="1:1" s="3" customFormat="1">
      <c r="A684" s="2"/>
    </row>
    <row r="685" spans="1:1" s="3" customFormat="1">
      <c r="A685" s="2"/>
    </row>
    <row r="686" spans="1:1" s="3" customFormat="1">
      <c r="A686" s="2"/>
    </row>
    <row r="687" spans="1:1" s="3" customFormat="1">
      <c r="A687" s="2"/>
    </row>
    <row r="688" spans="1:1" s="3" customFormat="1">
      <c r="A688" s="2"/>
    </row>
    <row r="689" spans="1:1" s="3" customFormat="1">
      <c r="A689" s="2"/>
    </row>
    <row r="690" spans="1:1" s="3" customFormat="1">
      <c r="A690" s="2"/>
    </row>
    <row r="691" spans="1:1" s="3" customFormat="1">
      <c r="A691" s="2"/>
    </row>
    <row r="692" spans="1:1" s="3" customFormat="1">
      <c r="A692" s="2"/>
    </row>
    <row r="693" spans="1:1" s="3" customFormat="1">
      <c r="A693" s="2"/>
    </row>
    <row r="694" spans="1:1" s="3" customFormat="1">
      <c r="A694" s="2"/>
    </row>
    <row r="695" spans="1:1" s="3" customFormat="1">
      <c r="A695" s="2"/>
    </row>
    <row r="696" spans="1:1" s="3" customFormat="1">
      <c r="A696" s="2"/>
    </row>
    <row r="697" spans="1:1" s="3" customFormat="1">
      <c r="A697" s="2"/>
    </row>
    <row r="698" spans="1:1" s="3" customFormat="1">
      <c r="A698" s="2"/>
    </row>
    <row r="699" spans="1:1" s="3" customFormat="1">
      <c r="A699" s="2"/>
    </row>
    <row r="700" spans="1:1" s="3" customFormat="1">
      <c r="A700" s="2"/>
    </row>
    <row r="701" spans="1:1" s="3" customFormat="1">
      <c r="A701" s="2"/>
    </row>
    <row r="702" spans="1:1" s="3" customFormat="1">
      <c r="A702" s="2"/>
    </row>
    <row r="703" spans="1:1" s="3" customFormat="1">
      <c r="A703" s="2"/>
    </row>
    <row r="704" spans="1:1" s="3" customFormat="1">
      <c r="A704" s="2"/>
    </row>
    <row r="705" spans="1:1" s="3" customFormat="1">
      <c r="A705" s="2"/>
    </row>
    <row r="706" spans="1:1" s="3" customFormat="1">
      <c r="A706" s="2"/>
    </row>
    <row r="707" spans="1:1" s="3" customFormat="1">
      <c r="A707" s="2"/>
    </row>
    <row r="708" spans="1:1" s="3" customFormat="1">
      <c r="A708" s="2"/>
    </row>
    <row r="709" spans="1:1" s="3" customFormat="1">
      <c r="A709" s="2"/>
    </row>
    <row r="710" spans="1:1" s="3" customFormat="1">
      <c r="A710" s="2"/>
    </row>
    <row r="711" spans="1:1" s="3" customFormat="1">
      <c r="A711" s="2"/>
    </row>
    <row r="712" spans="1:1" s="3" customFormat="1">
      <c r="A712" s="2"/>
    </row>
    <row r="713" spans="1:1" s="3" customFormat="1">
      <c r="A713" s="2"/>
    </row>
    <row r="714" spans="1:1" s="3" customFormat="1">
      <c r="A714" s="2"/>
    </row>
    <row r="715" spans="1:1" s="3" customFormat="1">
      <c r="A715" s="2"/>
    </row>
    <row r="716" spans="1:1" s="3" customFormat="1">
      <c r="A716" s="2"/>
    </row>
    <row r="717" spans="1:1" s="3" customFormat="1">
      <c r="A717" s="2"/>
    </row>
    <row r="718" spans="1:1" s="3" customFormat="1">
      <c r="A718" s="2"/>
    </row>
    <row r="719" spans="1:1" s="3" customFormat="1">
      <c r="A719" s="2"/>
    </row>
    <row r="720" spans="1:1" s="3" customFormat="1">
      <c r="A720" s="2"/>
    </row>
    <row r="721" spans="1:1" s="3" customFormat="1">
      <c r="A721" s="2"/>
    </row>
    <row r="722" spans="1:1" s="3" customFormat="1">
      <c r="A722" s="2"/>
    </row>
    <row r="723" spans="1:1" s="3" customFormat="1">
      <c r="A723" s="2"/>
    </row>
    <row r="724" spans="1:1" s="3" customFormat="1">
      <c r="A724" s="2"/>
    </row>
    <row r="725" spans="1:1" s="3" customFormat="1">
      <c r="A725" s="2"/>
    </row>
    <row r="726" spans="1:1" s="3" customFormat="1">
      <c r="A726" s="2"/>
    </row>
    <row r="727" spans="1:1" s="3" customFormat="1">
      <c r="A727" s="2"/>
    </row>
    <row r="728" spans="1:1" s="3" customFormat="1">
      <c r="A728" s="2"/>
    </row>
    <row r="729" spans="1:1" s="3" customFormat="1">
      <c r="A729" s="2"/>
    </row>
    <row r="730" spans="1:1" s="3" customFormat="1">
      <c r="A730" s="2"/>
    </row>
    <row r="731" spans="1:1" s="3" customFormat="1">
      <c r="A731" s="2"/>
    </row>
    <row r="732" spans="1:1" s="3" customFormat="1">
      <c r="A732" s="2"/>
    </row>
    <row r="733" spans="1:1" s="3" customFormat="1">
      <c r="A733" s="2"/>
    </row>
    <row r="734" spans="1:1" s="3" customFormat="1">
      <c r="A734" s="2"/>
    </row>
    <row r="735" spans="1:1" s="3" customFormat="1">
      <c r="A735" s="2"/>
    </row>
    <row r="736" spans="1:1" s="3" customFormat="1">
      <c r="A736" s="2"/>
    </row>
    <row r="737" spans="1:1" s="3" customFormat="1">
      <c r="A737" s="2"/>
    </row>
    <row r="738" spans="1:1" s="3" customFormat="1">
      <c r="A738" s="2"/>
    </row>
    <row r="739" spans="1:1" s="3" customFormat="1">
      <c r="A739" s="2"/>
    </row>
    <row r="740" spans="1:1" s="3" customFormat="1">
      <c r="A740" s="2"/>
    </row>
    <row r="741" spans="1:1" s="3" customFormat="1">
      <c r="A741" s="2"/>
    </row>
    <row r="742" spans="1:1" s="3" customFormat="1">
      <c r="A742" s="2"/>
    </row>
    <row r="743" spans="1:1" s="3" customFormat="1">
      <c r="A743" s="2"/>
    </row>
    <row r="744" spans="1:1" s="3" customFormat="1">
      <c r="A744" s="2"/>
    </row>
    <row r="745" spans="1:1" s="3" customFormat="1">
      <c r="A745" s="2"/>
    </row>
    <row r="746" spans="1:1" s="3" customFormat="1">
      <c r="A746" s="2"/>
    </row>
    <row r="747" spans="1:1" s="3" customFormat="1">
      <c r="A747" s="2"/>
    </row>
    <row r="748" spans="1:1" s="3" customFormat="1">
      <c r="A748" s="2"/>
    </row>
    <row r="749" spans="1:1" s="3" customFormat="1">
      <c r="A749" s="2"/>
    </row>
    <row r="750" spans="1:1" s="3" customFormat="1">
      <c r="A750" s="2"/>
    </row>
    <row r="751" spans="1:1" s="3" customFormat="1">
      <c r="A751" s="2"/>
    </row>
    <row r="752" spans="1:1" s="3" customFormat="1">
      <c r="A752" s="2"/>
    </row>
    <row r="753" spans="1:1" s="3" customFormat="1">
      <c r="A753" s="2"/>
    </row>
    <row r="754" spans="1:1" s="3" customFormat="1">
      <c r="A754" s="2"/>
    </row>
    <row r="755" spans="1:1" s="3" customFormat="1">
      <c r="A755" s="2"/>
    </row>
    <row r="756" spans="1:1" s="3" customFormat="1">
      <c r="A756" s="2"/>
    </row>
    <row r="757" spans="1:1" s="3" customFormat="1">
      <c r="A757" s="2"/>
    </row>
    <row r="758" spans="1:1" s="3" customFormat="1">
      <c r="A758" s="2"/>
    </row>
    <row r="759" spans="1:1" s="3" customFormat="1">
      <c r="A759" s="2"/>
    </row>
    <row r="760" spans="1:1" s="3" customFormat="1">
      <c r="A760" s="2"/>
    </row>
    <row r="761" spans="1:1" s="3" customFormat="1">
      <c r="A761" s="2"/>
    </row>
    <row r="762" spans="1:1" s="3" customFormat="1">
      <c r="A762" s="2"/>
    </row>
    <row r="763" spans="1:1" s="3" customFormat="1">
      <c r="A763" s="2"/>
    </row>
    <row r="764" spans="1:1" s="3" customFormat="1">
      <c r="A764" s="2"/>
    </row>
    <row r="765" spans="1:1" s="3" customFormat="1">
      <c r="A765" s="2"/>
    </row>
    <row r="766" spans="1:1" s="3" customFormat="1">
      <c r="A766" s="2"/>
    </row>
    <row r="767" spans="1:1" s="3" customFormat="1">
      <c r="A767" s="2"/>
    </row>
    <row r="768" spans="1:1" s="3" customFormat="1">
      <c r="A768" s="2"/>
    </row>
    <row r="769" spans="1:1" s="3" customFormat="1">
      <c r="A769" s="2"/>
    </row>
    <row r="770" spans="1:1" s="3" customFormat="1">
      <c r="A770" s="2"/>
    </row>
    <row r="771" spans="1:1" s="3" customFormat="1">
      <c r="A771" s="2"/>
    </row>
    <row r="772" spans="1:1" s="3" customFormat="1">
      <c r="A772" s="2"/>
    </row>
    <row r="773" spans="1:1" s="3" customFormat="1">
      <c r="A773" s="2"/>
    </row>
    <row r="774" spans="1:1" s="3" customFormat="1">
      <c r="A774" s="2"/>
    </row>
    <row r="775" spans="1:1" s="3" customFormat="1">
      <c r="A775" s="2"/>
    </row>
    <row r="776" spans="1:1" s="3" customFormat="1">
      <c r="A776" s="2"/>
    </row>
    <row r="777" spans="1:1" s="3" customFormat="1">
      <c r="A777" s="2"/>
    </row>
    <row r="778" spans="1:1" s="3" customFormat="1">
      <c r="A778" s="2"/>
    </row>
    <row r="779" spans="1:1" s="3" customFormat="1">
      <c r="A779" s="2"/>
    </row>
    <row r="780" spans="1:1" s="3" customFormat="1">
      <c r="A780" s="2"/>
    </row>
    <row r="781" spans="1:1" s="3" customFormat="1">
      <c r="A781" s="2"/>
    </row>
    <row r="782" spans="1:1" s="3" customFormat="1">
      <c r="A782" s="2"/>
    </row>
    <row r="783" spans="1:1" s="3" customFormat="1">
      <c r="A783" s="2"/>
    </row>
    <row r="784" spans="1:1" s="3" customFormat="1">
      <c r="A784" s="2"/>
    </row>
    <row r="785" spans="1:1" s="3" customFormat="1">
      <c r="A785" s="2"/>
    </row>
    <row r="786" spans="1:1" s="3" customFormat="1">
      <c r="A786" s="2"/>
    </row>
    <row r="787" spans="1:1" s="3" customFormat="1">
      <c r="A787" s="2"/>
    </row>
    <row r="788" spans="1:1" s="3" customFormat="1">
      <c r="A788" s="2"/>
    </row>
    <row r="789" spans="1:1" s="3" customFormat="1">
      <c r="A789" s="2"/>
    </row>
    <row r="790" spans="1:1" s="3" customFormat="1">
      <c r="A790" s="2"/>
    </row>
    <row r="791" spans="1:1" s="3" customFormat="1">
      <c r="A791" s="2"/>
    </row>
    <row r="792" spans="1:1" s="3" customFormat="1">
      <c r="A792" s="2"/>
    </row>
    <row r="793" spans="1:1" s="3" customFormat="1">
      <c r="A793" s="2"/>
    </row>
    <row r="794" spans="1:1" s="3" customFormat="1">
      <c r="A794" s="2"/>
    </row>
    <row r="795" spans="1:1" s="3" customFormat="1">
      <c r="A795" s="2"/>
    </row>
    <row r="796" spans="1:1" s="3" customFormat="1">
      <c r="A796" s="2"/>
    </row>
    <row r="797" spans="1:1" s="3" customFormat="1">
      <c r="A797" s="2"/>
    </row>
    <row r="798" spans="1:1" s="3" customFormat="1">
      <c r="A798" s="2"/>
    </row>
    <row r="799" spans="1:1" s="3" customFormat="1">
      <c r="A799" s="2"/>
    </row>
    <row r="800" spans="1:1" s="3" customFormat="1">
      <c r="A800" s="2"/>
    </row>
    <row r="801" spans="1:1" s="3" customFormat="1">
      <c r="A801" s="2"/>
    </row>
    <row r="802" spans="1:1" s="3" customFormat="1">
      <c r="A802" s="2"/>
    </row>
    <row r="803" spans="1:1" s="3" customFormat="1">
      <c r="A803" s="2"/>
    </row>
    <row r="804" spans="1:1" s="3" customFormat="1">
      <c r="A804" s="2"/>
    </row>
    <row r="805" spans="1:1" s="3" customFormat="1">
      <c r="A805" s="2"/>
    </row>
    <row r="806" spans="1:1" s="3" customFormat="1">
      <c r="A806" s="2"/>
    </row>
    <row r="807" spans="1:1" s="3" customFormat="1">
      <c r="A807" s="2"/>
    </row>
    <row r="808" spans="1:1" s="3" customFormat="1">
      <c r="A808" s="2"/>
    </row>
    <row r="809" spans="1:1" s="3" customFormat="1">
      <c r="A809" s="2"/>
    </row>
    <row r="810" spans="1:1" s="3" customFormat="1">
      <c r="A810" s="2"/>
    </row>
    <row r="811" spans="1:1" s="3" customFormat="1">
      <c r="A811" s="2"/>
    </row>
    <row r="812" spans="1:1" s="3" customFormat="1">
      <c r="A812" s="2"/>
    </row>
    <row r="813" spans="1:1" s="3" customFormat="1">
      <c r="A813" s="2"/>
    </row>
    <row r="814" spans="1:1" s="3" customFormat="1">
      <c r="A814" s="2"/>
    </row>
    <row r="815" spans="1:1" s="3" customFormat="1">
      <c r="A815" s="2"/>
    </row>
    <row r="816" spans="1:1" s="3" customFormat="1">
      <c r="A816" s="2"/>
    </row>
    <row r="817" spans="1:1" s="3" customFormat="1">
      <c r="A817" s="2"/>
    </row>
    <row r="818" spans="1:1" s="3" customFormat="1">
      <c r="A818" s="2"/>
    </row>
    <row r="819" spans="1:1" s="3" customFormat="1">
      <c r="A819" s="2"/>
    </row>
    <row r="820" spans="1:1" s="3" customFormat="1">
      <c r="A820" s="2"/>
    </row>
    <row r="821" spans="1:1" s="3" customFormat="1">
      <c r="A821" s="2"/>
    </row>
    <row r="822" spans="1:1" s="3" customFormat="1">
      <c r="A822" s="2"/>
    </row>
    <row r="823" spans="1:1" s="3" customFormat="1">
      <c r="A823" s="2"/>
    </row>
    <row r="824" spans="1:1" s="3" customFormat="1">
      <c r="A824" s="2"/>
    </row>
    <row r="825" spans="1:1" s="3" customFormat="1">
      <c r="A825" s="2"/>
    </row>
    <row r="826" spans="1:1" s="3" customFormat="1">
      <c r="A826" s="2"/>
    </row>
    <row r="827" spans="1:1" s="3" customFormat="1">
      <c r="A827" s="2"/>
    </row>
    <row r="828" spans="1:1" s="3" customFormat="1">
      <c r="A828" s="2"/>
    </row>
    <row r="829" spans="1:1" s="3" customFormat="1">
      <c r="A829" s="2"/>
    </row>
    <row r="830" spans="1:1" s="3" customFormat="1">
      <c r="A830" s="2"/>
    </row>
    <row r="831" spans="1:1" s="3" customFormat="1">
      <c r="A831" s="2"/>
    </row>
    <row r="832" spans="1:1" s="3" customFormat="1">
      <c r="A832" s="2"/>
    </row>
    <row r="833" spans="1:1" s="3" customFormat="1">
      <c r="A833" s="2"/>
    </row>
    <row r="834" spans="1:1" s="3" customFormat="1">
      <c r="A834" s="2"/>
    </row>
    <row r="835" spans="1:1" s="3" customFormat="1">
      <c r="A835" s="2"/>
    </row>
    <row r="836" spans="1:1" s="3" customFormat="1">
      <c r="A836" s="2"/>
    </row>
    <row r="837" spans="1:1" s="3" customFormat="1">
      <c r="A837" s="2"/>
    </row>
    <row r="838" spans="1:1" s="3" customFormat="1">
      <c r="A838" s="2"/>
    </row>
    <row r="839" spans="1:1" s="3" customFormat="1">
      <c r="A839" s="2"/>
    </row>
    <row r="840" spans="1:1" s="3" customFormat="1">
      <c r="A840" s="2"/>
    </row>
    <row r="841" spans="1:1" s="3" customFormat="1">
      <c r="A841" s="2"/>
    </row>
    <row r="842" spans="1:1" s="3" customFormat="1">
      <c r="A842" s="2"/>
    </row>
    <row r="843" spans="1:1" s="3" customFormat="1">
      <c r="A843" s="2"/>
    </row>
    <row r="844" spans="1:1" s="3" customFormat="1">
      <c r="A844" s="2"/>
    </row>
    <row r="845" spans="1:1" s="3" customFormat="1">
      <c r="A845" s="2"/>
    </row>
    <row r="846" spans="1:1" s="3" customFormat="1">
      <c r="A846" s="2"/>
    </row>
    <row r="847" spans="1:1" s="3" customFormat="1">
      <c r="A847" s="2"/>
    </row>
    <row r="848" spans="1:1" s="3" customFormat="1">
      <c r="A848" s="2"/>
    </row>
    <row r="849" spans="1:1" s="3" customFormat="1">
      <c r="A849" s="2"/>
    </row>
    <row r="850" spans="1:1" s="3" customFormat="1">
      <c r="A850" s="2"/>
    </row>
    <row r="851" spans="1:1" s="3" customFormat="1">
      <c r="A851" s="2"/>
    </row>
    <row r="852" spans="1:1" s="3" customFormat="1">
      <c r="A852" s="2"/>
    </row>
    <row r="853" spans="1:1" s="3" customFormat="1">
      <c r="A853" s="2"/>
    </row>
    <row r="854" spans="1:1" s="3" customFormat="1">
      <c r="A854" s="2"/>
    </row>
    <row r="855" spans="1:1" s="3" customFormat="1">
      <c r="A855" s="2"/>
    </row>
    <row r="856" spans="1:1" s="3" customFormat="1">
      <c r="A856" s="2"/>
    </row>
    <row r="857" spans="1:1" s="3" customFormat="1">
      <c r="A857" s="2"/>
    </row>
    <row r="858" spans="1:1" s="3" customFormat="1">
      <c r="A858" s="2"/>
    </row>
    <row r="859" spans="1:1" s="3" customFormat="1">
      <c r="A859" s="2"/>
    </row>
    <row r="860" spans="1:1" s="3" customFormat="1">
      <c r="A860" s="2"/>
    </row>
    <row r="861" spans="1:1" s="3" customFormat="1">
      <c r="A861" s="2"/>
    </row>
    <row r="862" spans="1:1" s="3" customFormat="1">
      <c r="A862" s="2"/>
    </row>
    <row r="863" spans="1:1" s="3" customFormat="1">
      <c r="A863" s="2"/>
    </row>
    <row r="864" spans="1:1" s="3" customFormat="1">
      <c r="A864" s="2"/>
    </row>
    <row r="865" spans="1:1" s="3" customFormat="1">
      <c r="A865" s="2"/>
    </row>
    <row r="866" spans="1:1" s="3" customFormat="1">
      <c r="A866" s="2"/>
    </row>
    <row r="867" spans="1:1" s="3" customFormat="1">
      <c r="A867" s="2"/>
    </row>
    <row r="868" spans="1:1" s="3" customFormat="1">
      <c r="A868" s="2"/>
    </row>
    <row r="869" spans="1:1" s="3" customFormat="1">
      <c r="A869" s="2"/>
    </row>
    <row r="870" spans="1:1" s="3" customFormat="1">
      <c r="A870" s="2"/>
    </row>
    <row r="871" spans="1:1" s="3" customFormat="1">
      <c r="A871" s="2"/>
    </row>
    <row r="872" spans="1:1" s="3" customFormat="1">
      <c r="A872" s="2"/>
    </row>
    <row r="873" spans="1:1" s="3" customFormat="1">
      <c r="A873" s="2"/>
    </row>
    <row r="874" spans="1:1" s="3" customFormat="1">
      <c r="A874" s="2"/>
    </row>
    <row r="875" spans="1:1" s="3" customFormat="1">
      <c r="A875" s="2"/>
    </row>
    <row r="876" spans="1:1" s="3" customFormat="1">
      <c r="A876" s="2"/>
    </row>
    <row r="877" spans="1:1" s="3" customFormat="1">
      <c r="A877" s="2"/>
    </row>
    <row r="878" spans="1:1" s="3" customFormat="1">
      <c r="A878" s="2"/>
    </row>
    <row r="879" spans="1:1" s="3" customFormat="1">
      <c r="A879" s="2"/>
    </row>
    <row r="880" spans="1:1" s="3" customFormat="1">
      <c r="A880" s="2"/>
    </row>
    <row r="881" spans="1:1" s="3" customFormat="1">
      <c r="A881" s="2"/>
    </row>
    <row r="882" spans="1:1" s="3" customFormat="1">
      <c r="A882" s="2"/>
    </row>
    <row r="883" spans="1:1" s="3" customFormat="1">
      <c r="A883" s="2"/>
    </row>
    <row r="884" spans="1:1" s="3" customFormat="1">
      <c r="A884" s="2"/>
    </row>
    <row r="885" spans="1:1" s="3" customFormat="1">
      <c r="A885" s="2"/>
    </row>
    <row r="886" spans="1:1" s="3" customFormat="1">
      <c r="A886" s="2"/>
    </row>
    <row r="887" spans="1:1" s="3" customFormat="1">
      <c r="A887" s="2"/>
    </row>
    <row r="888" spans="1:1" s="3" customFormat="1">
      <c r="A888" s="2"/>
    </row>
    <row r="889" spans="1:1" s="3" customFormat="1">
      <c r="A889" s="2"/>
    </row>
    <row r="890" spans="1:1" s="3" customFormat="1">
      <c r="A890" s="2"/>
    </row>
    <row r="891" spans="1:1" s="3" customFormat="1">
      <c r="A891" s="2"/>
    </row>
    <row r="892" spans="1:1" s="3" customFormat="1">
      <c r="A892" s="2"/>
    </row>
    <row r="893" spans="1:1" s="3" customFormat="1">
      <c r="A893" s="2"/>
    </row>
    <row r="894" spans="1:1" s="3" customFormat="1">
      <c r="A894" s="2"/>
    </row>
    <row r="895" spans="1:1" s="3" customFormat="1">
      <c r="A895" s="2"/>
    </row>
    <row r="896" spans="1:1" s="3" customFormat="1">
      <c r="A896" s="2"/>
    </row>
    <row r="897" spans="1:1" s="3" customFormat="1">
      <c r="A897" s="2"/>
    </row>
    <row r="898" spans="1:1" s="3" customFormat="1">
      <c r="A898" s="2"/>
    </row>
    <row r="899" spans="1:1" s="3" customFormat="1">
      <c r="A899" s="2"/>
    </row>
    <row r="900" spans="1:1" s="3" customFormat="1">
      <c r="A900" s="2"/>
    </row>
    <row r="901" spans="1:1" s="3" customFormat="1">
      <c r="A901" s="2"/>
    </row>
    <row r="902" spans="1:1" s="3" customFormat="1">
      <c r="A902" s="2"/>
    </row>
    <row r="903" spans="1:1" s="3" customFormat="1">
      <c r="A903" s="2"/>
    </row>
    <row r="904" spans="1:1" s="3" customFormat="1">
      <c r="A904" s="2"/>
    </row>
    <row r="905" spans="1:1" s="3" customFormat="1">
      <c r="A905" s="2"/>
    </row>
    <row r="906" spans="1:1" s="3" customFormat="1">
      <c r="A906" s="2"/>
    </row>
    <row r="907" spans="1:1" s="3" customFormat="1">
      <c r="A907" s="2"/>
    </row>
    <row r="908" spans="1:1" s="3" customFormat="1">
      <c r="A908" s="2"/>
    </row>
    <row r="909" spans="1:1" s="3" customFormat="1">
      <c r="A909" s="2"/>
    </row>
    <row r="910" spans="1:1" s="3" customFormat="1">
      <c r="A910" s="2"/>
    </row>
    <row r="911" spans="1:1" s="3" customFormat="1">
      <c r="A911" s="2"/>
    </row>
    <row r="912" spans="1:1" s="3" customFormat="1">
      <c r="A912" s="2"/>
    </row>
    <row r="913" spans="1:1" s="3" customFormat="1">
      <c r="A913" s="2"/>
    </row>
    <row r="914" spans="1:1" s="3" customFormat="1">
      <c r="A914" s="2"/>
    </row>
    <row r="915" spans="1:1" s="3" customFormat="1">
      <c r="A915" s="2"/>
    </row>
    <row r="916" spans="1:1" s="3" customFormat="1">
      <c r="A916" s="2"/>
    </row>
    <row r="917" spans="1:1" s="3" customFormat="1">
      <c r="A917" s="2"/>
    </row>
    <row r="918" spans="1:1" s="3" customFormat="1">
      <c r="A918" s="2"/>
    </row>
    <row r="919" spans="1:1" s="3" customFormat="1">
      <c r="A919" s="2"/>
    </row>
    <row r="920" spans="1:1" s="3" customFormat="1">
      <c r="A920" s="2"/>
    </row>
    <row r="921" spans="1:1" s="3" customFormat="1">
      <c r="A921" s="2"/>
    </row>
    <row r="922" spans="1:1" s="3" customFormat="1">
      <c r="A922" s="2"/>
    </row>
    <row r="923" spans="1:1" s="3" customFormat="1">
      <c r="A923" s="2"/>
    </row>
    <row r="924" spans="1:1" s="3" customFormat="1">
      <c r="A924" s="2"/>
    </row>
    <row r="925" spans="1:1" s="3" customFormat="1">
      <c r="A925" s="2"/>
    </row>
    <row r="926" spans="1:1" s="3" customFormat="1">
      <c r="A926" s="2"/>
    </row>
    <row r="927" spans="1:1" s="3" customFormat="1">
      <c r="A927" s="2"/>
    </row>
    <row r="928" spans="1:1" s="3" customFormat="1">
      <c r="A928" s="2"/>
    </row>
    <row r="929" spans="1:1" s="3" customFormat="1">
      <c r="A929" s="2"/>
    </row>
    <row r="930" spans="1:1" s="3" customFormat="1">
      <c r="A930" s="2"/>
    </row>
    <row r="931" spans="1:1" s="3" customFormat="1">
      <c r="A931" s="2"/>
    </row>
    <row r="932" spans="1:1" s="3" customFormat="1">
      <c r="A932" s="2"/>
    </row>
    <row r="933" spans="1:1" s="3" customFormat="1">
      <c r="A933" s="2"/>
    </row>
    <row r="934" spans="1:1" s="3" customFormat="1">
      <c r="A934" s="2"/>
    </row>
    <row r="935" spans="1:1" s="3" customFormat="1">
      <c r="A935" s="2"/>
    </row>
    <row r="936" spans="1:1" s="3" customFormat="1">
      <c r="A936" s="2"/>
    </row>
    <row r="937" spans="1:1" s="3" customFormat="1">
      <c r="A937" s="2"/>
    </row>
    <row r="938" spans="1:1" s="3" customFormat="1">
      <c r="A938" s="2"/>
    </row>
    <row r="939" spans="1:1" s="3" customFormat="1">
      <c r="A939" s="2"/>
    </row>
    <row r="940" spans="1:1" s="3" customFormat="1">
      <c r="A940" s="2"/>
    </row>
    <row r="941" spans="1:1" s="3" customFormat="1">
      <c r="A941" s="2"/>
    </row>
    <row r="942" spans="1:1" s="3" customFormat="1">
      <c r="A942" s="2"/>
    </row>
    <row r="943" spans="1:1" s="3" customFormat="1">
      <c r="A943" s="2"/>
    </row>
  </sheetData>
  <phoneticPr fontId="18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D943"/>
  <sheetViews>
    <sheetView topLeftCell="E1" workbookViewId="0">
      <selection activeCell="O2" sqref="O2:O51"/>
    </sheetView>
  </sheetViews>
  <sheetFormatPr baseColWidth="10" defaultColWidth="9" defaultRowHeight="14"/>
  <cols>
    <col min="1" max="4" width="9" style="3"/>
    <col min="5" max="5" width="11.6640625" style="3" customWidth="1"/>
    <col min="6" max="6" width="12.83203125" style="3" customWidth="1"/>
    <col min="7" max="15" width="9" style="3"/>
    <col min="16" max="16" width="9" style="2" customWidth="1"/>
    <col min="17" max="16384" width="9" style="3"/>
  </cols>
  <sheetData>
    <row r="1" spans="1:30">
      <c r="A1" s="3" t="s">
        <v>26</v>
      </c>
      <c r="B1" s="3" t="s">
        <v>1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29</v>
      </c>
      <c r="I1" s="28" t="s">
        <v>30</v>
      </c>
      <c r="J1" s="28" t="s">
        <v>31</v>
      </c>
      <c r="K1" s="28" t="s">
        <v>32</v>
      </c>
      <c r="L1" s="3" t="s">
        <v>10</v>
      </c>
      <c r="M1" s="3" t="s">
        <v>1</v>
      </c>
      <c r="N1" s="3" t="s">
        <v>2</v>
      </c>
      <c r="O1" s="3" t="s">
        <v>3</v>
      </c>
      <c r="P1" s="2" t="s">
        <v>11</v>
      </c>
      <c r="Q1" s="3" t="s">
        <v>12</v>
      </c>
      <c r="R1" s="3" t="s">
        <v>4</v>
      </c>
      <c r="S1" s="28" t="s">
        <v>30</v>
      </c>
      <c r="T1" s="28" t="s">
        <v>31</v>
      </c>
      <c r="U1" s="28" t="s">
        <v>32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30">
      <c r="A2" s="2">
        <v>-3.9</v>
      </c>
      <c r="B2" s="31">
        <v>1366.3212438225746</v>
      </c>
      <c r="C2" s="3">
        <v>1152.9262784719467</v>
      </c>
      <c r="D2" s="29">
        <v>-1733.1599714159966</v>
      </c>
      <c r="H2" s="3" t="s">
        <v>22</v>
      </c>
      <c r="I2" s="2">
        <v>830</v>
      </c>
      <c r="J2" s="2"/>
      <c r="K2" s="2">
        <v>-1000</v>
      </c>
      <c r="L2" s="23">
        <v>-3.6953610000000001</v>
      </c>
      <c r="M2" s="31">
        <v>1392.5357021987438</v>
      </c>
      <c r="N2" s="3">
        <v>931.33700421452522</v>
      </c>
      <c r="O2" s="29">
        <v>-1390.645133420825</v>
      </c>
      <c r="P2" s="3">
        <v>29.270470494945748</v>
      </c>
      <c r="Q2" s="3">
        <v>300</v>
      </c>
      <c r="R2" s="3">
        <f>-ATAN((M3-M2)/(O3-O2))*180/PI()</f>
        <v>-12.273164359238983</v>
      </c>
      <c r="S2" s="2">
        <v>830</v>
      </c>
      <c r="T2" s="2"/>
      <c r="U2" s="2">
        <v>-1000</v>
      </c>
      <c r="X2" s="3">
        <f>-ATAN2(K$4-O2, I$4-M2)/PI()*180</f>
        <v>16.070450501110017</v>
      </c>
      <c r="Y2" s="3">
        <f>-ATAN2(K$7-O2, I$7-M2)/PI()*180</f>
        <v>-1.1305929004072</v>
      </c>
      <c r="Z2" s="3">
        <f>-ATAN2(K$10-O2, I$10-M2)/PI()*180</f>
        <v>2.6951154038885621</v>
      </c>
      <c r="AA2" s="3">
        <f>X2-P2</f>
        <v>-13.200019993835731</v>
      </c>
      <c r="AB2" s="3">
        <f>Y2-P2</f>
        <v>-30.401063395352949</v>
      </c>
      <c r="AC2" s="3">
        <f>Z2-P2</f>
        <v>-26.575355091057187</v>
      </c>
    </row>
    <row r="3" spans="1:30">
      <c r="A3" s="2">
        <v>-3.8666666666666667</v>
      </c>
      <c r="B3" s="31">
        <v>1349.0157483816147</v>
      </c>
      <c r="C3" s="3">
        <v>1110.6002640426159</v>
      </c>
      <c r="D3" s="29">
        <v>-1689.2037279307842</v>
      </c>
      <c r="E3" s="3">
        <f>-ATAN2((D3-D2),(B3-B2))*180/PI()</f>
        <v>21.489472141135572</v>
      </c>
      <c r="F3" s="3">
        <f>SQRT((B3-B2)^2+(C3-C2)^2+(D3-D2)^2)/(A3-A2)/1000</f>
        <v>1.902842797010377</v>
      </c>
      <c r="H3" s="3">
        <f>MAX(F3:F81)</f>
        <v>2.5851765683983974</v>
      </c>
      <c r="I3" s="2">
        <v>1060</v>
      </c>
      <c r="J3" s="2"/>
      <c r="K3" s="2">
        <v>-1000</v>
      </c>
      <c r="L3" s="23">
        <v>-3.6777289999999998</v>
      </c>
      <c r="M3" s="31">
        <v>1400.3589099645615</v>
      </c>
      <c r="N3" s="3">
        <v>908.1949328482151</v>
      </c>
      <c r="O3" s="29">
        <v>-1354.683748498559</v>
      </c>
      <c r="P3" s="3">
        <v>24.708312777773266</v>
      </c>
      <c r="Q3" s="3">
        <v>300</v>
      </c>
      <c r="R3" s="3">
        <f t="shared" ref="R3:R51" si="0">-ATAN((M4-M3)/(O4-O3))*180/PI()</f>
        <v>-12.024502425064172</v>
      </c>
      <c r="S3" s="2">
        <v>1060</v>
      </c>
      <c r="T3" s="2"/>
      <c r="U3" s="2">
        <v>-1000</v>
      </c>
      <c r="V3" s="3">
        <f>P3-P2</f>
        <v>-4.5621577171724823</v>
      </c>
      <c r="W3" s="3">
        <f>ABS(V3)</f>
        <v>4.5621577171724823</v>
      </c>
      <c r="X3" s="3">
        <f t="shared" ref="X3:X48" si="1">-ATAN2(K$4-O3, I$4-M3)/PI()*180</f>
        <v>18.744205961276236</v>
      </c>
      <c r="Y3" s="3">
        <f t="shared" ref="Y3:Y48" si="2">-ATAN2(K$7-O3, I$7-M3)/PI()*180</f>
        <v>-0.83004080986879847</v>
      </c>
      <c r="Z3" s="3">
        <f t="shared" ref="Z3:Z48" si="3">-ATAN2(K$10-O3, I$10-M3)/PI()*180</f>
        <v>2.9261089385833676</v>
      </c>
      <c r="AA3" s="3">
        <f t="shared" ref="AA3:AA48" si="4">X3-P3</f>
        <v>-5.9641068164970292</v>
      </c>
      <c r="AB3" s="3">
        <f t="shared" ref="AB3:AB48" si="5">Y3-P3</f>
        <v>-25.538353587642064</v>
      </c>
      <c r="AC3" s="3">
        <f t="shared" ref="AC3:AC48" si="6">Z3-P3</f>
        <v>-21.782203839189897</v>
      </c>
      <c r="AD3" s="3">
        <f>AVERAGE(W2:W48)</f>
        <v>11.726944459622144</v>
      </c>
    </row>
    <row r="4" spans="1:30">
      <c r="A4" s="2">
        <v>-3.8333333333333335</v>
      </c>
      <c r="B4" s="31">
        <v>1345.9902532994747</v>
      </c>
      <c r="C4" s="3">
        <v>1077.9092148244381</v>
      </c>
      <c r="D4" s="29">
        <v>-1639.8443439155817</v>
      </c>
      <c r="E4" s="3">
        <f t="shared" ref="E4:E67" si="7">-ATAN2((D4-D3),(B4-B3))*180/PI()</f>
        <v>3.5075699374304365</v>
      </c>
      <c r="F4" s="3">
        <f t="shared" ref="F4:F67" si="8">SQRT((B4-B3)^2+(C4-C3)^2+(D4-D3)^2)/(A4-A3)/1000</f>
        <v>1.7784224466796039</v>
      </c>
      <c r="G4" s="3">
        <f>(E4-E3)/(A4-A3)</f>
        <v>-539.457066111156</v>
      </c>
      <c r="I4" s="2">
        <v>1280</v>
      </c>
      <c r="J4" s="2"/>
      <c r="K4" s="2">
        <v>-1000</v>
      </c>
      <c r="L4" s="23">
        <v>-3.6603810000000001</v>
      </c>
      <c r="M4" s="31">
        <v>1408.0416630506516</v>
      </c>
      <c r="N4" s="3">
        <v>884.86576679348946</v>
      </c>
      <c r="O4" s="29">
        <v>-1318.615089982748</v>
      </c>
      <c r="P4" s="3">
        <v>39.575945556086488</v>
      </c>
      <c r="Q4" s="3">
        <v>300</v>
      </c>
      <c r="R4" s="3">
        <f t="shared" si="0"/>
        <v>-11.496501417151441</v>
      </c>
      <c r="S4" s="2">
        <v>1280</v>
      </c>
      <c r="T4" s="2"/>
      <c r="U4" s="2">
        <v>-1000</v>
      </c>
      <c r="V4" s="3">
        <f t="shared" ref="V4:V48" si="9">P4-P3</f>
        <v>14.867632778313222</v>
      </c>
      <c r="W4" s="3">
        <f t="shared" ref="W4:W48" si="10">ABS(V4)</f>
        <v>14.867632778313222</v>
      </c>
      <c r="X4" s="3">
        <f t="shared" si="1"/>
        <v>21.893686275932676</v>
      </c>
      <c r="Y4" s="3">
        <f t="shared" si="2"/>
        <v>-0.51919949099276763</v>
      </c>
      <c r="Z4" s="3">
        <f t="shared" si="3"/>
        <v>3.1608536325339518</v>
      </c>
      <c r="AA4" s="3">
        <f t="shared" si="4"/>
        <v>-17.682259280153811</v>
      </c>
      <c r="AB4" s="3">
        <f t="shared" si="5"/>
        <v>-40.095145047079257</v>
      </c>
      <c r="AC4" s="3">
        <f t="shared" si="6"/>
        <v>-36.415091923552538</v>
      </c>
    </row>
    <row r="5" spans="1:30">
      <c r="A5" s="2">
        <v>-3.8</v>
      </c>
      <c r="B5" s="31">
        <v>1351.7563289403915</v>
      </c>
      <c r="C5" s="3">
        <v>1047.383409589529</v>
      </c>
      <c r="D5" s="29">
        <v>-1585.7450288236141</v>
      </c>
      <c r="E5" s="3">
        <f t="shared" si="7"/>
        <v>-6.083797028143386</v>
      </c>
      <c r="F5" s="3">
        <f t="shared" si="8"/>
        <v>1.8715307842139981</v>
      </c>
      <c r="G5" s="3">
        <f t="shared" ref="G5:G68" si="11">(E5-E4)/(A5-A4)</f>
        <v>-287.74100896721188</v>
      </c>
      <c r="H5" s="3" t="s">
        <v>23</v>
      </c>
      <c r="I5" s="2">
        <v>1860</v>
      </c>
      <c r="J5" s="2"/>
      <c r="K5" s="2">
        <v>1</v>
      </c>
      <c r="L5" s="23">
        <v>-3.6094909999999998</v>
      </c>
      <c r="M5" s="31">
        <v>1430.2138719856739</v>
      </c>
      <c r="N5" s="3">
        <v>815.97613924741745</v>
      </c>
      <c r="O5" s="29">
        <v>-1209.6011292934418</v>
      </c>
      <c r="P5" s="3">
        <v>31.449428980781637</v>
      </c>
      <c r="Q5" s="3">
        <v>300</v>
      </c>
      <c r="R5" s="3">
        <f t="shared" si="0"/>
        <v>-11.004472449071843</v>
      </c>
      <c r="S5" s="2">
        <v>1860</v>
      </c>
      <c r="T5" s="2"/>
      <c r="U5" s="2">
        <v>0</v>
      </c>
      <c r="V5" s="3">
        <f t="shared" si="9"/>
        <v>-8.1265165753048514</v>
      </c>
      <c r="W5" s="3">
        <f t="shared" si="10"/>
        <v>8.1265165753048514</v>
      </c>
      <c r="X5" s="3">
        <f t="shared" si="1"/>
        <v>35.627858407895623</v>
      </c>
      <c r="Y5" s="3">
        <f t="shared" si="2"/>
        <v>0.48339445413773013</v>
      </c>
      <c r="Z5" s="3">
        <f t="shared" si="3"/>
        <v>3.8891176489478982</v>
      </c>
      <c r="AA5" s="3">
        <f t="shared" si="4"/>
        <v>4.1784294271139863</v>
      </c>
      <c r="AB5" s="3">
        <f t="shared" si="5"/>
        <v>-30.966034526643906</v>
      </c>
      <c r="AC5" s="3">
        <f t="shared" si="6"/>
        <v>-27.560311331833738</v>
      </c>
    </row>
    <row r="6" spans="1:30">
      <c r="A6" s="2">
        <v>-3.7666666666666666</v>
      </c>
      <c r="B6" s="31">
        <v>1362.5645976066589</v>
      </c>
      <c r="C6" s="3">
        <v>1014.7413851618767</v>
      </c>
      <c r="D6" s="29">
        <v>-1527.4304747134447</v>
      </c>
      <c r="E6" s="3">
        <f t="shared" si="7"/>
        <v>-10.500289626045388</v>
      </c>
      <c r="F6" s="3">
        <f t="shared" si="8"/>
        <v>2.0309152828783925</v>
      </c>
      <c r="G6" s="3">
        <f t="shared" si="11"/>
        <v>-132.49477793706055</v>
      </c>
      <c r="H6" s="3">
        <f>MAX(B2:B54)</f>
        <v>1536.6306039914489</v>
      </c>
      <c r="I6" s="2">
        <v>1640</v>
      </c>
      <c r="J6" s="2"/>
      <c r="K6" s="2">
        <v>1</v>
      </c>
      <c r="L6" s="23">
        <v>-3.590074</v>
      </c>
      <c r="M6" s="31">
        <v>1438.4873690903187</v>
      </c>
      <c r="N6" s="3">
        <v>790.69614440202713</v>
      </c>
      <c r="O6" s="29">
        <v>-1167.0554078072309</v>
      </c>
      <c r="P6" s="3">
        <v>44.817013882468338</v>
      </c>
      <c r="Q6" s="3">
        <v>300</v>
      </c>
      <c r="R6" s="3">
        <f t="shared" si="0"/>
        <v>-10.760654941379126</v>
      </c>
      <c r="S6" s="2">
        <v>1640</v>
      </c>
      <c r="T6" s="2"/>
      <c r="U6" s="2">
        <v>0</v>
      </c>
      <c r="V6" s="3">
        <f t="shared" si="9"/>
        <v>13.367584901686701</v>
      </c>
      <c r="W6" s="3">
        <f t="shared" si="10"/>
        <v>13.367584901686701</v>
      </c>
      <c r="X6" s="3">
        <f t="shared" si="1"/>
        <v>43.492366634993886</v>
      </c>
      <c r="Y6" s="3">
        <f t="shared" si="2"/>
        <v>0.90677186971100598</v>
      </c>
      <c r="Z6" s="3">
        <f t="shared" si="3"/>
        <v>4.1828737461280738</v>
      </c>
      <c r="AA6" s="3">
        <f t="shared" si="4"/>
        <v>-1.3246472474744522</v>
      </c>
      <c r="AB6" s="3">
        <f t="shared" si="5"/>
        <v>-43.91024201275733</v>
      </c>
      <c r="AC6" s="3">
        <f>Z6-P6</f>
        <v>-40.634140136340264</v>
      </c>
    </row>
    <row r="7" spans="1:30">
      <c r="A7" s="2">
        <v>-3.7333333333333334</v>
      </c>
      <c r="B7" s="31">
        <v>1375.9713613688946</v>
      </c>
      <c r="C7" s="3">
        <v>978.09761860966682</v>
      </c>
      <c r="D7" s="29">
        <v>-1465.3602111190557</v>
      </c>
      <c r="E7" s="3">
        <f t="shared" si="7"/>
        <v>-12.188268809946175</v>
      </c>
      <c r="F7" s="3">
        <f t="shared" si="8"/>
        <v>2.1994776898044663</v>
      </c>
      <c r="G7" s="3">
        <f t="shared" si="11"/>
        <v>-50.639375517023772</v>
      </c>
      <c r="H7" s="3" t="s">
        <v>24</v>
      </c>
      <c r="I7" s="2">
        <v>1420</v>
      </c>
      <c r="J7" s="2"/>
      <c r="K7" s="2">
        <v>1</v>
      </c>
      <c r="L7" s="23">
        <v>-3.5667490000000002</v>
      </c>
      <c r="M7" s="31">
        <v>1448.2839702367783</v>
      </c>
      <c r="N7" s="3">
        <v>761.98424935340881</v>
      </c>
      <c r="O7" s="29">
        <v>-1115.5075361281633</v>
      </c>
      <c r="P7" s="3">
        <v>31.463569452000733</v>
      </c>
      <c r="Q7" s="3">
        <v>300</v>
      </c>
      <c r="R7" s="3">
        <f t="shared" si="0"/>
        <v>-10.45060927936086</v>
      </c>
      <c r="S7" s="2">
        <v>1420</v>
      </c>
      <c r="T7" s="2"/>
      <c r="U7" s="2">
        <v>0</v>
      </c>
      <c r="V7" s="3">
        <f t="shared" si="9"/>
        <v>-13.353444430467604</v>
      </c>
      <c r="W7" s="3">
        <f t="shared" si="10"/>
        <v>13.353444430467604</v>
      </c>
      <c r="X7" s="3">
        <f t="shared" si="1"/>
        <v>55.534893394298749</v>
      </c>
      <c r="Y7" s="3">
        <f t="shared" si="2"/>
        <v>1.4511371818537129</v>
      </c>
      <c r="Z7" s="3">
        <f t="shared" si="3"/>
        <v>4.5481759448579995</v>
      </c>
      <c r="AA7" s="3">
        <f t="shared" si="4"/>
        <v>24.071323942298015</v>
      </c>
      <c r="AB7" s="3">
        <f t="shared" si="5"/>
        <v>-30.01243227014702</v>
      </c>
      <c r="AC7" s="3">
        <f t="shared" si="6"/>
        <v>-26.915393507142735</v>
      </c>
    </row>
    <row r="8" spans="1:30">
      <c r="A8" s="2">
        <v>-3.7</v>
      </c>
      <c r="B8" s="31">
        <v>1390.4820479154587</v>
      </c>
      <c r="C8" s="3">
        <v>937.29740899801254</v>
      </c>
      <c r="D8" s="29">
        <v>-1399.9804293811321</v>
      </c>
      <c r="E8" s="3">
        <f t="shared" si="7"/>
        <v>-12.513646310009133</v>
      </c>
      <c r="F8" s="3">
        <f t="shared" si="8"/>
        <v>2.3526069985561811</v>
      </c>
      <c r="G8" s="3">
        <f t="shared" si="11"/>
        <v>-9.7613250018887676</v>
      </c>
      <c r="H8" s="3">
        <f>MIN(B5:B62)</f>
        <v>1053.8214770406485</v>
      </c>
      <c r="I8" s="2">
        <v>830</v>
      </c>
      <c r="J8" s="2"/>
      <c r="K8" s="2">
        <v>1000</v>
      </c>
      <c r="L8" s="23">
        <v>-3.5223710000000001</v>
      </c>
      <c r="M8" s="31">
        <v>1466.4783257097006</v>
      </c>
      <c r="N8" s="3">
        <v>714.71665650606155</v>
      </c>
      <c r="O8" s="29">
        <v>-1016.8650985062122</v>
      </c>
      <c r="P8" s="3">
        <v>25.649763570253366</v>
      </c>
      <c r="Q8" s="3">
        <v>300</v>
      </c>
      <c r="R8" s="3">
        <f t="shared" si="0"/>
        <v>-10.200999342683788</v>
      </c>
      <c r="S8" s="2">
        <v>830</v>
      </c>
      <c r="T8" s="2"/>
      <c r="U8" s="2">
        <v>1000</v>
      </c>
      <c r="V8" s="3">
        <f t="shared" si="9"/>
        <v>-5.813805881747367</v>
      </c>
      <c r="W8" s="3">
        <f t="shared" si="10"/>
        <v>5.813805881747367</v>
      </c>
      <c r="X8" s="3">
        <f t="shared" si="1"/>
        <v>84.832229231773653</v>
      </c>
      <c r="Y8" s="3">
        <f t="shared" si="2"/>
        <v>2.6144558479598046</v>
      </c>
      <c r="Z8" s="3">
        <f t="shared" si="3"/>
        <v>5.2825199286598172</v>
      </c>
      <c r="AA8" s="3">
        <f t="shared" si="4"/>
        <v>59.182465661520283</v>
      </c>
      <c r="AB8" s="3">
        <f t="shared" si="5"/>
        <v>-23.035307722293563</v>
      </c>
      <c r="AC8" s="3">
        <f t="shared" si="6"/>
        <v>-20.36724364159355</v>
      </c>
    </row>
    <row r="9" spans="1:30">
      <c r="A9" s="2">
        <v>-3.6666666666666665</v>
      </c>
      <c r="B9" s="31">
        <v>1405.2624046206474</v>
      </c>
      <c r="C9" s="3">
        <v>893.36554685235023</v>
      </c>
      <c r="D9" s="29">
        <v>-1331.7577966451645</v>
      </c>
      <c r="E9" s="3">
        <f t="shared" si="7"/>
        <v>-12.224149052424435</v>
      </c>
      <c r="F9" s="3">
        <f t="shared" si="8"/>
        <v>2.4743717517806849</v>
      </c>
      <c r="G9" s="3">
        <f t="shared" si="11"/>
        <v>8.6849177275408387</v>
      </c>
      <c r="H9" s="3" t="s">
        <v>25</v>
      </c>
      <c r="I9" s="2">
        <v>1060</v>
      </c>
      <c r="J9" s="2"/>
      <c r="K9" s="2">
        <v>1000</v>
      </c>
      <c r="L9" s="23">
        <v>-3.503457</v>
      </c>
      <c r="M9" s="31">
        <v>1474.0292771160603</v>
      </c>
      <c r="N9" s="3">
        <v>698.32608908414841</v>
      </c>
      <c r="O9" s="29">
        <v>-974.90287441015244</v>
      </c>
      <c r="P9" s="3">
        <v>51.807620323530919</v>
      </c>
      <c r="Q9" s="3">
        <v>300</v>
      </c>
      <c r="R9" s="3">
        <f t="shared" si="0"/>
        <v>-9.7701060953061525</v>
      </c>
      <c r="S9" s="2">
        <v>1060</v>
      </c>
      <c r="T9" s="2"/>
      <c r="U9" s="2">
        <v>1000</v>
      </c>
      <c r="V9" s="3">
        <f t="shared" si="9"/>
        <v>26.157856753277553</v>
      </c>
      <c r="W9" s="3">
        <f t="shared" si="10"/>
        <v>26.157856753277553</v>
      </c>
      <c r="X9" s="3">
        <f t="shared" si="1"/>
        <v>97.370122715640491</v>
      </c>
      <c r="Y9" s="3">
        <f t="shared" si="2"/>
        <v>3.1688527673597346</v>
      </c>
      <c r="Z9" s="3">
        <f t="shared" si="3"/>
        <v>5.6111594973923928</v>
      </c>
      <c r="AA9" s="3">
        <f t="shared" si="4"/>
        <v>45.562502392109572</v>
      </c>
      <c r="AB9" s="3">
        <f t="shared" si="5"/>
        <v>-48.638767556171182</v>
      </c>
      <c r="AC9" s="3">
        <f t="shared" si="6"/>
        <v>-46.196460826138527</v>
      </c>
    </row>
    <row r="10" spans="1:30">
      <c r="A10" s="2">
        <v>-3.6333333333333333</v>
      </c>
      <c r="B10" s="31">
        <v>1419.909018471837</v>
      </c>
      <c r="C10" s="3">
        <v>848.05631789565086</v>
      </c>
      <c r="D10" s="29">
        <v>-1261.1984659433365</v>
      </c>
      <c r="E10" s="3">
        <f t="shared" si="7"/>
        <v>-11.726843721408043</v>
      </c>
      <c r="F10" s="3">
        <f t="shared" si="8"/>
        <v>2.5537152949265511</v>
      </c>
      <c r="G10" s="3">
        <f t="shared" si="11"/>
        <v>14.919159930491812</v>
      </c>
      <c r="H10" s="3">
        <f>H6-H8</f>
        <v>482.80912695080042</v>
      </c>
      <c r="I10" s="32">
        <v>1280</v>
      </c>
      <c r="J10" s="32"/>
      <c r="K10" s="32">
        <v>1000</v>
      </c>
      <c r="L10" s="23">
        <v>-3.4303530000000002</v>
      </c>
      <c r="M10" s="31">
        <v>1501.4162924289703</v>
      </c>
      <c r="N10" s="3">
        <v>661.36084449291229</v>
      </c>
      <c r="O10" s="29">
        <v>-815.85425646603107</v>
      </c>
      <c r="P10" s="3">
        <v>26.358294563077898</v>
      </c>
      <c r="Q10" s="3">
        <v>300</v>
      </c>
      <c r="R10" s="3">
        <f t="shared" si="0"/>
        <v>-9.1249692865999634</v>
      </c>
      <c r="S10" s="2">
        <v>1280</v>
      </c>
      <c r="T10" s="2"/>
      <c r="U10" s="2">
        <v>1000</v>
      </c>
      <c r="V10" s="3">
        <f t="shared" si="9"/>
        <v>-25.449325760453021</v>
      </c>
      <c r="W10" s="3">
        <f t="shared" si="10"/>
        <v>25.449325760453021</v>
      </c>
      <c r="X10" s="3">
        <f t="shared" si="1"/>
        <v>129.74935096491006</v>
      </c>
      <c r="Y10" s="3">
        <f t="shared" si="2"/>
        <v>5.6919018964677344</v>
      </c>
      <c r="Z10" s="3">
        <f t="shared" si="3"/>
        <v>6.952044998132096</v>
      </c>
      <c r="AA10" s="3">
        <f t="shared" si="4"/>
        <v>103.39105640183217</v>
      </c>
      <c r="AB10" s="3">
        <f t="shared" si="5"/>
        <v>-20.666392666610164</v>
      </c>
      <c r="AC10" s="3">
        <f t="shared" si="6"/>
        <v>-19.406249564945803</v>
      </c>
    </row>
    <row r="11" spans="1:30">
      <c r="A11" s="2">
        <v>-3.6</v>
      </c>
      <c r="B11" s="31">
        <v>1434.2713804543018</v>
      </c>
      <c r="C11" s="3">
        <v>803.49312767386436</v>
      </c>
      <c r="D11" s="29">
        <v>-1188.8551635444164</v>
      </c>
      <c r="E11" s="3">
        <f t="shared" si="7"/>
        <v>-11.228959417147669</v>
      </c>
      <c r="F11" s="3">
        <f t="shared" si="8"/>
        <v>2.5851765683983974</v>
      </c>
      <c r="G11" s="3">
        <f t="shared" si="11"/>
        <v>14.93652912781128</v>
      </c>
      <c r="I11" s="32"/>
      <c r="J11" s="32"/>
      <c r="K11" s="32"/>
      <c r="L11" s="23">
        <v>-3.4123109999999999</v>
      </c>
      <c r="M11" s="31">
        <v>1507.5160836279392</v>
      </c>
      <c r="N11" s="3">
        <v>659.30325762927532</v>
      </c>
      <c r="O11" s="29">
        <v>-777.87797044962645</v>
      </c>
      <c r="P11" s="3">
        <v>44.229561764575116</v>
      </c>
      <c r="Q11" s="3">
        <v>300</v>
      </c>
      <c r="R11" s="3">
        <f t="shared" si="0"/>
        <v>-8.1422976029547183</v>
      </c>
      <c r="S11" s="32"/>
      <c r="T11" s="32"/>
      <c r="U11" s="32"/>
      <c r="V11" s="3">
        <f t="shared" si="9"/>
        <v>17.871267201497218</v>
      </c>
      <c r="W11" s="3">
        <f t="shared" si="10"/>
        <v>17.871267201497218</v>
      </c>
      <c r="X11" s="3">
        <f t="shared" si="1"/>
        <v>134.31268791627434</v>
      </c>
      <c r="Y11" s="3">
        <f t="shared" si="2"/>
        <v>6.4109638742416237</v>
      </c>
      <c r="Z11" s="3">
        <f t="shared" si="3"/>
        <v>7.2925381049887967</v>
      </c>
      <c r="AA11" s="3">
        <f t="shared" si="4"/>
        <v>90.083126151699219</v>
      </c>
      <c r="AB11" s="3">
        <f t="shared" si="5"/>
        <v>-37.818597890333493</v>
      </c>
      <c r="AC11" s="3">
        <f t="shared" si="6"/>
        <v>-36.937023659586316</v>
      </c>
    </row>
    <row r="12" spans="1:30">
      <c r="A12" s="2">
        <v>-3.5666666666666669</v>
      </c>
      <c r="B12" s="31">
        <v>1448.3182746767998</v>
      </c>
      <c r="C12" s="3">
        <v>761.88688264787197</v>
      </c>
      <c r="D12" s="29">
        <v>-1115.3249670118093</v>
      </c>
      <c r="E12" s="3">
        <f t="shared" si="7"/>
        <v>-10.815231098833085</v>
      </c>
      <c r="F12" s="3">
        <f t="shared" si="8"/>
        <v>2.5693532645641302</v>
      </c>
      <c r="G12" s="3">
        <f t="shared" si="11"/>
        <v>12.411849549437575</v>
      </c>
      <c r="I12" s="32"/>
      <c r="J12" s="32"/>
      <c r="K12" s="32"/>
      <c r="L12" s="23">
        <v>-3.3548930000000001</v>
      </c>
      <c r="M12" s="31">
        <v>1524.0915358364582</v>
      </c>
      <c r="N12" s="3">
        <v>671.86963884532452</v>
      </c>
      <c r="O12" s="29">
        <v>-662.02594452351332</v>
      </c>
      <c r="P12" s="3">
        <v>36.707150292159646</v>
      </c>
      <c r="Q12" s="3">
        <v>300</v>
      </c>
      <c r="R12" s="3">
        <f t="shared" si="0"/>
        <v>-6.643203681539485</v>
      </c>
      <c r="S12" s="32"/>
      <c r="T12" s="32"/>
      <c r="U12" s="32"/>
      <c r="V12" s="3">
        <f t="shared" si="9"/>
        <v>-7.5224114724154703</v>
      </c>
      <c r="W12" s="3">
        <f t="shared" si="10"/>
        <v>7.5224114724154703</v>
      </c>
      <c r="X12" s="3">
        <f t="shared" si="1"/>
        <v>144.16244036158378</v>
      </c>
      <c r="Y12" s="3">
        <f t="shared" si="2"/>
        <v>8.9223037276667299</v>
      </c>
      <c r="Z12" s="3">
        <f t="shared" si="3"/>
        <v>8.3549513639129334</v>
      </c>
      <c r="AA12" s="3">
        <f t="shared" si="4"/>
        <v>107.45529006942414</v>
      </c>
      <c r="AB12" s="3">
        <f t="shared" si="5"/>
        <v>-27.784846564492916</v>
      </c>
      <c r="AC12" s="3">
        <f t="shared" si="6"/>
        <v>-28.352198928246715</v>
      </c>
    </row>
    <row r="13" spans="1:30">
      <c r="A13" s="2">
        <v>-3.5333333333333332</v>
      </c>
      <c r="B13" s="31">
        <v>1462.0419068038464</v>
      </c>
      <c r="C13" s="3">
        <v>725.32303614914417</v>
      </c>
      <c r="D13" s="29">
        <v>-1041.2400840595365</v>
      </c>
      <c r="E13" s="3">
        <f t="shared" si="7"/>
        <v>-10.494624475609532</v>
      </c>
      <c r="F13" s="3">
        <f t="shared" si="8"/>
        <v>2.5124570739484455</v>
      </c>
      <c r="G13" s="3">
        <f t="shared" si="11"/>
        <v>9.6181986967064805</v>
      </c>
      <c r="I13" s="32"/>
      <c r="J13" s="32"/>
      <c r="K13" s="32"/>
      <c r="L13" s="23">
        <v>-3.335035</v>
      </c>
      <c r="M13" s="31">
        <v>1528.5145540386438</v>
      </c>
      <c r="N13" s="3">
        <v>682.73208475112915</v>
      </c>
      <c r="O13" s="29">
        <v>-624.04974257200956</v>
      </c>
      <c r="P13" s="3">
        <v>31.208486812679148</v>
      </c>
      <c r="Q13" s="3">
        <v>300</v>
      </c>
      <c r="R13" s="3">
        <f t="shared" si="0"/>
        <v>-4.9697607877691965</v>
      </c>
      <c r="S13" s="32"/>
      <c r="T13" s="32"/>
      <c r="U13" s="32"/>
      <c r="V13" s="3">
        <f t="shared" si="9"/>
        <v>-5.4986634794804985</v>
      </c>
      <c r="W13" s="3">
        <f t="shared" si="10"/>
        <v>5.4986634794804985</v>
      </c>
      <c r="X13" s="3">
        <f t="shared" si="1"/>
        <v>146.53408379698303</v>
      </c>
      <c r="Y13" s="3">
        <f t="shared" si="2"/>
        <v>9.8489231896698257</v>
      </c>
      <c r="Z13" s="3">
        <f t="shared" si="3"/>
        <v>8.7000007416388314</v>
      </c>
      <c r="AA13" s="3">
        <f t="shared" si="4"/>
        <v>115.32559698430387</v>
      </c>
      <c r="AB13" s="3">
        <f t="shared" si="5"/>
        <v>-21.359563623009322</v>
      </c>
      <c r="AC13" s="3">
        <f t="shared" si="6"/>
        <v>-22.508486071040316</v>
      </c>
    </row>
    <row r="14" spans="1:30">
      <c r="A14" s="2">
        <v>-3.5</v>
      </c>
      <c r="B14" s="31">
        <v>1475.3937196135521</v>
      </c>
      <c r="C14" s="3">
        <v>695.60792954266071</v>
      </c>
      <c r="D14" s="29">
        <v>-967.25367310643196</v>
      </c>
      <c r="E14" s="3">
        <f t="shared" si="7"/>
        <v>-10.229669407771173</v>
      </c>
      <c r="F14" s="3">
        <f t="shared" si="8"/>
        <v>2.4252263243861649</v>
      </c>
      <c r="G14" s="3">
        <f t="shared" si="11"/>
        <v>7.9486520351508112</v>
      </c>
      <c r="I14" s="32"/>
      <c r="J14" s="32"/>
      <c r="K14" s="32"/>
      <c r="L14" s="23">
        <v>-3.2969759999999999</v>
      </c>
      <c r="M14" s="31">
        <v>1534.5426917672157</v>
      </c>
      <c r="N14" s="3">
        <v>712.02441453188658</v>
      </c>
      <c r="O14" s="29">
        <v>-554.72643991559744</v>
      </c>
      <c r="P14" s="3">
        <v>40.339354829364865</v>
      </c>
      <c r="Q14" s="3">
        <v>300</v>
      </c>
      <c r="R14" s="3">
        <f t="shared" si="0"/>
        <v>-2.8437182377504704</v>
      </c>
      <c r="S14" s="32"/>
      <c r="T14" s="32"/>
      <c r="U14" s="32"/>
      <c r="V14" s="3">
        <f t="shared" si="9"/>
        <v>9.1308680166857172</v>
      </c>
      <c r="W14" s="3">
        <f t="shared" si="10"/>
        <v>9.1308680166857172</v>
      </c>
      <c r="X14" s="3">
        <f t="shared" si="1"/>
        <v>150.24535573189343</v>
      </c>
      <c r="Y14" s="3">
        <f t="shared" si="2"/>
        <v>11.64633567924351</v>
      </c>
      <c r="Z14" s="3">
        <f t="shared" si="3"/>
        <v>9.2980789090472236</v>
      </c>
      <c r="AA14" s="3">
        <f t="shared" si="4"/>
        <v>109.90600090252856</v>
      </c>
      <c r="AB14" s="3">
        <f t="shared" si="5"/>
        <v>-28.693019150121355</v>
      </c>
      <c r="AC14" s="3">
        <f t="shared" si="6"/>
        <v>-31.041275920317641</v>
      </c>
    </row>
    <row r="15" spans="1:30">
      <c r="A15" s="2">
        <v>-3.4666666666666668</v>
      </c>
      <c r="B15" s="31">
        <v>1488.2463842779398</v>
      </c>
      <c r="C15" s="3">
        <v>674.16581927239895</v>
      </c>
      <c r="D15" s="29">
        <v>-894.02250701189041</v>
      </c>
      <c r="E15" s="3">
        <f t="shared" si="7"/>
        <v>-9.9544913894724711</v>
      </c>
      <c r="F15" s="3">
        <f t="shared" si="8"/>
        <v>2.3214182932951304</v>
      </c>
      <c r="G15" s="3">
        <f t="shared" si="11"/>
        <v>8.2553405489610778</v>
      </c>
      <c r="I15" s="32"/>
      <c r="J15" s="32"/>
      <c r="K15" s="32"/>
      <c r="L15" s="23">
        <v>-3.278451</v>
      </c>
      <c r="M15" s="31">
        <v>1536.1316182166338</v>
      </c>
      <c r="N15" s="3">
        <v>729.91033673286438</v>
      </c>
      <c r="O15" s="29">
        <v>-522.73873724415898</v>
      </c>
      <c r="P15" s="3">
        <v>31.90310317765838</v>
      </c>
      <c r="Q15" s="3">
        <v>300</v>
      </c>
      <c r="R15" s="3">
        <f t="shared" si="0"/>
        <v>-2.0008517601618365</v>
      </c>
      <c r="S15" s="32"/>
      <c r="T15" s="32"/>
      <c r="U15" s="32"/>
      <c r="V15" s="3">
        <f t="shared" si="9"/>
        <v>-8.4362516517064847</v>
      </c>
      <c r="W15" s="3">
        <f t="shared" si="10"/>
        <v>8.4362516517064847</v>
      </c>
      <c r="X15" s="3">
        <f t="shared" si="1"/>
        <v>151.77889628351033</v>
      </c>
      <c r="Y15" s="3">
        <f t="shared" si="2"/>
        <v>12.502245552230468</v>
      </c>
      <c r="Z15" s="3">
        <f t="shared" si="3"/>
        <v>9.5480347773217851</v>
      </c>
      <c r="AA15" s="3">
        <f t="shared" si="4"/>
        <v>119.87579310585195</v>
      </c>
      <c r="AB15" s="3">
        <f t="shared" si="5"/>
        <v>-19.400857625427911</v>
      </c>
      <c r="AC15" s="3">
        <f t="shared" si="6"/>
        <v>-22.355068400336595</v>
      </c>
    </row>
    <row r="16" spans="1:30">
      <c r="A16" s="2">
        <v>-3.4333333333333331</v>
      </c>
      <c r="B16" s="31">
        <v>1500.376976326108</v>
      </c>
      <c r="C16" s="3">
        <v>661.97867035865784</v>
      </c>
      <c r="D16" s="29">
        <v>-822.18801613897085</v>
      </c>
      <c r="E16" s="3">
        <f t="shared" si="7"/>
        <v>-9.5850315836169298</v>
      </c>
      <c r="F16" s="3">
        <f t="shared" si="8"/>
        <v>2.2159162319344601</v>
      </c>
      <c r="G16" s="3">
        <f t="shared" si="11"/>
        <v>11.083794175666133</v>
      </c>
      <c r="I16" s="32"/>
      <c r="J16" s="32"/>
      <c r="K16" s="32"/>
      <c r="L16" s="23">
        <v>-3.2780969999999998</v>
      </c>
      <c r="M16" s="31">
        <v>1536.1525675430894</v>
      </c>
      <c r="N16" s="3">
        <v>730.2730670273304</v>
      </c>
      <c r="O16" s="29">
        <v>-522.13908261433244</v>
      </c>
      <c r="P16" s="3">
        <v>38.774965300889384</v>
      </c>
      <c r="Q16" s="3">
        <v>300</v>
      </c>
      <c r="R16" s="3">
        <f t="shared" si="0"/>
        <v>-1.0852931796674437</v>
      </c>
      <c r="S16" s="32"/>
      <c r="T16" s="32"/>
      <c r="U16" s="32"/>
      <c r="V16" s="3">
        <f t="shared" si="9"/>
        <v>6.8718621232310042</v>
      </c>
      <c r="W16" s="3">
        <f t="shared" si="10"/>
        <v>6.8718621232310042</v>
      </c>
      <c r="X16" s="3">
        <f t="shared" si="1"/>
        <v>151.80691118147047</v>
      </c>
      <c r="Y16" s="3">
        <f t="shared" si="2"/>
        <v>12.518311733385497</v>
      </c>
      <c r="Z16" s="3">
        <f t="shared" si="3"/>
        <v>9.5524938335224761</v>
      </c>
      <c r="AA16" s="3">
        <f t="shared" si="4"/>
        <v>113.03194588058108</v>
      </c>
      <c r="AB16" s="3">
        <f t="shared" si="5"/>
        <v>-26.256653567503889</v>
      </c>
      <c r="AC16" s="3">
        <f t="shared" si="6"/>
        <v>-29.222471467366908</v>
      </c>
    </row>
    <row r="17" spans="1:29">
      <c r="A17" s="2">
        <v>-3.4</v>
      </c>
      <c r="B17" s="31">
        <v>1511.4668598175049</v>
      </c>
      <c r="C17" s="3">
        <v>659.56145161390305</v>
      </c>
      <c r="D17" s="29">
        <v>-752.35703735053539</v>
      </c>
      <c r="E17" s="3">
        <f t="shared" si="7"/>
        <v>-9.0238051270752564</v>
      </c>
      <c r="F17" s="3">
        <f t="shared" si="8"/>
        <v>2.122421884258014</v>
      </c>
      <c r="G17" s="3">
        <f t="shared" si="11"/>
        <v>16.836793696250261</v>
      </c>
      <c r="I17" s="32"/>
      <c r="J17" s="32"/>
      <c r="K17" s="32"/>
      <c r="L17" s="23">
        <v>-3.2598129999999998</v>
      </c>
      <c r="M17" s="31">
        <v>1536.7278932034969</v>
      </c>
      <c r="N17" s="3">
        <v>749.99503862857819</v>
      </c>
      <c r="O17" s="29">
        <v>-491.76960247755051</v>
      </c>
      <c r="P17" s="3">
        <v>39.482720074820506</v>
      </c>
      <c r="Q17" s="3">
        <v>300</v>
      </c>
      <c r="R17" s="3">
        <f t="shared" si="0"/>
        <v>3.0663165509794648</v>
      </c>
      <c r="S17" s="32"/>
      <c r="T17" s="32"/>
      <c r="U17" s="32"/>
      <c r="V17" s="3">
        <f t="shared" si="9"/>
        <v>0.70775477393112141</v>
      </c>
      <c r="W17" s="3">
        <f t="shared" si="10"/>
        <v>0.70775477393112141</v>
      </c>
      <c r="X17" s="3">
        <f t="shared" si="1"/>
        <v>153.19979825084735</v>
      </c>
      <c r="Y17" s="3">
        <f t="shared" si="2"/>
        <v>13.326656464230828</v>
      </c>
      <c r="Z17" s="3">
        <f t="shared" si="3"/>
        <v>9.7647351560369362</v>
      </c>
      <c r="AA17" s="3">
        <f t="shared" si="4"/>
        <v>113.71707817602685</v>
      </c>
      <c r="AB17" s="3">
        <f t="shared" si="5"/>
        <v>-26.156063610589676</v>
      </c>
      <c r="AC17" s="3">
        <f t="shared" si="6"/>
        <v>-29.717984918783571</v>
      </c>
    </row>
    <row r="18" spans="1:29">
      <c r="A18" s="2">
        <v>-3.3666666666666667</v>
      </c>
      <c r="B18" s="31">
        <v>1521.1142390668392</v>
      </c>
      <c r="C18" s="3">
        <v>666.96634235978127</v>
      </c>
      <c r="D18" s="29">
        <v>-685.08336792886257</v>
      </c>
      <c r="E18" s="3">
        <f t="shared" si="7"/>
        <v>-8.1608609993221268</v>
      </c>
      <c r="F18" s="3">
        <f t="shared" si="8"/>
        <v>2.0509231671898114</v>
      </c>
      <c r="G18" s="3">
        <f t="shared" si="11"/>
        <v>25.888323832593979</v>
      </c>
      <c r="I18" s="32"/>
      <c r="J18" s="32"/>
      <c r="K18" s="32"/>
      <c r="L18" s="23">
        <v>-3.208005</v>
      </c>
      <c r="M18" s="31">
        <v>1532.4690549820662</v>
      </c>
      <c r="N18" s="3">
        <v>814.6165831014514</v>
      </c>
      <c r="O18" s="29">
        <v>-412.26690037921071</v>
      </c>
      <c r="P18" s="3">
        <v>48.357743969292315</v>
      </c>
      <c r="Q18" s="3">
        <v>300</v>
      </c>
      <c r="R18" s="3">
        <f t="shared" si="0"/>
        <v>6.8554246506683194</v>
      </c>
      <c r="S18" s="32"/>
      <c r="T18" s="32"/>
      <c r="U18" s="32"/>
      <c r="V18" s="3">
        <f t="shared" si="9"/>
        <v>8.8750238944718092</v>
      </c>
      <c r="W18" s="3">
        <f t="shared" si="10"/>
        <v>8.8750238944718092</v>
      </c>
      <c r="X18" s="3">
        <f t="shared" si="1"/>
        <v>156.75337521146366</v>
      </c>
      <c r="Y18" s="3">
        <f t="shared" si="2"/>
        <v>15.224130984934892</v>
      </c>
      <c r="Z18" s="3">
        <f t="shared" si="3"/>
        <v>10.135622346990104</v>
      </c>
      <c r="AA18" s="3">
        <f t="shared" si="4"/>
        <v>108.39563124217135</v>
      </c>
      <c r="AB18" s="3">
        <f t="shared" si="5"/>
        <v>-33.133612984357427</v>
      </c>
      <c r="AC18" s="3">
        <f t="shared" si="6"/>
        <v>-38.222121622302211</v>
      </c>
    </row>
    <row r="19" spans="1:29">
      <c r="A19" s="2">
        <v>-3.3333333333333335</v>
      </c>
      <c r="B19" s="31">
        <v>1528.8558456599712</v>
      </c>
      <c r="C19" s="3">
        <v>683.80986787378788</v>
      </c>
      <c r="D19" s="29">
        <v>-620.85101820528507</v>
      </c>
      <c r="E19" s="3">
        <f t="shared" si="7"/>
        <v>-6.8724271690715009</v>
      </c>
      <c r="F19" s="3">
        <f t="shared" si="8"/>
        <v>2.0056142245846367</v>
      </c>
      <c r="G19" s="3">
        <f t="shared" si="11"/>
        <v>38.653014907518916</v>
      </c>
      <c r="I19" s="32"/>
      <c r="J19" s="32"/>
      <c r="K19" s="32"/>
      <c r="L19" s="23">
        <v>-3.2076889999999998</v>
      </c>
      <c r="M19" s="31">
        <v>1532.414361461997</v>
      </c>
      <c r="N19" s="3">
        <v>815.04188752174377</v>
      </c>
      <c r="O19" s="29">
        <v>-411.81197021529078</v>
      </c>
      <c r="P19" s="3">
        <v>45.99309289077307</v>
      </c>
      <c r="Q19" s="3">
        <v>300</v>
      </c>
      <c r="R19" s="3">
        <f t="shared" si="0"/>
        <v>8.5949532393865606</v>
      </c>
      <c r="S19" s="32"/>
      <c r="T19" s="32"/>
      <c r="U19" s="32"/>
      <c r="V19" s="3">
        <f t="shared" si="9"/>
        <v>-2.3646510785192447</v>
      </c>
      <c r="W19" s="3">
        <f t="shared" si="10"/>
        <v>2.3646510785192447</v>
      </c>
      <c r="X19" s="3">
        <f t="shared" si="1"/>
        <v>156.77394686189649</v>
      </c>
      <c r="Y19" s="3">
        <f t="shared" si="2"/>
        <v>15.23306174020518</v>
      </c>
      <c r="Z19" s="3">
        <f t="shared" si="3"/>
        <v>10.136669751130107</v>
      </c>
      <c r="AA19" s="3">
        <f t="shared" si="4"/>
        <v>110.78085397112342</v>
      </c>
      <c r="AB19" s="3">
        <f t="shared" si="5"/>
        <v>-30.76003115056789</v>
      </c>
      <c r="AC19" s="3">
        <f t="shared" si="6"/>
        <v>-35.856423139642963</v>
      </c>
    </row>
    <row r="20" spans="1:29">
      <c r="A20" s="2">
        <v>-3.3</v>
      </c>
      <c r="B20" s="31">
        <v>1534.1946092993021</v>
      </c>
      <c r="C20" s="3">
        <v>709.31758978962898</v>
      </c>
      <c r="D20" s="29">
        <v>-560.05987142398953</v>
      </c>
      <c r="E20" s="3">
        <f t="shared" si="7"/>
        <v>-5.0189190529087879</v>
      </c>
      <c r="F20" s="3">
        <f t="shared" si="8"/>
        <v>1.9842476713771671</v>
      </c>
      <c r="G20" s="3">
        <f t="shared" si="11"/>
        <v>55.605243484880845</v>
      </c>
      <c r="I20" s="32"/>
      <c r="J20" s="32"/>
      <c r="K20" s="32"/>
      <c r="L20" s="23">
        <v>-3.1870349999999998</v>
      </c>
      <c r="M20" s="31">
        <v>1528.0388777554035</v>
      </c>
      <c r="N20" s="3">
        <v>843.41745392233133</v>
      </c>
      <c r="O20" s="29">
        <v>-382.86318673193455</v>
      </c>
      <c r="P20" s="3">
        <v>36.210639316431006</v>
      </c>
      <c r="Q20" s="3">
        <v>300</v>
      </c>
      <c r="R20" s="3">
        <f t="shared" si="0"/>
        <v>12.081071297119424</v>
      </c>
      <c r="S20" s="32"/>
      <c r="T20" s="32"/>
      <c r="U20" s="32"/>
      <c r="V20" s="3">
        <f t="shared" si="9"/>
        <v>-9.782453574342064</v>
      </c>
      <c r="W20" s="3">
        <f t="shared" si="10"/>
        <v>9.782453574342064</v>
      </c>
      <c r="X20" s="3">
        <f t="shared" si="1"/>
        <v>158.10387891757088</v>
      </c>
      <c r="Y20" s="3">
        <f t="shared" si="2"/>
        <v>15.719337188286445</v>
      </c>
      <c r="Z20" s="3">
        <f t="shared" si="3"/>
        <v>10.168793932784741</v>
      </c>
      <c r="AA20" s="3">
        <f t="shared" si="4"/>
        <v>121.89323960113987</v>
      </c>
      <c r="AB20" s="3">
        <f t="shared" si="5"/>
        <v>-20.491302128144561</v>
      </c>
      <c r="AC20" s="3">
        <f t="shared" si="6"/>
        <v>-26.041845383646265</v>
      </c>
    </row>
    <row r="21" spans="1:29">
      <c r="A21" s="2">
        <v>-3.2666666666666666</v>
      </c>
      <c r="B21" s="31">
        <v>1536.6306039914489</v>
      </c>
      <c r="C21" s="3">
        <v>742.38153653591871</v>
      </c>
      <c r="D21" s="29">
        <v>-503.01428053900599</v>
      </c>
      <c r="E21" s="3">
        <f t="shared" si="7"/>
        <v>-2.4451928384368928</v>
      </c>
      <c r="F21" s="3">
        <f t="shared" si="8"/>
        <v>1.9793994734764226</v>
      </c>
      <c r="G21" s="3">
        <f t="shared" si="11"/>
        <v>77.211786434157133</v>
      </c>
      <c r="I21" s="32"/>
      <c r="J21" s="32"/>
      <c r="K21" s="32"/>
      <c r="L21" s="23">
        <v>-3.1689729999999998</v>
      </c>
      <c r="M21" s="31">
        <v>1522.8894654065371</v>
      </c>
      <c r="N21" s="3">
        <v>868.94920734316111</v>
      </c>
      <c r="O21" s="29">
        <v>-358.80454787239432</v>
      </c>
      <c r="P21" s="3">
        <v>23.176325027546891</v>
      </c>
      <c r="Q21" s="3">
        <v>300</v>
      </c>
      <c r="R21" s="3">
        <f t="shared" si="0"/>
        <v>19.013904143721938</v>
      </c>
      <c r="S21" s="32"/>
      <c r="T21" s="32"/>
      <c r="U21" s="32"/>
      <c r="V21" s="3">
        <f t="shared" si="9"/>
        <v>-13.034314288884115</v>
      </c>
      <c r="W21" s="3">
        <f t="shared" si="10"/>
        <v>13.034314288884115</v>
      </c>
      <c r="X21" s="3">
        <f t="shared" si="1"/>
        <v>159.25295071116764</v>
      </c>
      <c r="Y21" s="3">
        <f t="shared" si="2"/>
        <v>15.958375141608045</v>
      </c>
      <c r="Z21" s="3">
        <f t="shared" si="3"/>
        <v>10.134715376560742</v>
      </c>
      <c r="AA21" s="3">
        <f t="shared" si="4"/>
        <v>136.07662568362076</v>
      </c>
      <c r="AB21" s="3">
        <f t="shared" si="5"/>
        <v>-7.2179498859388467</v>
      </c>
      <c r="AC21" s="3">
        <f t="shared" si="6"/>
        <v>-13.04160965098615</v>
      </c>
    </row>
    <row r="22" spans="1:29">
      <c r="A22" s="2">
        <v>-3.2333333333333334</v>
      </c>
      <c r="B22" s="31">
        <v>1535.6929575502872</v>
      </c>
      <c r="C22" s="3">
        <v>781.62612315267324</v>
      </c>
      <c r="D22" s="29">
        <v>-449.91496206820011</v>
      </c>
      <c r="E22" s="3">
        <f t="shared" si="7"/>
        <v>1.011643885545034</v>
      </c>
      <c r="F22" s="3">
        <f t="shared" si="8"/>
        <v>1.9810348163193403</v>
      </c>
      <c r="G22" s="3">
        <f t="shared" si="11"/>
        <v>103.70510171945817</v>
      </c>
      <c r="I22" s="32"/>
      <c r="J22" s="32"/>
      <c r="K22" s="32"/>
      <c r="L22" s="23">
        <v>-3.1189399999999998</v>
      </c>
      <c r="M22" s="31">
        <v>1501.9583213254809</v>
      </c>
      <c r="N22" s="3">
        <v>940.77945996075869</v>
      </c>
      <c r="O22" s="29">
        <v>-298.06397933885455</v>
      </c>
      <c r="P22" s="3">
        <v>22.983155446078204</v>
      </c>
      <c r="Q22" s="3">
        <v>300</v>
      </c>
      <c r="R22" s="3">
        <f t="shared" si="0"/>
        <v>27.088716606493318</v>
      </c>
      <c r="S22" s="32"/>
      <c r="T22" s="32"/>
      <c r="U22" s="32"/>
      <c r="V22" s="3">
        <f t="shared" si="9"/>
        <v>-0.19316958146868757</v>
      </c>
      <c r="W22" s="3">
        <f t="shared" si="10"/>
        <v>0.19316958146868757</v>
      </c>
      <c r="X22" s="3">
        <f t="shared" si="1"/>
        <v>162.45258916401446</v>
      </c>
      <c r="Y22" s="3">
        <f t="shared" si="2"/>
        <v>15.325606003304401</v>
      </c>
      <c r="Z22" s="3">
        <f t="shared" si="3"/>
        <v>9.7032671339201322</v>
      </c>
      <c r="AA22" s="3">
        <f t="shared" si="4"/>
        <v>139.46943371793625</v>
      </c>
      <c r="AB22" s="3">
        <f t="shared" si="5"/>
        <v>-7.6575494427738029</v>
      </c>
      <c r="AC22" s="3">
        <f t="shared" si="6"/>
        <v>-13.279888312158072</v>
      </c>
    </row>
    <row r="23" spans="1:29">
      <c r="A23" s="2">
        <v>-3.2</v>
      </c>
      <c r="B23" s="31">
        <v>1530.9707393422723</v>
      </c>
      <c r="C23" s="3">
        <v>825.47881276905537</v>
      </c>
      <c r="D23" s="29">
        <v>-400.85440510138869</v>
      </c>
      <c r="E23" s="3">
        <f t="shared" si="7"/>
        <v>5.4979447839949227</v>
      </c>
      <c r="F23" s="3">
        <f t="shared" si="8"/>
        <v>1.9791579985336623</v>
      </c>
      <c r="G23" s="3">
        <f t="shared" si="11"/>
        <v>134.58902695349713</v>
      </c>
      <c r="I23" s="32"/>
      <c r="J23" s="32"/>
      <c r="K23" s="32"/>
      <c r="L23" s="23">
        <v>-3.0969259999999998</v>
      </c>
      <c r="M23" s="31">
        <v>1489.6142087355256</v>
      </c>
      <c r="N23" s="3">
        <v>971.78786092251539</v>
      </c>
      <c r="O23" s="29">
        <v>-273.92974945902824</v>
      </c>
      <c r="P23" s="3">
        <v>32.14379745489272</v>
      </c>
      <c r="Q23" s="3">
        <v>300</v>
      </c>
      <c r="R23" s="3">
        <f t="shared" si="0"/>
        <v>32.34688847406894</v>
      </c>
      <c r="S23" s="32"/>
      <c r="T23" s="32"/>
      <c r="U23" s="32"/>
      <c r="V23" s="3">
        <f t="shared" si="9"/>
        <v>9.1606420088145164</v>
      </c>
      <c r="W23" s="3">
        <f t="shared" si="10"/>
        <v>9.1606420088145164</v>
      </c>
      <c r="X23" s="3">
        <f t="shared" si="1"/>
        <v>163.89673670330245</v>
      </c>
      <c r="Y23" s="3">
        <f t="shared" si="2"/>
        <v>14.209065464388583</v>
      </c>
      <c r="Z23" s="3">
        <f t="shared" si="3"/>
        <v>9.3438048319124505</v>
      </c>
      <c r="AA23" s="3">
        <f t="shared" si="4"/>
        <v>131.75293924840975</v>
      </c>
      <c r="AB23" s="3">
        <f t="shared" si="5"/>
        <v>-17.934731990504137</v>
      </c>
      <c r="AC23" s="3">
        <f t="shared" si="6"/>
        <v>-22.79999262298027</v>
      </c>
    </row>
    <row r="24" spans="1:29">
      <c r="A24" s="2">
        <v>-3.1666666666666665</v>
      </c>
      <c r="B24" s="31">
        <v>1522.1412454098463</v>
      </c>
      <c r="C24" s="3">
        <v>872.24228450655937</v>
      </c>
      <c r="D24" s="29">
        <v>-355.81586255505681</v>
      </c>
      <c r="E24" s="3">
        <f t="shared" si="7"/>
        <v>11.09177168705723</v>
      </c>
      <c r="F24" s="3">
        <f t="shared" si="8"/>
        <v>1.9656874904394825</v>
      </c>
      <c r="G24" s="3">
        <f t="shared" si="11"/>
        <v>167.81480709186758</v>
      </c>
      <c r="I24" s="32"/>
      <c r="J24" s="32"/>
      <c r="K24" s="32"/>
      <c r="L24" s="23">
        <v>-3.0726979999999999</v>
      </c>
      <c r="M24" s="31">
        <v>1473.8524143509567</v>
      </c>
      <c r="N24" s="3">
        <v>1004.6899737492204</v>
      </c>
      <c r="O24" s="29">
        <v>-249.04217234626412</v>
      </c>
      <c r="P24" s="34">
        <v>26.501373929259376</v>
      </c>
      <c r="Q24" s="3">
        <v>300</v>
      </c>
      <c r="R24" s="3">
        <f t="shared" si="0"/>
        <v>41.730170942543786</v>
      </c>
      <c r="S24" s="32"/>
      <c r="T24" s="32"/>
      <c r="U24" s="32"/>
      <c r="V24" s="3">
        <f t="shared" si="9"/>
        <v>-5.6424235256333439</v>
      </c>
      <c r="W24" s="3">
        <f t="shared" si="10"/>
        <v>5.6424235256333439</v>
      </c>
      <c r="X24" s="3">
        <f t="shared" si="1"/>
        <v>165.52563961335758</v>
      </c>
      <c r="Y24" s="3">
        <f t="shared" si="2"/>
        <v>12.154323549838493</v>
      </c>
      <c r="Z24" s="3">
        <f t="shared" si="3"/>
        <v>8.8219708484585446</v>
      </c>
      <c r="AA24" s="3">
        <f t="shared" si="4"/>
        <v>139.0242656840982</v>
      </c>
      <c r="AB24" s="3">
        <f t="shared" si="5"/>
        <v>-14.347050379420883</v>
      </c>
      <c r="AC24" s="3">
        <f t="shared" si="6"/>
        <v>-17.679403080800832</v>
      </c>
    </row>
    <row r="25" spans="1:29">
      <c r="A25" s="2">
        <v>-3.1333333333333333</v>
      </c>
      <c r="B25" s="31">
        <v>1508.99437469244</v>
      </c>
      <c r="C25" s="3">
        <v>920.16532346606255</v>
      </c>
      <c r="D25" s="29">
        <v>-314.67588319256902</v>
      </c>
      <c r="E25" s="3">
        <f t="shared" si="7"/>
        <v>17.722026372103677</v>
      </c>
      <c r="F25" s="3">
        <f t="shared" si="8"/>
        <v>1.9353966511411</v>
      </c>
      <c r="G25" s="3">
        <f t="shared" si="11"/>
        <v>198.90764055139411</v>
      </c>
      <c r="I25" s="32"/>
      <c r="J25" s="32"/>
      <c r="K25" s="32"/>
      <c r="L25" s="23">
        <v>-3.007009</v>
      </c>
      <c r="M25" s="31">
        <v>1420.4363391138613</v>
      </c>
      <c r="N25" s="3">
        <v>1083.0194367282093</v>
      </c>
      <c r="O25" s="29">
        <v>-189.15280774235725</v>
      </c>
      <c r="P25" s="34">
        <v>27.107163923096042</v>
      </c>
      <c r="Q25" s="3">
        <v>300</v>
      </c>
      <c r="R25" s="3">
        <f t="shared" si="0"/>
        <v>49.201228669754755</v>
      </c>
      <c r="S25" s="32"/>
      <c r="T25" s="32"/>
      <c r="U25" s="32"/>
      <c r="V25" s="3">
        <f t="shared" si="9"/>
        <v>0.60578999383666599</v>
      </c>
      <c r="W25" s="3">
        <f t="shared" si="10"/>
        <v>0.60578999383666599</v>
      </c>
      <c r="X25" s="3">
        <f t="shared" si="1"/>
        <v>170.17401708885211</v>
      </c>
      <c r="Y25" s="3">
        <f t="shared" si="2"/>
        <v>0.13147502830760993</v>
      </c>
      <c r="Z25" s="3">
        <f t="shared" si="3"/>
        <v>6.7353088847045806</v>
      </c>
      <c r="AA25" s="3">
        <f t="shared" si="4"/>
        <v>143.06685316575607</v>
      </c>
      <c r="AB25" s="3">
        <f t="shared" si="5"/>
        <v>-26.975688894788433</v>
      </c>
      <c r="AC25" s="3">
        <f t="shared" si="6"/>
        <v>-20.371855038391463</v>
      </c>
    </row>
    <row r="26" spans="1:29">
      <c r="A26" s="2">
        <v>-3.1</v>
      </c>
      <c r="B26" s="31">
        <v>1491.4521371237934</v>
      </c>
      <c r="C26" s="3">
        <v>967.5101226195693</v>
      </c>
      <c r="D26" s="29">
        <v>-277.21021075174212</v>
      </c>
      <c r="E26" s="3">
        <f t="shared" si="7"/>
        <v>25.090009229365194</v>
      </c>
      <c r="F26" s="3">
        <f t="shared" si="8"/>
        <v>1.8861715313087744</v>
      </c>
      <c r="G26" s="3">
        <f t="shared" si="11"/>
        <v>221.03948571784628</v>
      </c>
      <c r="I26" s="32"/>
      <c r="J26" s="32"/>
      <c r="K26" s="32"/>
      <c r="L26" s="23">
        <v>-2.986262</v>
      </c>
      <c r="M26" s="31">
        <v>1400.6978228576481</v>
      </c>
      <c r="N26" s="3">
        <v>1103.2973782122135</v>
      </c>
      <c r="O26" s="29">
        <v>-172.11571619100869</v>
      </c>
      <c r="P26" s="34">
        <v>26.117412230365243</v>
      </c>
      <c r="Q26" s="3">
        <v>300</v>
      </c>
      <c r="R26" s="3">
        <f t="shared" si="0"/>
        <v>53.687536745417773</v>
      </c>
      <c r="S26" s="32"/>
      <c r="T26" s="32"/>
      <c r="U26" s="32"/>
      <c r="V26" s="3">
        <f t="shared" si="9"/>
        <v>-0.98975169273079899</v>
      </c>
      <c r="W26" s="3">
        <f t="shared" si="10"/>
        <v>0.98975169273079899</v>
      </c>
      <c r="X26" s="3">
        <f t="shared" si="1"/>
        <v>171.70524732018879</v>
      </c>
      <c r="Y26" s="3">
        <f t="shared" si="2"/>
        <v>-6.3621271464875502</v>
      </c>
      <c r="Z26" s="3">
        <f t="shared" si="3"/>
        <v>5.8792718668612141</v>
      </c>
      <c r="AA26" s="3">
        <f t="shared" si="4"/>
        <v>145.58783508982356</v>
      </c>
      <c r="AB26" s="3">
        <f t="shared" si="5"/>
        <v>-32.479539376852792</v>
      </c>
      <c r="AC26" s="3">
        <f t="shared" si="6"/>
        <v>-20.23814036350403</v>
      </c>
    </row>
    <row r="27" spans="1:29">
      <c r="A27" s="2">
        <v>-3.0666666666666669</v>
      </c>
      <c r="B27" s="31">
        <v>1469.5825856216252</v>
      </c>
      <c r="C27" s="3">
        <v>1012.6140764728189</v>
      </c>
      <c r="D27" s="29">
        <v>-243.10278839617968</v>
      </c>
      <c r="E27" s="3">
        <f t="shared" si="7"/>
        <v>32.667840668751786</v>
      </c>
      <c r="F27" s="3">
        <f t="shared" si="8"/>
        <v>1.8188909192852987</v>
      </c>
      <c r="G27" s="3">
        <f t="shared" si="11"/>
        <v>227.33494318159859</v>
      </c>
      <c r="I27" s="32"/>
      <c r="J27" s="32"/>
      <c r="K27" s="32"/>
      <c r="L27" s="23">
        <v>-2.930841</v>
      </c>
      <c r="M27" s="31">
        <v>1342.8452604338527</v>
      </c>
      <c r="N27" s="3">
        <v>1144.2278117388487</v>
      </c>
      <c r="O27" s="29">
        <v>-129.5994062628597</v>
      </c>
      <c r="P27" s="34">
        <v>-5.6089257810135189</v>
      </c>
      <c r="Q27" s="3">
        <v>300</v>
      </c>
      <c r="R27" s="3">
        <f t="shared" si="0"/>
        <v>56.723120873200671</v>
      </c>
      <c r="S27" s="32"/>
      <c r="T27" s="32"/>
      <c r="U27" s="32"/>
      <c r="V27" s="3">
        <f t="shared" si="9"/>
        <v>-31.726338011378761</v>
      </c>
      <c r="W27" s="3">
        <f t="shared" si="10"/>
        <v>31.726338011378761</v>
      </c>
      <c r="X27" s="3">
        <f t="shared" si="1"/>
        <v>175.87025732472256</v>
      </c>
      <c r="Y27" s="3">
        <f t="shared" si="2"/>
        <v>-30.573491513438036</v>
      </c>
      <c r="Z27" s="3">
        <f t="shared" si="3"/>
        <v>3.1843677975135205</v>
      </c>
      <c r="AA27" s="3">
        <f t="shared" si="4"/>
        <v>181.47918310573607</v>
      </c>
      <c r="AB27" s="3">
        <f t="shared" si="5"/>
        <v>-24.964565732424518</v>
      </c>
      <c r="AC27" s="3">
        <f t="shared" si="6"/>
        <v>8.7932935785270399</v>
      </c>
    </row>
    <row r="28" spans="1:29">
      <c r="A28" s="2">
        <v>-3.0333333333333332</v>
      </c>
      <c r="B28" s="31">
        <v>1443.6077394671738</v>
      </c>
      <c r="C28" s="3">
        <v>1053.9445466585457</v>
      </c>
      <c r="D28" s="29">
        <v>-211.95753274485469</v>
      </c>
      <c r="E28" s="3">
        <f t="shared" si="7"/>
        <v>39.82778400229477</v>
      </c>
      <c r="F28" s="3">
        <f t="shared" si="8"/>
        <v>1.7371340228365515</v>
      </c>
      <c r="G28" s="3">
        <f t="shared" si="11"/>
        <v>214.79830000628741</v>
      </c>
      <c r="I28" s="32"/>
      <c r="J28" s="32"/>
      <c r="K28" s="32"/>
      <c r="L28" s="23">
        <v>-2.906209</v>
      </c>
      <c r="M28" s="31">
        <v>1315.4248685277998</v>
      </c>
      <c r="N28" s="3">
        <v>1155.6109216026962</v>
      </c>
      <c r="O28" s="29">
        <v>-111.60341074503958</v>
      </c>
      <c r="P28" s="34">
        <v>2.3883831280971721</v>
      </c>
      <c r="Q28" s="3">
        <v>300</v>
      </c>
      <c r="R28" s="3">
        <f t="shared" si="0"/>
        <v>57.625498987186255</v>
      </c>
      <c r="S28" s="32"/>
      <c r="T28" s="32"/>
      <c r="U28" s="32"/>
      <c r="V28" s="3">
        <f t="shared" si="9"/>
        <v>7.997308909110691</v>
      </c>
      <c r="W28" s="3">
        <f t="shared" si="10"/>
        <v>7.997308909110691</v>
      </c>
      <c r="X28" s="3">
        <f t="shared" si="1"/>
        <v>177.71653701328162</v>
      </c>
      <c r="Y28" s="3">
        <f t="shared" si="2"/>
        <v>-42.882953069667792</v>
      </c>
      <c r="Z28" s="3">
        <f t="shared" si="3"/>
        <v>1.8252991535041239</v>
      </c>
      <c r="AA28" s="3">
        <f t="shared" si="4"/>
        <v>175.32815388518446</v>
      </c>
      <c r="AB28" s="3">
        <f t="shared" si="5"/>
        <v>-45.271336197764967</v>
      </c>
      <c r="AC28" s="3">
        <f t="shared" si="6"/>
        <v>-0.56308397459304826</v>
      </c>
    </row>
    <row r="29" spans="1:29">
      <c r="A29" s="2">
        <v>-3</v>
      </c>
      <c r="B29" s="31">
        <v>1413.9053222648799</v>
      </c>
      <c r="C29" s="3">
        <v>1090.1454752609134</v>
      </c>
      <c r="D29" s="29">
        <v>-183.31243421882391</v>
      </c>
      <c r="E29" s="3">
        <f t="shared" si="7"/>
        <v>46.038146480989134</v>
      </c>
      <c r="F29" s="3">
        <f t="shared" si="8"/>
        <v>1.6468012144788413</v>
      </c>
      <c r="G29" s="3">
        <f t="shared" si="11"/>
        <v>186.31087436083158</v>
      </c>
      <c r="I29" s="32"/>
      <c r="J29" s="32"/>
      <c r="K29" s="32"/>
      <c r="L29" s="23">
        <v>-2.8430849999999999</v>
      </c>
      <c r="M29" s="31">
        <v>1243.5562763977796</v>
      </c>
      <c r="N29" s="3">
        <v>1164.3413118347526</v>
      </c>
      <c r="O29" s="29">
        <v>-66.039068603888154</v>
      </c>
      <c r="P29" s="34">
        <v>9.1663723037060301</v>
      </c>
      <c r="Q29" s="3">
        <v>300</v>
      </c>
      <c r="R29" s="3">
        <f t="shared" si="0"/>
        <v>56.678465346925563</v>
      </c>
      <c r="S29" s="32"/>
      <c r="T29" s="32"/>
      <c r="U29" s="32"/>
      <c r="V29" s="3">
        <f t="shared" si="9"/>
        <v>6.7779891756088579</v>
      </c>
      <c r="W29" s="3">
        <f t="shared" si="10"/>
        <v>6.7779891756088579</v>
      </c>
      <c r="X29" s="3">
        <f t="shared" si="1"/>
        <v>-177.7654175054661</v>
      </c>
      <c r="Y29" s="3">
        <f t="shared" si="2"/>
        <v>-69.195917833840767</v>
      </c>
      <c r="Z29" s="3">
        <f t="shared" si="3"/>
        <v>-1.957957027633433</v>
      </c>
      <c r="AA29" s="3">
        <f t="shared" si="4"/>
        <v>-186.93178980917213</v>
      </c>
      <c r="AB29" s="3">
        <f t="shared" si="5"/>
        <v>-78.362290137546793</v>
      </c>
      <c r="AC29" s="3">
        <f t="shared" si="6"/>
        <v>-11.124329331339464</v>
      </c>
    </row>
    <row r="30" spans="1:29">
      <c r="A30" s="2">
        <v>-2.9666666666666668</v>
      </c>
      <c r="B30" s="31">
        <v>1381.0043174549937</v>
      </c>
      <c r="C30" s="3">
        <v>1120.0750190839171</v>
      </c>
      <c r="D30" s="29">
        <v>-156.65551757626235</v>
      </c>
      <c r="E30" s="3">
        <f t="shared" si="7"/>
        <v>50.985059395157975</v>
      </c>
      <c r="F30" s="3">
        <f t="shared" si="8"/>
        <v>1.5556221984330187</v>
      </c>
      <c r="G30" s="3">
        <f t="shared" si="11"/>
        <v>148.40738742506576</v>
      </c>
      <c r="I30" s="32"/>
      <c r="J30" s="32"/>
      <c r="K30" s="32"/>
      <c r="L30" s="23">
        <v>-2.8186420000000001</v>
      </c>
      <c r="M30" s="31">
        <v>1216.1811476051807</v>
      </c>
      <c r="N30" s="3">
        <v>1159.7903329133987</v>
      </c>
      <c r="O30" s="29">
        <v>-48.042237884365022</v>
      </c>
      <c r="P30" s="34">
        <v>22.965991734381998</v>
      </c>
      <c r="Q30" s="3">
        <v>300</v>
      </c>
      <c r="R30" s="3">
        <f t="shared" si="0"/>
        <v>55.557036831369274</v>
      </c>
      <c r="S30" s="32"/>
      <c r="T30" s="32"/>
      <c r="U30" s="32"/>
      <c r="V30" s="3">
        <f t="shared" si="9"/>
        <v>13.799619430675968</v>
      </c>
      <c r="W30" s="3">
        <f t="shared" si="10"/>
        <v>13.799619430675968</v>
      </c>
      <c r="X30" s="3">
        <f t="shared" si="1"/>
        <v>-176.16465364408691</v>
      </c>
      <c r="Y30" s="3">
        <f t="shared" si="2"/>
        <v>-76.470856658375283</v>
      </c>
      <c r="Z30" s="3">
        <f t="shared" si="3"/>
        <v>-3.4846319050998442</v>
      </c>
      <c r="AA30" s="3">
        <f t="shared" si="4"/>
        <v>-199.1306453784689</v>
      </c>
      <c r="AB30" s="3">
        <f t="shared" si="5"/>
        <v>-99.436848392757284</v>
      </c>
      <c r="AC30" s="3">
        <f t="shared" si="6"/>
        <v>-26.45062363948184</v>
      </c>
    </row>
    <row r="31" spans="1:29">
      <c r="A31" s="2">
        <v>-2.9333333333333331</v>
      </c>
      <c r="B31" s="31">
        <v>1345.5745864473283</v>
      </c>
      <c r="C31" s="3">
        <v>1142.8337361067533</v>
      </c>
      <c r="D31" s="29">
        <v>-131.44212944991887</v>
      </c>
      <c r="E31" s="3">
        <f t="shared" si="7"/>
        <v>54.562636711620783</v>
      </c>
      <c r="F31" s="3">
        <f t="shared" si="8"/>
        <v>1.4724286001533617</v>
      </c>
      <c r="G31" s="3">
        <f t="shared" si="11"/>
        <v>107.32731949388318</v>
      </c>
      <c r="I31" s="32"/>
      <c r="J31" s="32"/>
      <c r="K31" s="32"/>
      <c r="L31" s="23">
        <v>-2.805714</v>
      </c>
      <c r="M31" s="31">
        <v>1202.0306709371507</v>
      </c>
      <c r="N31" s="3">
        <v>1155.6391284950078</v>
      </c>
      <c r="O31" s="29">
        <v>-38.337610906921327</v>
      </c>
      <c r="P31" s="34">
        <v>10.5995673080774</v>
      </c>
      <c r="Q31" s="3">
        <v>300</v>
      </c>
      <c r="R31" s="3">
        <f t="shared" si="0"/>
        <v>48.87096348246066</v>
      </c>
      <c r="S31" s="32"/>
      <c r="T31" s="32"/>
      <c r="U31" s="32"/>
      <c r="V31" s="3">
        <f t="shared" si="9"/>
        <v>-12.366424426304597</v>
      </c>
      <c r="W31" s="3">
        <f t="shared" si="10"/>
        <v>12.366424426304597</v>
      </c>
      <c r="X31" s="3">
        <f t="shared" si="1"/>
        <v>-175.3647317299542</v>
      </c>
      <c r="Y31" s="3">
        <f t="shared" si="2"/>
        <v>-79.769769860882093</v>
      </c>
      <c r="Z31" s="3">
        <f t="shared" si="3"/>
        <v>-4.2943116810760742</v>
      </c>
      <c r="AA31" s="3">
        <f t="shared" si="4"/>
        <v>-185.96429903803161</v>
      </c>
      <c r="AB31" s="3">
        <f t="shared" si="5"/>
        <v>-90.36933716895949</v>
      </c>
      <c r="AC31" s="3">
        <f t="shared" si="6"/>
        <v>-14.893878989153475</v>
      </c>
    </row>
    <row r="32" spans="1:29">
      <c r="A32" s="2">
        <v>-2.9</v>
      </c>
      <c r="B32" s="31">
        <v>1308.4109404869378</v>
      </c>
      <c r="C32" s="3">
        <v>1157.7831193320453</v>
      </c>
      <c r="D32" s="29">
        <v>-107.1129882093519</v>
      </c>
      <c r="E32" s="3">
        <f t="shared" si="7"/>
        <v>56.789279183532081</v>
      </c>
      <c r="F32" s="3">
        <f t="shared" si="8"/>
        <v>1.4060138612582844</v>
      </c>
      <c r="G32" s="3">
        <f t="shared" si="11"/>
        <v>66.79927415733917</v>
      </c>
      <c r="I32" s="32"/>
      <c r="J32" s="32"/>
      <c r="K32" s="32"/>
      <c r="L32" s="23">
        <v>-2.7041010000000001</v>
      </c>
      <c r="M32" s="31">
        <v>1106.2578242942691</v>
      </c>
      <c r="N32" s="3">
        <v>1085.0735579524189</v>
      </c>
      <c r="O32" s="29">
        <v>45.295878238044679</v>
      </c>
      <c r="P32" s="34">
        <v>-3.8719488595104972</v>
      </c>
      <c r="Q32" s="3">
        <v>300</v>
      </c>
      <c r="R32" s="3">
        <f t="shared" si="0"/>
        <v>36.57041515620034</v>
      </c>
      <c r="S32" s="32"/>
      <c r="T32" s="32"/>
      <c r="U32" s="32"/>
      <c r="V32" s="3">
        <f t="shared" si="9"/>
        <v>-14.471516167587897</v>
      </c>
      <c r="W32" s="3">
        <f t="shared" si="10"/>
        <v>14.471516167587897</v>
      </c>
      <c r="X32" s="3">
        <f t="shared" si="1"/>
        <v>-170.56294834753999</v>
      </c>
      <c r="Y32" s="3">
        <f t="shared" si="2"/>
        <v>-98.036223729000938</v>
      </c>
      <c r="Z32" s="3">
        <f t="shared" si="3"/>
        <v>-10.314118424981128</v>
      </c>
      <c r="AA32" s="3">
        <f t="shared" si="4"/>
        <v>-166.69099948802949</v>
      </c>
      <c r="AB32" s="3">
        <f t="shared" si="5"/>
        <v>-94.164274869490441</v>
      </c>
      <c r="AC32" s="3">
        <f t="shared" si="6"/>
        <v>-6.442169565470631</v>
      </c>
    </row>
    <row r="33" spans="1:29">
      <c r="A33" s="2">
        <v>-2.8666666666666667</v>
      </c>
      <c r="B33" s="31">
        <v>1270.4122288469225</v>
      </c>
      <c r="C33" s="3">
        <v>1164.5545633882284</v>
      </c>
      <c r="D33" s="29">
        <v>-83.112409623339772</v>
      </c>
      <c r="E33" s="3">
        <f t="shared" si="7"/>
        <v>57.722854994743223</v>
      </c>
      <c r="F33" s="3">
        <f t="shared" si="8"/>
        <v>1.363526340791906</v>
      </c>
      <c r="G33" s="3">
        <f t="shared" si="11"/>
        <v>28.007274336334362</v>
      </c>
      <c r="I33" s="32"/>
      <c r="J33" s="32"/>
      <c r="K33" s="32"/>
      <c r="L33" s="23">
        <v>-2.6763599999999999</v>
      </c>
      <c r="M33" s="31">
        <v>1087.1254120729864</v>
      </c>
      <c r="N33" s="3">
        <v>1055.9491445217282</v>
      </c>
      <c r="O33" s="29">
        <v>71.085502975620329</v>
      </c>
      <c r="P33" s="34">
        <v>18.104695954872959</v>
      </c>
      <c r="Q33" s="3">
        <v>300</v>
      </c>
      <c r="R33" s="3">
        <f t="shared" si="0"/>
        <v>30.019461433207219</v>
      </c>
      <c r="S33" s="32"/>
      <c r="T33" s="32"/>
      <c r="U33" s="32"/>
      <c r="V33" s="3">
        <f t="shared" si="9"/>
        <v>21.976644814383455</v>
      </c>
      <c r="W33" s="3">
        <f t="shared" si="10"/>
        <v>21.976644814383455</v>
      </c>
      <c r="X33" s="3">
        <f t="shared" si="1"/>
        <v>-169.79192276565334</v>
      </c>
      <c r="Y33" s="3">
        <f t="shared" si="2"/>
        <v>-101.88975282368943</v>
      </c>
      <c r="Z33" s="3">
        <f t="shared" si="3"/>
        <v>-11.729902490173719</v>
      </c>
      <c r="AA33" s="3">
        <f t="shared" si="4"/>
        <v>-187.89661872052631</v>
      </c>
      <c r="AB33" s="3">
        <f t="shared" si="5"/>
        <v>-119.9944487785624</v>
      </c>
      <c r="AC33" s="3">
        <f t="shared" si="6"/>
        <v>-29.83459844504668</v>
      </c>
    </row>
    <row r="34" spans="1:29">
      <c r="A34" s="2">
        <v>-2.8333333333333335</v>
      </c>
      <c r="B34" s="31">
        <v>1232.5561258681118</v>
      </c>
      <c r="C34" s="3">
        <v>1163.0490637198091</v>
      </c>
      <c r="D34" s="29">
        <v>-58.906126756221056</v>
      </c>
      <c r="E34" s="3">
        <f t="shared" si="7"/>
        <v>57.403980028932011</v>
      </c>
      <c r="F34" s="3">
        <f t="shared" si="8"/>
        <v>1.3487644987221517</v>
      </c>
      <c r="G34" s="3">
        <f t="shared" si="11"/>
        <v>-9.5662489743363803</v>
      </c>
      <c r="I34" s="32"/>
      <c r="J34" s="32"/>
      <c r="K34" s="32"/>
      <c r="L34" s="23">
        <v>-2.6549680000000002</v>
      </c>
      <c r="M34" s="31">
        <v>1075.0531262783334</v>
      </c>
      <c r="N34" s="3">
        <v>1031.3052686266601</v>
      </c>
      <c r="O34" s="29">
        <v>91.978922794573009</v>
      </c>
      <c r="P34" s="34">
        <v>9.0247438247740952</v>
      </c>
      <c r="Q34" s="3">
        <v>300</v>
      </c>
      <c r="R34" s="3">
        <f t="shared" si="0"/>
        <v>23.314986541229143</v>
      </c>
      <c r="S34" s="32"/>
      <c r="T34" s="32"/>
      <c r="U34" s="32"/>
      <c r="V34" s="3">
        <f t="shared" si="9"/>
        <v>-9.0799521300988637</v>
      </c>
      <c r="W34" s="3">
        <f t="shared" si="10"/>
        <v>9.0799521300988637</v>
      </c>
      <c r="X34" s="3">
        <f t="shared" si="1"/>
        <v>-169.3701656730656</v>
      </c>
      <c r="Y34" s="3">
        <f t="shared" si="2"/>
        <v>-104.7751595288241</v>
      </c>
      <c r="Z34" s="3">
        <f t="shared" si="3"/>
        <v>-12.718943490672707</v>
      </c>
      <c r="AA34" s="3">
        <f t="shared" si="4"/>
        <v>-178.39490949783971</v>
      </c>
      <c r="AB34" s="3">
        <f t="shared" si="5"/>
        <v>-113.7999033535982</v>
      </c>
      <c r="AC34" s="3">
        <f t="shared" si="6"/>
        <v>-21.743687315446802</v>
      </c>
    </row>
    <row r="35" spans="1:29">
      <c r="A35" s="2">
        <v>-2.8</v>
      </c>
      <c r="B35" s="31">
        <v>1195.8704278375953</v>
      </c>
      <c r="C35" s="3">
        <v>1153.4281883127987</v>
      </c>
      <c r="D35" s="29">
        <v>-33.998107686638832</v>
      </c>
      <c r="E35" s="3">
        <f t="shared" si="7"/>
        <v>55.825173562185405</v>
      </c>
      <c r="F35" s="3">
        <f t="shared" si="8"/>
        <v>1.3612237096813593</v>
      </c>
      <c r="G35" s="3">
        <f t="shared" si="11"/>
        <v>-47.364194002397717</v>
      </c>
      <c r="I35" s="32"/>
      <c r="J35" s="32"/>
      <c r="K35" s="32"/>
      <c r="L35" s="23">
        <v>-2.6317080000000002</v>
      </c>
      <c r="M35" s="31">
        <v>1064.8219645489007</v>
      </c>
      <c r="N35" s="3">
        <v>1002.7314098440111</v>
      </c>
      <c r="O35" s="29">
        <v>115.71832040604204</v>
      </c>
      <c r="P35" s="34">
        <v>4.7594471615307032</v>
      </c>
      <c r="Q35" s="3">
        <v>300</v>
      </c>
      <c r="R35" s="3">
        <f t="shared" si="0"/>
        <v>9.9852335218475528</v>
      </c>
      <c r="S35" s="32"/>
      <c r="T35" s="32"/>
      <c r="U35" s="32"/>
      <c r="V35" s="3">
        <f t="shared" si="9"/>
        <v>-4.265296663243392</v>
      </c>
      <c r="W35" s="3">
        <f t="shared" si="10"/>
        <v>4.265296663243392</v>
      </c>
      <c r="X35" s="3">
        <f t="shared" si="1"/>
        <v>-169.0839300207443</v>
      </c>
      <c r="Y35" s="3">
        <f t="shared" si="2"/>
        <v>-107.89984526899698</v>
      </c>
      <c r="Z35" s="3">
        <f t="shared" si="3"/>
        <v>-13.676353382018863</v>
      </c>
      <c r="AA35" s="3">
        <f t="shared" si="4"/>
        <v>-173.84337718227502</v>
      </c>
      <c r="AB35" s="3">
        <f t="shared" si="5"/>
        <v>-112.65929243052769</v>
      </c>
      <c r="AC35" s="3">
        <f t="shared" si="6"/>
        <v>-18.435800543549568</v>
      </c>
    </row>
    <row r="36" spans="1:29">
      <c r="A36" s="2">
        <v>-2.7666666666666666</v>
      </c>
      <c r="B36" s="31">
        <v>1161.4017521627247</v>
      </c>
      <c r="C36" s="3">
        <v>1136.0970410648733</v>
      </c>
      <c r="D36" s="29">
        <v>-7.9458058392629027</v>
      </c>
      <c r="E36" s="3">
        <f t="shared" si="7"/>
        <v>52.917084298890117</v>
      </c>
      <c r="F36" s="3">
        <f t="shared" si="8"/>
        <v>1.3965896424254129</v>
      </c>
      <c r="G36" s="3">
        <f t="shared" si="11"/>
        <v>-87.242677898858958</v>
      </c>
      <c r="I36" s="32"/>
      <c r="J36" s="32"/>
      <c r="K36" s="32"/>
      <c r="L36" s="23">
        <v>-2.574271</v>
      </c>
      <c r="M36" s="31">
        <v>1053.7004494778812</v>
      </c>
      <c r="N36" s="3">
        <v>926.74047312512994</v>
      </c>
      <c r="O36" s="29">
        <v>178.88676139386371</v>
      </c>
      <c r="P36" s="34">
        <v>36.204204401903986</v>
      </c>
      <c r="Q36" s="3">
        <v>300</v>
      </c>
      <c r="R36" s="3">
        <f t="shared" si="0"/>
        <v>-3.0712085937978899</v>
      </c>
      <c r="S36" s="32"/>
      <c r="T36" s="32"/>
      <c r="U36" s="32"/>
      <c r="V36" s="3">
        <f t="shared" si="9"/>
        <v>31.444757240373285</v>
      </c>
      <c r="W36" s="3">
        <f t="shared" si="10"/>
        <v>31.444757240373285</v>
      </c>
      <c r="X36" s="3">
        <f t="shared" si="1"/>
        <v>-169.13366403452093</v>
      </c>
      <c r="Y36" s="3">
        <f t="shared" si="2"/>
        <v>-115.90269042834105</v>
      </c>
      <c r="Z36" s="3">
        <f t="shared" si="3"/>
        <v>-15.408254919565033</v>
      </c>
      <c r="AA36" s="3">
        <f t="shared" si="4"/>
        <v>-205.33786843642491</v>
      </c>
      <c r="AB36" s="3">
        <f t="shared" si="5"/>
        <v>-152.10689483024504</v>
      </c>
      <c r="AC36" s="3">
        <f t="shared" si="6"/>
        <v>-51.612459321469018</v>
      </c>
    </row>
    <row r="37" spans="1:29">
      <c r="A37" s="2">
        <v>-2.7333333333333334</v>
      </c>
      <c r="B37" s="31">
        <v>1130.1825940404087</v>
      </c>
      <c r="C37" s="3">
        <v>1111.6800906416029</v>
      </c>
      <c r="D37" s="29">
        <v>19.626685680821538</v>
      </c>
      <c r="E37" s="3">
        <f t="shared" si="7"/>
        <v>48.549335168162742</v>
      </c>
      <c r="F37" s="3">
        <f t="shared" si="8"/>
        <v>1.4484333023710085</v>
      </c>
      <c r="G37" s="3">
        <f t="shared" si="11"/>
        <v>-131.03247392182172</v>
      </c>
      <c r="I37" s="32"/>
      <c r="J37" s="32"/>
      <c r="K37" s="32"/>
      <c r="L37" s="23">
        <v>-2.552489</v>
      </c>
      <c r="M37" s="31">
        <v>1055.0730843767524</v>
      </c>
      <c r="N37" s="3">
        <v>896.84342340193689</v>
      </c>
      <c r="O37" s="29">
        <v>204.46980022359639</v>
      </c>
      <c r="P37" s="34">
        <v>23.917050055323745</v>
      </c>
      <c r="Q37" s="3">
        <v>300</v>
      </c>
      <c r="R37" s="3">
        <f t="shared" si="0"/>
        <v>-9.8577092136545552</v>
      </c>
      <c r="S37" s="32"/>
      <c r="T37" s="32"/>
      <c r="U37" s="32"/>
      <c r="V37" s="3">
        <f t="shared" si="9"/>
        <v>-12.287154346580241</v>
      </c>
      <c r="W37" s="3">
        <f t="shared" si="10"/>
        <v>12.287154346580241</v>
      </c>
      <c r="X37" s="3">
        <f t="shared" si="1"/>
        <v>-169.42222220685946</v>
      </c>
      <c r="Y37" s="3">
        <f t="shared" si="2"/>
        <v>-119.14242688873121</v>
      </c>
      <c r="Z37" s="3">
        <f t="shared" si="3"/>
        <v>-15.787633600408354</v>
      </c>
      <c r="AA37" s="3">
        <f t="shared" si="4"/>
        <v>-193.33927226218321</v>
      </c>
      <c r="AB37" s="3">
        <f t="shared" si="5"/>
        <v>-143.05947694405495</v>
      </c>
      <c r="AC37" s="3">
        <f t="shared" si="6"/>
        <v>-39.704683655732097</v>
      </c>
    </row>
    <row r="38" spans="1:29">
      <c r="A38" s="2">
        <v>-2.7</v>
      </c>
      <c r="B38" s="31">
        <v>1103.197762908414</v>
      </c>
      <c r="C38" s="3">
        <v>1080.9909007307142</v>
      </c>
      <c r="D38" s="29">
        <v>49.018080632202327</v>
      </c>
      <c r="E38" s="3">
        <f t="shared" si="7"/>
        <v>42.555666674021474</v>
      </c>
      <c r="F38" s="3">
        <f t="shared" si="8"/>
        <v>1.5101243085313341</v>
      </c>
      <c r="G38" s="3">
        <f t="shared" si="11"/>
        <v>-179.81005482423868</v>
      </c>
      <c r="I38" s="32"/>
      <c r="J38" s="32"/>
      <c r="K38" s="32"/>
      <c r="L38" s="23">
        <v>-2.5300660000000001</v>
      </c>
      <c r="M38" s="31">
        <v>1059.7998144468293</v>
      </c>
      <c r="N38" s="3">
        <v>865.97357728797942</v>
      </c>
      <c r="O38" s="29">
        <v>231.67127169203013</v>
      </c>
      <c r="P38" s="34">
        <v>34.444507268362734</v>
      </c>
      <c r="Q38" s="3">
        <v>300</v>
      </c>
      <c r="R38" s="3">
        <f t="shared" si="0"/>
        <v>-18.738800638433403</v>
      </c>
      <c r="S38" s="32"/>
      <c r="T38" s="32"/>
      <c r="U38" s="32"/>
      <c r="V38" s="3">
        <f t="shared" si="9"/>
        <v>10.527457213038989</v>
      </c>
      <c r="W38" s="3">
        <f t="shared" si="10"/>
        <v>10.527457213038989</v>
      </c>
      <c r="X38" s="3">
        <f t="shared" si="1"/>
        <v>-169.86365783384255</v>
      </c>
      <c r="Y38" s="3">
        <f t="shared" si="2"/>
        <v>-122.63539426784219</v>
      </c>
      <c r="Z38" s="3">
        <f t="shared" si="3"/>
        <v>-15.992107711311343</v>
      </c>
      <c r="AA38" s="3">
        <f t="shared" si="4"/>
        <v>-204.30816510220529</v>
      </c>
      <c r="AB38" s="3">
        <f t="shared" si="5"/>
        <v>-157.07990153620491</v>
      </c>
      <c r="AC38" s="3">
        <f t="shared" si="6"/>
        <v>-50.436614979674076</v>
      </c>
    </row>
    <row r="39" spans="1:29">
      <c r="A39" s="2">
        <v>-2.6666666666666665</v>
      </c>
      <c r="B39" s="31">
        <v>1081.3512330893427</v>
      </c>
      <c r="C39" s="3">
        <v>1044.996890546754</v>
      </c>
      <c r="D39" s="29">
        <v>80.442368526011705</v>
      </c>
      <c r="E39" s="3">
        <f t="shared" si="7"/>
        <v>34.807475172676156</v>
      </c>
      <c r="F39" s="3">
        <f t="shared" si="8"/>
        <v>1.576163999557916</v>
      </c>
      <c r="G39" s="3">
        <f t="shared" si="11"/>
        <v>-232.44574504035725</v>
      </c>
      <c r="I39" s="32"/>
      <c r="J39" s="32"/>
      <c r="K39" s="32"/>
      <c r="L39" s="23">
        <v>-2.4872320000000001</v>
      </c>
      <c r="M39" s="31">
        <v>1078.1733197942376</v>
      </c>
      <c r="N39" s="3">
        <v>807.93536021560431</v>
      </c>
      <c r="O39" s="29">
        <v>285.83265183167532</v>
      </c>
      <c r="P39" s="34">
        <v>2.7369335399699151</v>
      </c>
      <c r="Q39" s="3">
        <v>300</v>
      </c>
      <c r="R39" s="3">
        <f t="shared" si="0"/>
        <v>-26.130757736037904</v>
      </c>
      <c r="S39" s="32"/>
      <c r="T39" s="32"/>
      <c r="U39" s="32"/>
      <c r="V39" s="3">
        <f t="shared" si="9"/>
        <v>-31.70757372839282</v>
      </c>
      <c r="W39" s="3">
        <f t="shared" si="10"/>
        <v>31.70757372839282</v>
      </c>
      <c r="X39" s="3">
        <f t="shared" si="1"/>
        <v>-171.0795308339961</v>
      </c>
      <c r="Y39" s="3">
        <f t="shared" si="2"/>
        <v>-129.80330423777679</v>
      </c>
      <c r="Z39" s="3">
        <f t="shared" si="3"/>
        <v>-15.780513894938933</v>
      </c>
      <c r="AA39" s="3">
        <f t="shared" si="4"/>
        <v>-173.81646437396603</v>
      </c>
      <c r="AB39" s="3">
        <f t="shared" si="5"/>
        <v>-132.54023777774671</v>
      </c>
      <c r="AC39" s="3">
        <f t="shared" si="6"/>
        <v>-18.517447434908849</v>
      </c>
    </row>
    <row r="40" spans="1:29">
      <c r="A40" s="2">
        <v>-2.6333333333333333</v>
      </c>
      <c r="B40" s="31">
        <v>1065.4344489667565</v>
      </c>
      <c r="C40" s="3">
        <v>1004.7803502622992</v>
      </c>
      <c r="D40" s="29">
        <v>114.02467831689864</v>
      </c>
      <c r="E40" s="3">
        <f t="shared" si="7"/>
        <v>25.359237209109693</v>
      </c>
      <c r="F40" s="3">
        <f t="shared" si="8"/>
        <v>1.6427529011182971</v>
      </c>
      <c r="G40" s="3">
        <f t="shared" si="11"/>
        <v>-283.44713890699489</v>
      </c>
      <c r="I40" s="32"/>
      <c r="J40" s="32"/>
      <c r="K40" s="32"/>
      <c r="L40" s="23">
        <v>-2.4649100000000002</v>
      </c>
      <c r="M40" s="31">
        <v>1092.5078852814622</v>
      </c>
      <c r="N40" s="3">
        <v>778.75134733039886</v>
      </c>
      <c r="O40" s="29">
        <v>315.05342542240396</v>
      </c>
      <c r="P40" s="34">
        <v>6.3908349083970268</v>
      </c>
      <c r="Q40" s="3">
        <v>300</v>
      </c>
      <c r="R40" s="3">
        <f t="shared" si="0"/>
        <v>-33.54506154164995</v>
      </c>
      <c r="S40" s="32"/>
      <c r="T40" s="32"/>
      <c r="U40" s="32"/>
      <c r="V40" s="3">
        <f t="shared" si="9"/>
        <v>3.6539013684271118</v>
      </c>
      <c r="W40" s="3">
        <f t="shared" si="10"/>
        <v>3.6539013684271118</v>
      </c>
      <c r="X40" s="3">
        <f t="shared" si="1"/>
        <v>-171.88581004660904</v>
      </c>
      <c r="Y40" s="3">
        <f t="shared" si="2"/>
        <v>-133.79997983009997</v>
      </c>
      <c r="Z40" s="3">
        <f t="shared" si="3"/>
        <v>-15.308711096953365</v>
      </c>
      <c r="AA40" s="3">
        <f t="shared" si="4"/>
        <v>-178.27664495500608</v>
      </c>
      <c r="AB40" s="3">
        <f t="shared" si="5"/>
        <v>-140.19081473849701</v>
      </c>
      <c r="AC40" s="3">
        <f t="shared" si="6"/>
        <v>-21.699546005350392</v>
      </c>
    </row>
    <row r="41" spans="1:29">
      <c r="A41" s="2">
        <v>-2.6</v>
      </c>
      <c r="B41" s="31">
        <v>1056.0971173774451</v>
      </c>
      <c r="C41" s="3">
        <v>961.49700045771897</v>
      </c>
      <c r="D41" s="29">
        <v>149.8008086849004</v>
      </c>
      <c r="E41" s="3">
        <f t="shared" si="7"/>
        <v>14.627513443907169</v>
      </c>
      <c r="F41" s="3">
        <f t="shared" si="8"/>
        <v>1.7077789880603456</v>
      </c>
      <c r="G41" s="3">
        <f t="shared" si="11"/>
        <v>-321.95171295607685</v>
      </c>
      <c r="I41" s="32"/>
      <c r="J41" s="32"/>
      <c r="K41" s="32"/>
      <c r="L41" s="23">
        <v>-2.403216</v>
      </c>
      <c r="M41" s="31">
        <v>1147.83969072951</v>
      </c>
      <c r="N41" s="3">
        <v>704.40168097941205</v>
      </c>
      <c r="O41" s="29">
        <v>398.50798425078392</v>
      </c>
      <c r="P41" s="34">
        <v>14.237886660926625</v>
      </c>
      <c r="Q41" s="3">
        <v>300</v>
      </c>
      <c r="R41" s="3">
        <f t="shared" si="0"/>
        <v>-39.259115362936178</v>
      </c>
      <c r="S41" s="32"/>
      <c r="T41" s="32"/>
      <c r="U41" s="32"/>
      <c r="V41" s="3">
        <f t="shared" si="9"/>
        <v>7.8470517525295982</v>
      </c>
      <c r="W41" s="3">
        <f t="shared" si="10"/>
        <v>7.8470517525295982</v>
      </c>
      <c r="X41" s="3">
        <f t="shared" si="1"/>
        <v>-174.60152750897393</v>
      </c>
      <c r="Y41" s="3">
        <f t="shared" si="2"/>
        <v>-145.60187316451345</v>
      </c>
      <c r="Z41" s="3">
        <f t="shared" si="3"/>
        <v>-12.392159378073851</v>
      </c>
      <c r="AA41" s="3">
        <f t="shared" si="4"/>
        <v>-188.83941416990055</v>
      </c>
      <c r="AB41" s="3">
        <f t="shared" si="5"/>
        <v>-159.83975982544007</v>
      </c>
      <c r="AC41" s="3">
        <f t="shared" si="6"/>
        <v>-26.630046039000476</v>
      </c>
    </row>
    <row r="42" spans="1:29">
      <c r="A42" s="2">
        <v>-2.5666666666666669</v>
      </c>
      <c r="B42" s="31">
        <v>1053.8214770406485</v>
      </c>
      <c r="C42" s="3">
        <v>916.33342044148594</v>
      </c>
      <c r="D42" s="29">
        <v>187.7206160351634</v>
      </c>
      <c r="E42" s="3">
        <f t="shared" si="7"/>
        <v>3.4343107147149792</v>
      </c>
      <c r="F42" s="3">
        <f t="shared" si="8"/>
        <v>1.7704675539177783</v>
      </c>
      <c r="G42" s="3">
        <f t="shared" si="11"/>
        <v>-335.7960818757669</v>
      </c>
      <c r="I42" s="32"/>
      <c r="J42" s="32"/>
      <c r="K42" s="32"/>
      <c r="L42" s="23">
        <v>-2.3779149999999998</v>
      </c>
      <c r="M42" s="31">
        <v>1176.4873272334225</v>
      </c>
      <c r="N42" s="3">
        <v>677.31314063118771</v>
      </c>
      <c r="O42" s="29">
        <v>433.55955717386678</v>
      </c>
      <c r="P42" s="34">
        <v>-12.049778119836239</v>
      </c>
      <c r="Q42" s="3">
        <v>300</v>
      </c>
      <c r="R42" s="3">
        <f t="shared" si="0"/>
        <v>-43.286961562225486</v>
      </c>
      <c r="S42" s="32"/>
      <c r="T42" s="32"/>
      <c r="U42" s="32"/>
      <c r="V42" s="3">
        <f t="shared" si="9"/>
        <v>-26.287664780762864</v>
      </c>
      <c r="W42" s="3">
        <f t="shared" si="10"/>
        <v>26.287664780762864</v>
      </c>
      <c r="X42" s="3">
        <f t="shared" si="1"/>
        <v>-175.87002581136625</v>
      </c>
      <c r="Y42" s="3">
        <f t="shared" si="2"/>
        <v>-150.62233534040604</v>
      </c>
      <c r="Z42" s="3">
        <f t="shared" si="3"/>
        <v>-10.356096104758661</v>
      </c>
      <c r="AA42" s="3">
        <f t="shared" si="4"/>
        <v>-163.82024769153</v>
      </c>
      <c r="AB42" s="3">
        <f t="shared" si="5"/>
        <v>-138.57255722056979</v>
      </c>
      <c r="AC42" s="3">
        <f t="shared" si="6"/>
        <v>1.6936820150775773</v>
      </c>
    </row>
    <row r="43" spans="1:29">
      <c r="A43" s="2">
        <v>-2.5333333333333332</v>
      </c>
      <c r="B43" s="31">
        <v>1058.9009765386581</v>
      </c>
      <c r="C43" s="3">
        <v>870.46467674057931</v>
      </c>
      <c r="D43" s="29">
        <v>227.65532591193914</v>
      </c>
      <c r="E43" s="3">
        <f t="shared" si="7"/>
        <v>-7.2488178677330151</v>
      </c>
      <c r="F43" s="3">
        <f t="shared" si="8"/>
        <v>1.830866356431492</v>
      </c>
      <c r="G43" s="3">
        <f t="shared" si="11"/>
        <v>-320.49385747343666</v>
      </c>
      <c r="I43" s="32"/>
      <c r="J43" s="32"/>
      <c r="K43" s="32"/>
      <c r="L43" s="23">
        <v>-2.311912</v>
      </c>
      <c r="M43" s="31">
        <v>1263.745684214402</v>
      </c>
      <c r="N43" s="3">
        <v>617.71320574497804</v>
      </c>
      <c r="O43" s="29">
        <v>526.19810395105742</v>
      </c>
      <c r="P43" s="34">
        <v>-6.0801388975651633</v>
      </c>
      <c r="Q43" s="3">
        <v>300</v>
      </c>
      <c r="R43" s="3">
        <f t="shared" si="0"/>
        <v>-45.923257988730164</v>
      </c>
      <c r="S43" s="32"/>
      <c r="T43" s="32"/>
      <c r="U43" s="32"/>
      <c r="V43" s="3">
        <f t="shared" si="9"/>
        <v>5.9696392222710752</v>
      </c>
      <c r="W43" s="3">
        <f t="shared" si="10"/>
        <v>5.9696392222710752</v>
      </c>
      <c r="X43" s="3">
        <f t="shared" si="1"/>
        <v>-179.38981153116174</v>
      </c>
      <c r="Y43" s="3">
        <f t="shared" si="2"/>
        <v>-163.43146861493426</v>
      </c>
      <c r="Z43" s="3">
        <f t="shared" si="3"/>
        <v>-1.9648266605235092</v>
      </c>
      <c r="AA43" s="3">
        <f t="shared" si="4"/>
        <v>-173.30967263359656</v>
      </c>
      <c r="AB43" s="3">
        <f t="shared" si="5"/>
        <v>-157.35132971736908</v>
      </c>
      <c r="AC43" s="3">
        <f t="shared" si="6"/>
        <v>4.1153122370416542</v>
      </c>
    </row>
    <row r="44" spans="1:29">
      <c r="A44" s="2">
        <v>-2.5</v>
      </c>
      <c r="B44" s="31">
        <v>1071.4242107737809</v>
      </c>
      <c r="C44" s="3">
        <v>825.01347634103149</v>
      </c>
      <c r="D44" s="29">
        <v>269.40872047003359</v>
      </c>
      <c r="E44" s="3">
        <f t="shared" si="7"/>
        <v>-16.695739119694611</v>
      </c>
      <c r="F44" s="3">
        <f t="shared" si="8"/>
        <v>1.889282952215573</v>
      </c>
      <c r="G44" s="3">
        <f t="shared" si="11"/>
        <v>-283.40763755884888</v>
      </c>
      <c r="I44" s="32"/>
      <c r="J44" s="32"/>
      <c r="K44" s="32"/>
      <c r="L44" s="23">
        <v>-2.2849499999999998</v>
      </c>
      <c r="M44" s="31">
        <v>1303.0975007477682</v>
      </c>
      <c r="N44" s="3">
        <v>598.17545140115544</v>
      </c>
      <c r="O44" s="29">
        <v>564.30170424422249</v>
      </c>
      <c r="P44" s="34">
        <v>-1.2808327613327317</v>
      </c>
      <c r="Q44" s="3">
        <v>300</v>
      </c>
      <c r="R44" s="3">
        <f t="shared" si="0"/>
        <v>-46.653326212084593</v>
      </c>
      <c r="S44" s="32"/>
      <c r="T44" s="32"/>
      <c r="U44" s="32"/>
      <c r="V44" s="3">
        <f t="shared" si="9"/>
        <v>4.7993061362324312</v>
      </c>
      <c r="W44" s="3">
        <f t="shared" si="10"/>
        <v>4.7993061362324312</v>
      </c>
      <c r="X44" s="3">
        <f t="shared" si="1"/>
        <v>179.1540678210219</v>
      </c>
      <c r="Y44" s="3">
        <f t="shared" si="2"/>
        <v>-168.27578269686069</v>
      </c>
      <c r="Z44" s="3">
        <f t="shared" si="3"/>
        <v>3.0345578267314446</v>
      </c>
      <c r="AA44" s="3">
        <f t="shared" si="4"/>
        <v>180.43490058235463</v>
      </c>
      <c r="AB44" s="3">
        <f t="shared" si="5"/>
        <v>-166.99494993552796</v>
      </c>
      <c r="AC44" s="3">
        <f t="shared" si="6"/>
        <v>4.3153905880641759</v>
      </c>
    </row>
    <row r="45" spans="1:29">
      <c r="A45" s="2">
        <v>-2.4666666666666668</v>
      </c>
      <c r="B45" s="31">
        <v>1091.2648703907616</v>
      </c>
      <c r="C45" s="3">
        <v>781.01212646160275</v>
      </c>
      <c r="D45" s="29">
        <v>312.73201571358368</v>
      </c>
      <c r="E45" s="3">
        <f t="shared" si="7"/>
        <v>-24.60623873635954</v>
      </c>
      <c r="F45" s="3">
        <f t="shared" si="8"/>
        <v>1.9457673623554714</v>
      </c>
      <c r="G45" s="3">
        <f t="shared" si="11"/>
        <v>-237.3149884999487</v>
      </c>
      <c r="I45" s="32"/>
      <c r="J45" s="32"/>
      <c r="K45" s="32"/>
      <c r="L45" s="23">
        <v>-2.1914769999999999</v>
      </c>
      <c r="M45" s="31">
        <v>1444.0212078234181</v>
      </c>
      <c r="N45" s="3">
        <v>550.59976526745595</v>
      </c>
      <c r="O45" s="29">
        <v>697.31839623558335</v>
      </c>
      <c r="P45" s="36">
        <v>19.158978381027655</v>
      </c>
      <c r="Q45" s="3">
        <v>300</v>
      </c>
      <c r="R45" s="3">
        <f t="shared" si="0"/>
        <v>-43.509668137081675</v>
      </c>
      <c r="S45" s="32"/>
      <c r="T45" s="32"/>
      <c r="U45" s="32"/>
      <c r="V45" s="3">
        <f t="shared" si="9"/>
        <v>20.439811142360387</v>
      </c>
      <c r="W45" s="3">
        <f t="shared" si="10"/>
        <v>20.439811142360387</v>
      </c>
      <c r="X45" s="3">
        <f t="shared" si="1"/>
        <v>174.48033291268021</v>
      </c>
      <c r="Y45" s="3">
        <f t="shared" si="2"/>
        <v>178.02422533670497</v>
      </c>
      <c r="Z45" s="3">
        <f t="shared" si="3"/>
        <v>28.452978116107293</v>
      </c>
      <c r="AA45" s="3">
        <f t="shared" si="4"/>
        <v>155.32135453165256</v>
      </c>
      <c r="AB45" s="3">
        <f t="shared" si="5"/>
        <v>158.86524695567732</v>
      </c>
      <c r="AC45" s="3">
        <f t="shared" si="6"/>
        <v>9.2939997350796375</v>
      </c>
    </row>
    <row r="46" spans="1:29">
      <c r="A46" s="2">
        <v>-2.4333333333333331</v>
      </c>
      <c r="B46" s="31">
        <v>1118.0783289126121</v>
      </c>
      <c r="C46" s="3">
        <v>739.36851779418066</v>
      </c>
      <c r="D46" s="29">
        <v>357.34209272218868</v>
      </c>
      <c r="E46" s="3">
        <f t="shared" si="7"/>
        <v>-31.008511190917002</v>
      </c>
      <c r="F46" s="3">
        <f t="shared" si="8"/>
        <v>1.9997223818109777</v>
      </c>
      <c r="G46" s="3">
        <f t="shared" si="11"/>
        <v>-192.06817363672198</v>
      </c>
      <c r="I46" s="32"/>
      <c r="J46" s="32"/>
      <c r="K46" s="32"/>
      <c r="L46" s="23">
        <v>-2.1237539999999999</v>
      </c>
      <c r="M46" s="31">
        <v>1538.1561116973171</v>
      </c>
      <c r="N46" s="3">
        <v>531.38929405529052</v>
      </c>
      <c r="O46" s="29">
        <v>796.48236971744336</v>
      </c>
      <c r="P46" s="36">
        <v>2.8057920641216891</v>
      </c>
      <c r="Q46" s="3">
        <v>300</v>
      </c>
      <c r="R46" s="3">
        <f t="shared" si="0"/>
        <v>-38.855708199135385</v>
      </c>
      <c r="S46" s="32"/>
      <c r="T46" s="32"/>
      <c r="U46" s="32"/>
      <c r="V46" s="3">
        <f t="shared" si="9"/>
        <v>-16.353186316905965</v>
      </c>
      <c r="W46" s="3">
        <f t="shared" si="10"/>
        <v>16.353186316905965</v>
      </c>
      <c r="X46" s="3">
        <f t="shared" si="1"/>
        <v>171.82252708065474</v>
      </c>
      <c r="Y46" s="3">
        <f t="shared" si="2"/>
        <v>171.55140399662551</v>
      </c>
      <c r="Z46" s="3">
        <f t="shared" si="3"/>
        <v>51.749485124682856</v>
      </c>
      <c r="AA46" s="3">
        <f t="shared" si="4"/>
        <v>169.01673501653306</v>
      </c>
      <c r="AB46" s="3">
        <f t="shared" si="5"/>
        <v>168.74561193250383</v>
      </c>
      <c r="AC46" s="3">
        <f t="shared" si="6"/>
        <v>48.943693060561166</v>
      </c>
    </row>
    <row r="47" spans="1:29">
      <c r="A47" s="2">
        <v>-2.4</v>
      </c>
      <c r="B47" s="31">
        <v>1151.3053535530344</v>
      </c>
      <c r="C47" s="3">
        <v>700.83725546160713</v>
      </c>
      <c r="D47" s="29">
        <v>402.94258589600213</v>
      </c>
      <c r="E47" s="3">
        <f t="shared" si="7"/>
        <v>-36.0791371377288</v>
      </c>
      <c r="F47" s="3">
        <f t="shared" si="8"/>
        <v>2.0497044882086501</v>
      </c>
      <c r="G47" s="3">
        <f t="shared" si="11"/>
        <v>-152.11877840435449</v>
      </c>
      <c r="I47" s="32"/>
      <c r="J47" s="32"/>
      <c r="K47" s="32"/>
      <c r="L47" s="23">
        <v>-2.0981610000000002</v>
      </c>
      <c r="M47" s="31">
        <v>1569.510228355648</v>
      </c>
      <c r="N47" s="3">
        <v>526.17144124070182</v>
      </c>
      <c r="O47" s="29">
        <v>835.40147629391868</v>
      </c>
      <c r="P47" s="36">
        <v>21.849956381417798</v>
      </c>
      <c r="Q47" s="3">
        <v>300</v>
      </c>
      <c r="R47" s="3">
        <f t="shared" si="0"/>
        <v>-28.409234917197498</v>
      </c>
      <c r="S47" s="32"/>
      <c r="T47" s="32"/>
      <c r="U47" s="32"/>
      <c r="V47" s="3">
        <f t="shared" si="9"/>
        <v>19.044164317296108</v>
      </c>
      <c r="W47" s="3">
        <f t="shared" si="10"/>
        <v>19.044164317296108</v>
      </c>
      <c r="X47" s="3">
        <f t="shared" si="1"/>
        <v>171.03620647607053</v>
      </c>
      <c r="Y47" s="3">
        <f t="shared" si="2"/>
        <v>169.84139635931768</v>
      </c>
      <c r="Z47" s="3">
        <f t="shared" si="3"/>
        <v>60.37998110096607</v>
      </c>
      <c r="AA47" s="3">
        <f t="shared" si="4"/>
        <v>149.18625009465273</v>
      </c>
      <c r="AB47" s="3">
        <f t="shared" si="5"/>
        <v>147.99143997789989</v>
      </c>
      <c r="AC47" s="3">
        <f t="shared" si="6"/>
        <v>38.530024719548273</v>
      </c>
    </row>
    <row r="48" spans="1:29">
      <c r="A48" s="2">
        <v>-2.3666666666666667</v>
      </c>
      <c r="B48" s="31">
        <v>1190.1832537725568</v>
      </c>
      <c r="C48" s="3">
        <v>665.99695229809731</v>
      </c>
      <c r="D48" s="29">
        <v>449.24715384468436</v>
      </c>
      <c r="E48" s="3">
        <f t="shared" si="7"/>
        <v>-40.017244072761038</v>
      </c>
      <c r="F48" s="3">
        <f t="shared" si="8"/>
        <v>2.0934435212411922</v>
      </c>
      <c r="G48" s="3">
        <f t="shared" si="11"/>
        <v>-118.14320805096756</v>
      </c>
      <c r="I48" s="32"/>
      <c r="J48" s="32"/>
      <c r="K48" s="32"/>
      <c r="L48" s="23">
        <v>-1.9965360000000001</v>
      </c>
      <c r="M48" s="31">
        <v>1661.1980557617499</v>
      </c>
      <c r="N48" s="3">
        <v>508.38693140074611</v>
      </c>
      <c r="O48" s="29">
        <v>1004.9092579483986</v>
      </c>
      <c r="P48" s="36">
        <v>13.618891688434127</v>
      </c>
      <c r="Q48" s="3">
        <v>300</v>
      </c>
      <c r="R48" s="3">
        <f t="shared" si="0"/>
        <v>-12.331662973093692</v>
      </c>
      <c r="S48" s="32"/>
      <c r="T48" s="32"/>
      <c r="U48" s="32"/>
      <c r="V48" s="3">
        <f t="shared" si="9"/>
        <v>-8.2310646929836704</v>
      </c>
      <c r="W48" s="3">
        <f t="shared" si="10"/>
        <v>8.2310646929836704</v>
      </c>
      <c r="X48" s="3">
        <f t="shared" si="1"/>
        <v>169.23471566606173</v>
      </c>
      <c r="Y48" s="3">
        <f t="shared" si="2"/>
        <v>166.49024578502838</v>
      </c>
      <c r="Z48" s="3">
        <f t="shared" si="3"/>
        <v>90.737842724182272</v>
      </c>
      <c r="AA48" s="3">
        <f t="shared" si="4"/>
        <v>155.6158239776276</v>
      </c>
      <c r="AB48" s="3">
        <f t="shared" si="5"/>
        <v>152.87135409659425</v>
      </c>
      <c r="AC48" s="3">
        <f t="shared" si="6"/>
        <v>77.11895103574814</v>
      </c>
    </row>
    <row r="49" spans="1:21">
      <c r="A49" s="2">
        <v>-2.3333333333333335</v>
      </c>
      <c r="B49" s="31">
        <v>1233.7646027714945</v>
      </c>
      <c r="C49" s="3">
        <v>635.23455040203407</v>
      </c>
      <c r="D49" s="29">
        <v>496.00407239468768</v>
      </c>
      <c r="E49" s="3">
        <f t="shared" si="7"/>
        <v>-42.986768490144478</v>
      </c>
      <c r="F49" s="3">
        <f t="shared" si="8"/>
        <v>2.1280699953118147</v>
      </c>
      <c r="G49" s="3">
        <f t="shared" si="11"/>
        <v>-89.085732521503502</v>
      </c>
      <c r="I49" s="32"/>
      <c r="J49" s="32"/>
      <c r="K49" s="32"/>
      <c r="L49" s="23">
        <v>-1.931338</v>
      </c>
      <c r="M49" s="31">
        <v>1689.0007948065177</v>
      </c>
      <c r="N49" s="3">
        <v>494.07429188262904</v>
      </c>
      <c r="O49" s="29">
        <v>1132.0864307872835</v>
      </c>
      <c r="P49" s="36">
        <v>9.8321410100337552</v>
      </c>
      <c r="Q49" s="3">
        <v>300</v>
      </c>
      <c r="R49" s="3">
        <f t="shared" si="0"/>
        <v>-4.6436419376500515</v>
      </c>
      <c r="S49" s="32"/>
      <c r="T49" s="32"/>
      <c r="U49" s="32"/>
    </row>
    <row r="50" spans="1:21">
      <c r="A50" s="2">
        <v>-2.2999999999999998</v>
      </c>
      <c r="B50" s="31">
        <v>1280.9434529209975</v>
      </c>
      <c r="C50" s="3">
        <v>608.73737477371469</v>
      </c>
      <c r="D50" s="29">
        <v>543.02108870306984</v>
      </c>
      <c r="E50" s="3">
        <f t="shared" si="7"/>
        <v>-45.098437302019057</v>
      </c>
      <c r="F50" s="3">
        <f t="shared" si="8"/>
        <v>2.1505091574380359</v>
      </c>
      <c r="G50" s="3">
        <f t="shared" si="11"/>
        <v>-63.350064356236778</v>
      </c>
      <c r="I50" s="32"/>
      <c r="J50" s="32"/>
      <c r="K50" s="32"/>
      <c r="L50" s="23">
        <v>-1.9031990000000001</v>
      </c>
      <c r="M50" s="31">
        <v>1693.8844439957174</v>
      </c>
      <c r="N50" s="3">
        <v>486.50281430099858</v>
      </c>
      <c r="O50" s="29">
        <v>1192.2115576986107</v>
      </c>
      <c r="P50" s="36">
        <v>16.985914284318355</v>
      </c>
      <c r="Q50" s="3">
        <v>300</v>
      </c>
      <c r="R50" s="3">
        <f t="shared" si="0"/>
        <v>0.7123803156201074</v>
      </c>
      <c r="S50" s="32"/>
      <c r="T50" s="32"/>
      <c r="U50" s="32"/>
    </row>
    <row r="51" spans="1:21">
      <c r="A51" s="2">
        <v>-2.2666666666666666</v>
      </c>
      <c r="B51" s="31">
        <v>1330.4887368681375</v>
      </c>
      <c r="C51" s="3">
        <v>586.49342782935128</v>
      </c>
      <c r="D51" s="29">
        <v>590.18925473792478</v>
      </c>
      <c r="E51" s="3">
        <f t="shared" si="7"/>
        <v>-46.407988306148653</v>
      </c>
      <c r="F51" s="3">
        <f t="shared" si="8"/>
        <v>2.1579916129916392</v>
      </c>
      <c r="G51" s="3">
        <f t="shared" si="11"/>
        <v>-39.286530123887999</v>
      </c>
      <c r="I51" s="32"/>
      <c r="J51" s="32"/>
      <c r="K51" s="32"/>
      <c r="L51" s="23">
        <v>-1.8369960000000001</v>
      </c>
      <c r="M51" s="31">
        <v>1691.9983108332381</v>
      </c>
      <c r="N51" s="3">
        <v>466.08796450367663</v>
      </c>
      <c r="O51" s="29">
        <v>1343.9028645786748</v>
      </c>
      <c r="P51" s="36">
        <v>11.462183667463641</v>
      </c>
      <c r="Q51" s="3">
        <v>300</v>
      </c>
      <c r="R51" s="3">
        <f t="shared" si="0"/>
        <v>-51.540951059879909</v>
      </c>
      <c r="S51" s="32"/>
      <c r="T51" s="32"/>
      <c r="U51" s="32"/>
    </row>
    <row r="52" spans="1:21">
      <c r="A52" s="2">
        <v>-2.2333333333333334</v>
      </c>
      <c r="B52" s="31">
        <v>1381.0842971992679</v>
      </c>
      <c r="C52" s="3">
        <v>568.30021717376076</v>
      </c>
      <c r="D52" s="29">
        <v>637.50424113217741</v>
      </c>
      <c r="E52" s="3">
        <f t="shared" si="7"/>
        <v>-46.919024622786793</v>
      </c>
      <c r="F52" s="3">
        <f t="shared" si="8"/>
        <v>2.1486392016812141</v>
      </c>
      <c r="G52" s="3">
        <f t="shared" si="11"/>
        <v>-15.331089499144268</v>
      </c>
      <c r="I52" s="32"/>
      <c r="J52" s="32"/>
      <c r="K52" s="32"/>
      <c r="L52" s="23"/>
      <c r="M52" s="31"/>
      <c r="O52" s="29"/>
      <c r="P52" s="36"/>
      <c r="S52" s="32"/>
      <c r="T52" s="32"/>
      <c r="U52" s="32"/>
    </row>
    <row r="53" spans="1:21">
      <c r="A53" s="2">
        <v>-2.2000000000000002</v>
      </c>
      <c r="B53" s="31">
        <v>1431.3747146052774</v>
      </c>
      <c r="C53" s="3">
        <v>553.78216588264331</v>
      </c>
      <c r="D53" s="29">
        <v>685.08338144642767</v>
      </c>
      <c r="E53" s="3">
        <f t="shared" si="7"/>
        <v>-46.58685720419259</v>
      </c>
      <c r="F53" s="3">
        <f t="shared" si="8"/>
        <v>2.1220996772736194</v>
      </c>
      <c r="G53" s="3">
        <f t="shared" si="11"/>
        <v>9.9650225578261242</v>
      </c>
      <c r="I53" s="32"/>
      <c r="J53" s="32"/>
      <c r="K53" s="32"/>
      <c r="L53" s="23"/>
      <c r="M53" s="31"/>
      <c r="O53" s="29"/>
      <c r="P53" s="36"/>
      <c r="S53" s="32"/>
      <c r="T53" s="32"/>
      <c r="U53" s="32"/>
    </row>
    <row r="54" spans="1:21">
      <c r="A54" s="2">
        <v>-2.1666666666666665</v>
      </c>
      <c r="B54" s="31">
        <v>1480.0158083087299</v>
      </c>
      <c r="C54" s="3">
        <v>542.41638226131909</v>
      </c>
      <c r="D54" s="29">
        <v>733.17644954717252</v>
      </c>
      <c r="E54" s="3">
        <f t="shared" si="7"/>
        <v>-45.324592859385646</v>
      </c>
      <c r="F54" s="3">
        <f t="shared" si="8"/>
        <v>2.0802096553001177</v>
      </c>
      <c r="G54" s="3">
        <f t="shared" si="11"/>
        <v>37.867930344207949</v>
      </c>
      <c r="I54" s="32"/>
      <c r="J54" s="32"/>
      <c r="K54" s="32"/>
      <c r="L54" s="23"/>
      <c r="M54" s="31"/>
      <c r="O54" s="29"/>
      <c r="P54" s="36"/>
      <c r="S54" s="32"/>
      <c r="T54" s="32"/>
      <c r="U54" s="32"/>
    </row>
    <row r="55" spans="1:21">
      <c r="A55" s="2">
        <v>-2.1333333333333333</v>
      </c>
      <c r="B55" s="31">
        <v>1525.7283706602175</v>
      </c>
      <c r="C55" s="3">
        <v>533.56627784366719</v>
      </c>
      <c r="D55" s="29">
        <v>782.16790422855411</v>
      </c>
      <c r="E55" s="3">
        <f t="shared" si="7"/>
        <v>-43.017067434627251</v>
      </c>
      <c r="F55" s="3">
        <f t="shared" si="8"/>
        <v>2.027637246419066</v>
      </c>
      <c r="G55" s="3">
        <f t="shared" si="11"/>
        <v>69.22576274275211</v>
      </c>
      <c r="I55" s="32"/>
      <c r="J55" s="32"/>
      <c r="K55" s="32"/>
      <c r="L55" s="23"/>
      <c r="M55" s="31"/>
      <c r="O55" s="29"/>
      <c r="P55" s="36"/>
      <c r="S55" s="32"/>
      <c r="T55" s="32"/>
      <c r="U55" s="32"/>
    </row>
    <row r="56" spans="1:21">
      <c r="A56" s="2">
        <v>-2.1</v>
      </c>
      <c r="B56" s="31">
        <v>1567.3533574604662</v>
      </c>
      <c r="C56" s="3">
        <v>526.52219447959214</v>
      </c>
      <c r="D56" s="29">
        <v>832.56805477337912</v>
      </c>
      <c r="E56" s="3">
        <f t="shared" si="7"/>
        <v>-39.552964221933529</v>
      </c>
      <c r="F56" s="3">
        <f t="shared" si="8"/>
        <v>1.9723565677513226</v>
      </c>
      <c r="G56" s="3">
        <f t="shared" si="11"/>
        <v>103.92309638081203</v>
      </c>
      <c r="I56" s="32"/>
      <c r="J56" s="32"/>
      <c r="K56" s="32"/>
      <c r="L56" s="23"/>
      <c r="M56" s="31"/>
      <c r="O56" s="29"/>
      <c r="P56" s="36"/>
      <c r="S56" s="32"/>
      <c r="T56" s="32"/>
      <c r="U56" s="32"/>
    </row>
    <row r="57" spans="1:21">
      <c r="A57" s="2">
        <v>-2.0666666666666669</v>
      </c>
      <c r="B57" s="31">
        <v>1603.9064010427101</v>
      </c>
      <c r="C57" s="3">
        <v>520.54786442313343</v>
      </c>
      <c r="D57" s="29">
        <v>884.99030866136309</v>
      </c>
      <c r="E57" s="3">
        <f t="shared" si="7"/>
        <v>-34.887332851050758</v>
      </c>
      <c r="F57" s="3">
        <f t="shared" si="8"/>
        <v>1.9255958261537345</v>
      </c>
      <c r="G57" s="3">
        <f t="shared" si="11"/>
        <v>139.96894112648363</v>
      </c>
      <c r="I57" s="32"/>
      <c r="J57" s="32"/>
      <c r="K57" s="32"/>
      <c r="L57" s="23"/>
      <c r="M57" s="31"/>
      <c r="O57" s="29"/>
      <c r="P57" s="36"/>
      <c r="S57" s="32"/>
      <c r="T57" s="32"/>
      <c r="U57" s="32"/>
    </row>
    <row r="58" spans="1:21">
      <c r="A58" s="2">
        <v>-2.0333333333333332</v>
      </c>
      <c r="B58" s="31">
        <v>1634.6291326791979</v>
      </c>
      <c r="C58" s="3">
        <v>514.93114930577576</v>
      </c>
      <c r="D58" s="29">
        <v>940.11135835561436</v>
      </c>
      <c r="E58" s="3">
        <f t="shared" si="7"/>
        <v>-29.133914384891511</v>
      </c>
      <c r="F58" s="3">
        <f t="shared" si="8"/>
        <v>1.9006281757834493</v>
      </c>
      <c r="G58" s="3">
        <f t="shared" si="11"/>
        <v>172.60255398477571</v>
      </c>
      <c r="I58" s="32"/>
      <c r="J58" s="32"/>
      <c r="K58" s="32"/>
      <c r="L58" s="23"/>
      <c r="M58" s="31"/>
      <c r="O58" s="29"/>
      <c r="P58" s="36"/>
      <c r="S58" s="32"/>
      <c r="T58" s="32"/>
      <c r="U58" s="32"/>
    </row>
    <row r="59" spans="1:21">
      <c r="A59" s="2">
        <v>-2</v>
      </c>
      <c r="B59" s="31">
        <v>1659.0343965167413</v>
      </c>
      <c r="C59" s="3">
        <v>509.03711204021238</v>
      </c>
      <c r="D59" s="29">
        <v>998.61083940370008</v>
      </c>
      <c r="E59" s="3">
        <f t="shared" si="7"/>
        <v>-22.64529703345028</v>
      </c>
      <c r="F59" s="3">
        <f t="shared" si="8"/>
        <v>1.9097882801627482</v>
      </c>
      <c r="G59" s="3">
        <f t="shared" si="11"/>
        <v>194.65852054323764</v>
      </c>
      <c r="I59" s="32"/>
      <c r="J59" s="32"/>
      <c r="K59" s="32"/>
      <c r="L59" s="23"/>
      <c r="M59" s="31"/>
      <c r="O59" s="29"/>
      <c r="P59" s="36"/>
      <c r="S59" s="32"/>
      <c r="T59" s="32"/>
      <c r="U59" s="32"/>
    </row>
    <row r="60" spans="1:21">
      <c r="A60" s="2">
        <v>-1.9666666666666666</v>
      </c>
      <c r="B60" s="31">
        <v>1676.9420221878099</v>
      </c>
      <c r="C60" s="3">
        <v>502.36105089401826</v>
      </c>
      <c r="D60" s="29">
        <v>1061.0866689355462</v>
      </c>
      <c r="E60" s="3">
        <f t="shared" si="7"/>
        <v>-15.994042383201059</v>
      </c>
      <c r="F60" s="3">
        <f t="shared" si="8"/>
        <v>1.9600086511966206</v>
      </c>
      <c r="G60" s="3">
        <f t="shared" si="11"/>
        <v>199.53763950747603</v>
      </c>
      <c r="I60" s="32"/>
      <c r="J60" s="32"/>
      <c r="K60" s="32"/>
      <c r="L60" s="23"/>
      <c r="M60" s="31"/>
      <c r="O60" s="29"/>
      <c r="P60" s="36"/>
      <c r="S60" s="32"/>
      <c r="T60" s="32"/>
      <c r="U60" s="32"/>
    </row>
    <row r="61" spans="1:21">
      <c r="A61" s="2">
        <v>-1.9333333333333333</v>
      </c>
      <c r="B61" s="31">
        <v>1688.5013730449136</v>
      </c>
      <c r="C61" s="3">
        <v>494.57868114201119</v>
      </c>
      <c r="D61" s="29">
        <v>1127.9419196188101</v>
      </c>
      <c r="E61" s="3">
        <f t="shared" si="7"/>
        <v>-9.8095231456438459</v>
      </c>
      <c r="F61" s="3">
        <f t="shared" si="8"/>
        <v>2.0487624492861536</v>
      </c>
      <c r="G61" s="3">
        <f t="shared" si="11"/>
        <v>185.53557712671704</v>
      </c>
      <c r="I61" s="32"/>
      <c r="J61" s="32"/>
      <c r="K61" s="32"/>
      <c r="L61" s="23"/>
      <c r="M61" s="31"/>
      <c r="O61" s="29"/>
      <c r="P61" s="36"/>
      <c r="S61" s="32"/>
      <c r="T61" s="32"/>
      <c r="U61" s="32"/>
    </row>
    <row r="62" spans="1:21">
      <c r="A62" s="2">
        <v>-1.9</v>
      </c>
      <c r="B62" s="31">
        <v>1694.196425243048</v>
      </c>
      <c r="C62" s="3">
        <v>485.59017174056498</v>
      </c>
      <c r="D62" s="29">
        <v>1199.2387307182071</v>
      </c>
      <c r="E62" s="3">
        <f t="shared" si="7"/>
        <v>-4.5669799683108003</v>
      </c>
      <c r="F62" s="3">
        <f t="shared" si="8"/>
        <v>2.1625947318830194</v>
      </c>
      <c r="G62" s="3">
        <f t="shared" si="11"/>
        <v>157.27629531999088</v>
      </c>
      <c r="I62" s="32"/>
      <c r="J62" s="32"/>
      <c r="K62" s="32"/>
      <c r="L62" s="23"/>
      <c r="M62" s="31"/>
      <c r="O62" s="29"/>
      <c r="P62" s="36"/>
      <c r="S62" s="32"/>
      <c r="T62" s="32"/>
      <c r="U62" s="32"/>
    </row>
    <row r="63" spans="1:21">
      <c r="A63" s="2">
        <v>-1.8666666666666667</v>
      </c>
      <c r="B63" s="31">
        <v>1694.8286467273138</v>
      </c>
      <c r="C63" s="3">
        <v>475.55425172304967</v>
      </c>
      <c r="D63" s="29">
        <v>1274.5143866117869</v>
      </c>
      <c r="E63" s="3">
        <f t="shared" si="7"/>
        <v>-0.48120166667072733</v>
      </c>
      <c r="F63" s="3">
        <f t="shared" si="8"/>
        <v>2.2783303949011939</v>
      </c>
      <c r="G63" s="3">
        <f t="shared" si="11"/>
        <v>122.57334904920263</v>
      </c>
      <c r="I63" s="32"/>
      <c r="J63" s="32"/>
      <c r="K63" s="32"/>
      <c r="L63" s="23"/>
      <c r="M63" s="31"/>
      <c r="O63" s="29"/>
      <c r="P63" s="36"/>
      <c r="S63" s="32"/>
      <c r="T63" s="32"/>
      <c r="U63" s="32"/>
    </row>
    <row r="64" spans="1:21">
      <c r="A64" s="2">
        <v>-1.8333333333333333</v>
      </c>
      <c r="B64" s="31">
        <v>1691.4724357052473</v>
      </c>
      <c r="C64" s="3">
        <v>464.90807202347787</v>
      </c>
      <c r="D64" s="29">
        <v>1352.5543051236309</v>
      </c>
      <c r="E64" s="3">
        <f t="shared" si="7"/>
        <v>2.4625641332821204</v>
      </c>
      <c r="F64" s="3">
        <f t="shared" si="8"/>
        <v>2.3650265872416498</v>
      </c>
      <c r="G64" s="3">
        <f t="shared" si="11"/>
        <v>88.312973998585164</v>
      </c>
      <c r="I64" s="32"/>
      <c r="J64" s="32"/>
      <c r="K64" s="32"/>
      <c r="L64" s="23"/>
      <c r="M64" s="31"/>
      <c r="O64" s="29"/>
      <c r="P64" s="36"/>
      <c r="S64" s="32"/>
      <c r="T64" s="32"/>
      <c r="U64" s="32"/>
    </row>
    <row r="65" spans="1:21">
      <c r="A65" s="2">
        <v>-1.8</v>
      </c>
      <c r="B65" s="31">
        <v>1685.3973507714109</v>
      </c>
      <c r="C65" s="3">
        <v>454.36796318012057</v>
      </c>
      <c r="D65" s="29">
        <v>1431.11628493428</v>
      </c>
      <c r="E65" s="3">
        <f t="shared" si="7"/>
        <v>4.4218005641470013</v>
      </c>
      <c r="F65" s="3">
        <f t="shared" si="8"/>
        <v>2.3849500415809173</v>
      </c>
      <c r="G65" s="3">
        <f t="shared" si="11"/>
        <v>58.777092925946633</v>
      </c>
      <c r="I65" s="32"/>
      <c r="J65" s="32"/>
      <c r="K65" s="32"/>
      <c r="L65" s="23"/>
      <c r="M65" s="31"/>
      <c r="O65" s="29"/>
      <c r="P65" s="36"/>
      <c r="S65" s="32"/>
      <c r="T65" s="32"/>
      <c r="U65" s="32"/>
    </row>
    <row r="66" spans="1:21">
      <c r="A66" s="2">
        <v>-1.7666666666666666</v>
      </c>
      <c r="B66" s="31">
        <v>1677.9508143704734</v>
      </c>
      <c r="C66" s="3">
        <v>444.90565201771096</v>
      </c>
      <c r="D66" s="29">
        <v>1506.59994809817</v>
      </c>
      <c r="E66" s="3">
        <f t="shared" si="7"/>
        <v>5.6340543766080637</v>
      </c>
      <c r="F66" s="3">
        <f t="shared" si="8"/>
        <v>2.2931403527455281</v>
      </c>
      <c r="G66" s="3">
        <f t="shared" si="11"/>
        <v>36.367614373831763</v>
      </c>
      <c r="I66" s="32"/>
      <c r="J66" s="32"/>
      <c r="K66" s="32"/>
      <c r="L66" s="23"/>
      <c r="M66" s="31"/>
      <c r="O66" s="29"/>
      <c r="P66" s="36"/>
      <c r="S66" s="32"/>
      <c r="T66" s="32"/>
      <c r="U66" s="32"/>
    </row>
    <row r="67" spans="1:21">
      <c r="A67" s="2">
        <v>-1.7333333333333334</v>
      </c>
      <c r="B67" s="31">
        <v>1670.3943972091947</v>
      </c>
      <c r="C67" s="3">
        <v>437.69390117374132</v>
      </c>
      <c r="D67" s="29">
        <v>1573.654889715137</v>
      </c>
      <c r="E67" s="3">
        <f t="shared" si="7"/>
        <v>6.4295330930544949</v>
      </c>
      <c r="F67" s="3">
        <f t="shared" si="8"/>
        <v>2.0359092777491536</v>
      </c>
      <c r="G67" s="3">
        <f t="shared" si="11"/>
        <v>23.864361493393019</v>
      </c>
      <c r="I67" s="32"/>
      <c r="J67" s="32"/>
      <c r="K67" s="32"/>
      <c r="L67" s="23"/>
      <c r="M67" s="31"/>
      <c r="O67" s="29"/>
      <c r="P67" s="36"/>
      <c r="S67" s="32"/>
      <c r="T67" s="32"/>
      <c r="U67" s="32"/>
    </row>
    <row r="68" spans="1:21">
      <c r="A68" s="2">
        <v>-1.7</v>
      </c>
      <c r="B68" s="31">
        <v>1663.6862015122315</v>
      </c>
      <c r="C68" s="3">
        <v>434.01490790594835</v>
      </c>
      <c r="D68" s="29">
        <v>1624.7206124679942</v>
      </c>
      <c r="E68" s="3">
        <f t="shared" ref="E68:E70" si="12">-ATAN2((D68-D67),(B68-B67))*180/PI()</f>
        <v>7.4837492144038951</v>
      </c>
      <c r="F68" s="3">
        <f t="shared" ref="F68:F70" si="13">SQRT((B68-B67)^2+(C68-C67)^2+(D68-D67)^2)/(A68-A67)/1000</f>
        <v>1.5490702466706925</v>
      </c>
      <c r="G68" s="3">
        <f t="shared" si="11"/>
        <v>31.626483640481904</v>
      </c>
      <c r="I68" s="32"/>
      <c r="J68" s="32"/>
      <c r="K68" s="32"/>
      <c r="L68" s="23"/>
      <c r="M68" s="31"/>
      <c r="O68" s="29"/>
      <c r="P68" s="36"/>
      <c r="S68" s="32"/>
      <c r="T68" s="32"/>
      <c r="U68" s="32"/>
    </row>
    <row r="69" spans="1:21">
      <c r="A69" s="2">
        <v>-1.6666666666666667</v>
      </c>
      <c r="B69" s="31">
        <v>1658.2012435255456</v>
      </c>
      <c r="C69" s="3">
        <v>435.12415108122514</v>
      </c>
      <c r="D69" s="29">
        <v>1649.4908714622434</v>
      </c>
      <c r="E69" s="3">
        <f t="shared" si="12"/>
        <v>12.485720894584007</v>
      </c>
      <c r="F69" s="3">
        <f t="shared" si="13"/>
        <v>0.76183516830205111</v>
      </c>
      <c r="G69" s="3">
        <f t="shared" ref="G69:G70" si="14">(E69-E68)/(A69-A68)</f>
        <v>150.0591504054039</v>
      </c>
      <c r="I69" s="32"/>
      <c r="J69" s="32"/>
      <c r="K69" s="32"/>
      <c r="L69" s="23"/>
      <c r="M69" s="31"/>
      <c r="O69" s="29"/>
      <c r="P69" s="36"/>
      <c r="S69" s="32"/>
      <c r="T69" s="32"/>
      <c r="U69" s="32"/>
    </row>
    <row r="70" spans="1:21">
      <c r="A70" s="2">
        <v>-1.6333333333333333</v>
      </c>
      <c r="B70" s="31">
        <v>1653.3811008702469</v>
      </c>
      <c r="C70" s="3">
        <v>442.06169301933551</v>
      </c>
      <c r="D70" s="29">
        <v>1634.2945933029187</v>
      </c>
      <c r="E70" s="3">
        <f t="shared" si="12"/>
        <v>162.40137277124953</v>
      </c>
      <c r="F70" s="3">
        <f t="shared" si="13"/>
        <v>0.52159478518332025</v>
      </c>
      <c r="G70" s="3">
        <f t="shared" si="14"/>
        <v>4497.4695562999514</v>
      </c>
      <c r="I70" s="32"/>
      <c r="J70" s="32"/>
      <c r="K70" s="32"/>
      <c r="L70" s="23"/>
      <c r="M70" s="31"/>
      <c r="O70" s="29"/>
      <c r="P70" s="36"/>
      <c r="S70" s="32"/>
      <c r="T70" s="32"/>
      <c r="U70" s="32"/>
    </row>
    <row r="71" spans="1:21">
      <c r="A71" s="2"/>
      <c r="B71" s="31"/>
      <c r="D71" s="29"/>
      <c r="I71" s="32"/>
      <c r="J71" s="32"/>
      <c r="K71" s="32"/>
      <c r="L71" s="23"/>
      <c r="M71" s="31"/>
      <c r="O71" s="29"/>
      <c r="P71" s="36"/>
      <c r="S71" s="32"/>
      <c r="T71" s="32"/>
      <c r="U71" s="32"/>
    </row>
    <row r="72" spans="1:21">
      <c r="A72" s="2"/>
      <c r="B72" s="31"/>
      <c r="D72" s="29"/>
      <c r="I72" s="32"/>
      <c r="J72" s="32"/>
      <c r="K72" s="32"/>
      <c r="L72" s="23"/>
      <c r="M72" s="31"/>
      <c r="O72" s="29"/>
      <c r="P72" s="36"/>
      <c r="S72" s="32"/>
      <c r="T72" s="32"/>
      <c r="U72" s="32"/>
    </row>
    <row r="73" spans="1:21">
      <c r="A73" s="2"/>
      <c r="B73" s="31"/>
      <c r="D73" s="29"/>
      <c r="I73" s="32"/>
      <c r="J73" s="32"/>
      <c r="K73" s="32"/>
      <c r="L73" s="23"/>
      <c r="M73" s="31"/>
      <c r="O73" s="29"/>
      <c r="P73" s="36"/>
      <c r="S73" s="32"/>
      <c r="T73" s="32"/>
      <c r="U73" s="32"/>
    </row>
    <row r="74" spans="1:21">
      <c r="A74" s="2"/>
      <c r="B74" s="31"/>
      <c r="D74" s="29"/>
      <c r="I74" s="32"/>
      <c r="J74" s="32"/>
      <c r="K74" s="32"/>
      <c r="L74" s="23"/>
      <c r="M74" s="31"/>
      <c r="O74" s="29"/>
      <c r="P74" s="36"/>
      <c r="S74" s="32"/>
      <c r="T74" s="32"/>
      <c r="U74" s="32"/>
    </row>
    <row r="75" spans="1:21">
      <c r="A75" s="2"/>
      <c r="B75" s="31"/>
      <c r="D75" s="29"/>
      <c r="I75" s="32"/>
      <c r="J75" s="32"/>
      <c r="K75" s="32"/>
      <c r="L75" s="23"/>
      <c r="M75" s="31"/>
      <c r="O75" s="29"/>
      <c r="P75" s="36"/>
      <c r="S75" s="32"/>
      <c r="T75" s="32"/>
      <c r="U75" s="32"/>
    </row>
    <row r="76" spans="1:21">
      <c r="A76" s="2"/>
      <c r="B76" s="31"/>
      <c r="D76" s="29"/>
      <c r="I76" s="32"/>
      <c r="J76" s="32"/>
      <c r="K76" s="32"/>
      <c r="L76" s="23"/>
      <c r="M76" s="31"/>
      <c r="O76" s="29"/>
      <c r="P76" s="36"/>
      <c r="S76" s="32"/>
      <c r="T76" s="32"/>
      <c r="U76" s="32"/>
    </row>
    <row r="77" spans="1:21">
      <c r="A77" s="2"/>
      <c r="B77" s="31"/>
      <c r="D77" s="29"/>
      <c r="I77" s="32"/>
      <c r="J77" s="32"/>
      <c r="K77" s="32"/>
      <c r="L77" s="23"/>
      <c r="M77" s="31"/>
      <c r="O77" s="29"/>
      <c r="P77" s="36"/>
      <c r="S77" s="32"/>
      <c r="T77" s="32"/>
      <c r="U77" s="32"/>
    </row>
    <row r="78" spans="1:21">
      <c r="A78" s="2"/>
      <c r="B78" s="31"/>
      <c r="D78" s="29"/>
      <c r="I78" s="32"/>
      <c r="J78" s="32"/>
      <c r="K78" s="32"/>
      <c r="L78" s="23"/>
      <c r="M78" s="31"/>
      <c r="O78" s="29"/>
      <c r="P78" s="36"/>
      <c r="S78" s="32"/>
      <c r="T78" s="32"/>
      <c r="U78" s="32"/>
    </row>
    <row r="79" spans="1:21">
      <c r="A79" s="2"/>
      <c r="B79" s="31"/>
      <c r="D79" s="29"/>
      <c r="I79" s="32"/>
      <c r="J79" s="32"/>
      <c r="K79" s="32"/>
      <c r="L79" s="23"/>
      <c r="M79" s="31"/>
      <c r="O79" s="29"/>
      <c r="P79" s="36"/>
      <c r="S79" s="32"/>
      <c r="T79" s="32"/>
      <c r="U79" s="32"/>
    </row>
    <row r="80" spans="1:21">
      <c r="A80" s="2"/>
      <c r="B80" s="31"/>
      <c r="D80" s="29"/>
      <c r="I80" s="32"/>
      <c r="J80" s="32"/>
      <c r="K80" s="32"/>
      <c r="L80" s="23"/>
      <c r="M80" s="31"/>
      <c r="O80" s="29"/>
      <c r="P80" s="36"/>
      <c r="S80" s="32"/>
      <c r="T80" s="32"/>
      <c r="U80" s="32"/>
    </row>
    <row r="81" spans="1:21">
      <c r="A81" s="2"/>
      <c r="B81" s="31"/>
      <c r="C81" s="29"/>
      <c r="D81" s="29"/>
      <c r="I81" s="32"/>
      <c r="J81" s="32"/>
      <c r="K81" s="32"/>
      <c r="L81" s="23"/>
      <c r="M81" s="31"/>
      <c r="O81" s="29"/>
      <c r="P81" s="36"/>
      <c r="S81" s="32"/>
      <c r="T81" s="32"/>
      <c r="U81" s="32"/>
    </row>
    <row r="82" spans="1:21">
      <c r="A82" s="2"/>
      <c r="B82" s="31"/>
      <c r="C82" s="29"/>
      <c r="D82" s="29"/>
      <c r="I82" s="32"/>
      <c r="J82" s="32"/>
      <c r="K82" s="32"/>
      <c r="L82" s="23"/>
      <c r="M82" s="31"/>
      <c r="O82" s="29"/>
      <c r="P82" s="36"/>
      <c r="S82" s="32"/>
      <c r="T82" s="32"/>
      <c r="U82" s="32"/>
    </row>
    <row r="83" spans="1:21">
      <c r="A83" s="2"/>
      <c r="B83" s="31"/>
      <c r="C83" s="29"/>
      <c r="D83" s="29"/>
      <c r="I83" s="32"/>
      <c r="J83" s="32"/>
      <c r="K83" s="32"/>
      <c r="L83" s="23"/>
      <c r="M83" s="31"/>
      <c r="O83" s="29"/>
      <c r="P83" s="36"/>
      <c r="S83" s="32"/>
      <c r="T83" s="32"/>
      <c r="U83" s="32"/>
    </row>
    <row r="84" spans="1:21">
      <c r="A84" s="2"/>
      <c r="B84" s="31"/>
      <c r="C84" s="29"/>
      <c r="D84" s="29"/>
      <c r="I84" s="32"/>
      <c r="J84" s="32"/>
      <c r="K84" s="32"/>
      <c r="L84" s="23"/>
      <c r="M84" s="31"/>
      <c r="O84" s="29"/>
      <c r="P84" s="36"/>
      <c r="S84" s="32"/>
      <c r="T84" s="32"/>
      <c r="U84" s="32"/>
    </row>
    <row r="85" spans="1:21">
      <c r="A85" s="2"/>
      <c r="B85" s="31"/>
      <c r="C85" s="29"/>
      <c r="D85" s="29"/>
      <c r="I85" s="32"/>
      <c r="J85" s="32"/>
      <c r="K85" s="32"/>
      <c r="L85" s="23"/>
      <c r="M85" s="31"/>
      <c r="O85" s="29"/>
      <c r="P85" s="36"/>
      <c r="S85" s="32"/>
      <c r="T85" s="32"/>
      <c r="U85" s="32"/>
    </row>
    <row r="86" spans="1:21">
      <c r="A86" s="2"/>
      <c r="B86" s="31"/>
      <c r="C86" s="29"/>
      <c r="D86" s="29"/>
      <c r="I86" s="32"/>
      <c r="J86" s="32"/>
      <c r="K86" s="32"/>
      <c r="L86" s="23"/>
      <c r="M86" s="31"/>
      <c r="O86" s="35"/>
      <c r="P86" s="36"/>
      <c r="S86" s="32"/>
      <c r="T86" s="32"/>
      <c r="U86" s="32"/>
    </row>
    <row r="87" spans="1:21">
      <c r="A87" s="2"/>
      <c r="B87" s="31"/>
      <c r="C87" s="29"/>
      <c r="D87" s="29"/>
      <c r="I87" s="32"/>
      <c r="J87" s="32"/>
      <c r="K87" s="32"/>
      <c r="L87" s="23"/>
      <c r="M87" s="31"/>
      <c r="O87" s="35"/>
      <c r="P87" s="36"/>
      <c r="S87" s="32"/>
      <c r="T87" s="32"/>
      <c r="U87" s="32"/>
    </row>
    <row r="88" spans="1:21">
      <c r="A88" s="2"/>
      <c r="B88" s="31"/>
      <c r="C88" s="29"/>
      <c r="D88" s="29"/>
      <c r="I88" s="32"/>
      <c r="J88" s="32"/>
      <c r="K88" s="32"/>
      <c r="L88" s="23"/>
      <c r="M88" s="31"/>
      <c r="O88" s="35"/>
      <c r="P88" s="36"/>
      <c r="S88" s="32"/>
      <c r="T88" s="32"/>
      <c r="U88" s="32"/>
    </row>
    <row r="89" spans="1:21">
      <c r="A89" s="2"/>
      <c r="B89" s="31"/>
      <c r="C89" s="29"/>
      <c r="D89" s="29"/>
      <c r="I89" s="32"/>
      <c r="J89" s="32"/>
      <c r="K89" s="32"/>
      <c r="L89" s="23"/>
      <c r="M89" s="31"/>
      <c r="O89" s="35"/>
      <c r="P89" s="36"/>
      <c r="S89" s="32"/>
      <c r="T89" s="32"/>
      <c r="U89" s="32"/>
    </row>
    <row r="90" spans="1:21">
      <c r="A90" s="2"/>
      <c r="B90" s="31"/>
      <c r="C90" s="29"/>
      <c r="D90" s="29"/>
      <c r="I90" s="32"/>
      <c r="J90" s="32"/>
      <c r="K90" s="32"/>
      <c r="L90" s="23"/>
      <c r="M90" s="31"/>
      <c r="O90" s="35"/>
      <c r="P90" s="36"/>
      <c r="S90" s="32"/>
      <c r="T90" s="32"/>
      <c r="U90" s="32"/>
    </row>
    <row r="91" spans="1:21">
      <c r="A91" s="2"/>
      <c r="B91" s="31"/>
      <c r="C91" s="29"/>
      <c r="D91" s="29"/>
      <c r="I91" s="32"/>
      <c r="J91" s="32"/>
      <c r="K91" s="32"/>
      <c r="L91" s="23"/>
      <c r="M91" s="31"/>
      <c r="O91" s="35"/>
      <c r="P91" s="34"/>
      <c r="S91" s="32"/>
      <c r="T91" s="32"/>
      <c r="U91" s="32"/>
    </row>
    <row r="92" spans="1:21">
      <c r="A92" s="2"/>
      <c r="B92" s="31"/>
      <c r="C92" s="29"/>
      <c r="D92" s="29"/>
      <c r="I92" s="32"/>
      <c r="J92" s="32"/>
      <c r="K92" s="32"/>
      <c r="L92" s="23"/>
      <c r="M92" s="31"/>
      <c r="O92" s="35"/>
      <c r="P92" s="34"/>
      <c r="S92" s="32"/>
      <c r="T92" s="32"/>
      <c r="U92" s="32"/>
    </row>
    <row r="93" spans="1:21">
      <c r="A93" s="2"/>
      <c r="B93" s="31"/>
      <c r="C93" s="29"/>
      <c r="D93" s="29"/>
      <c r="I93" s="32"/>
      <c r="J93" s="32"/>
      <c r="K93" s="32"/>
      <c r="L93" s="23"/>
      <c r="M93" s="31"/>
      <c r="O93" s="35"/>
      <c r="P93" s="34"/>
      <c r="S93" s="32"/>
      <c r="T93" s="32"/>
      <c r="U93" s="32"/>
    </row>
    <row r="94" spans="1:21">
      <c r="A94" s="2"/>
      <c r="B94" s="31"/>
      <c r="C94" s="29"/>
      <c r="D94" s="29"/>
      <c r="I94" s="32"/>
      <c r="J94" s="32"/>
      <c r="K94" s="32"/>
      <c r="L94" s="23"/>
      <c r="M94" s="31"/>
      <c r="O94" s="35"/>
      <c r="P94" s="34"/>
      <c r="S94" s="32"/>
      <c r="T94" s="32"/>
      <c r="U94" s="32"/>
    </row>
    <row r="95" spans="1:21">
      <c r="A95" s="2"/>
      <c r="B95" s="31"/>
      <c r="C95" s="29"/>
      <c r="D95" s="29"/>
      <c r="I95" s="32"/>
      <c r="J95" s="32"/>
      <c r="K95" s="32"/>
      <c r="L95" s="23"/>
      <c r="M95" s="31"/>
      <c r="O95" s="35"/>
      <c r="P95" s="34"/>
      <c r="S95" s="32"/>
      <c r="T95" s="32"/>
      <c r="U95" s="32"/>
    </row>
    <row r="96" spans="1:21">
      <c r="A96" s="2"/>
      <c r="B96" s="31"/>
      <c r="C96" s="29"/>
      <c r="D96" s="29"/>
      <c r="I96" s="32"/>
      <c r="J96" s="32"/>
      <c r="K96" s="32"/>
      <c r="L96" s="23"/>
      <c r="M96" s="31"/>
      <c r="O96" s="35"/>
      <c r="P96" s="34"/>
      <c r="S96" s="32"/>
      <c r="T96" s="32"/>
      <c r="U96" s="32"/>
    </row>
    <row r="97" spans="1:21">
      <c r="A97" s="2"/>
      <c r="B97" s="31"/>
      <c r="C97" s="29"/>
      <c r="D97" s="29"/>
      <c r="I97" s="32"/>
      <c r="J97" s="32"/>
      <c r="K97" s="32"/>
      <c r="L97" s="23"/>
      <c r="M97" s="31"/>
      <c r="O97" s="35"/>
      <c r="P97" s="34"/>
      <c r="S97" s="32"/>
      <c r="T97" s="32"/>
      <c r="U97" s="32"/>
    </row>
    <row r="98" spans="1:21">
      <c r="A98" s="2"/>
      <c r="B98" s="31"/>
      <c r="C98" s="29"/>
      <c r="D98" s="29"/>
      <c r="I98" s="32"/>
      <c r="J98" s="32"/>
      <c r="K98" s="32"/>
      <c r="L98" s="23"/>
      <c r="M98" s="31"/>
      <c r="O98" s="35"/>
      <c r="P98" s="34"/>
      <c r="S98" s="32"/>
      <c r="T98" s="32"/>
      <c r="U98" s="32"/>
    </row>
    <row r="99" spans="1:21">
      <c r="A99" s="2"/>
      <c r="B99" s="31"/>
      <c r="C99" s="29"/>
      <c r="D99" s="29"/>
      <c r="I99" s="32"/>
      <c r="J99" s="32"/>
      <c r="K99" s="32"/>
      <c r="L99" s="23"/>
      <c r="M99" s="31"/>
      <c r="O99" s="35"/>
      <c r="P99" s="34"/>
      <c r="S99" s="32"/>
      <c r="T99" s="32"/>
      <c r="U99" s="32"/>
    </row>
    <row r="100" spans="1:21">
      <c r="A100" s="2"/>
      <c r="B100" s="31"/>
      <c r="C100" s="29"/>
      <c r="D100" s="29"/>
      <c r="I100" s="32"/>
      <c r="J100" s="32"/>
      <c r="K100" s="32"/>
      <c r="L100" s="23"/>
      <c r="M100" s="31"/>
      <c r="O100" s="35"/>
      <c r="P100" s="34"/>
      <c r="S100" s="32"/>
      <c r="T100" s="32"/>
      <c r="U100" s="32"/>
    </row>
    <row r="101" spans="1:21">
      <c r="A101" s="2"/>
      <c r="B101" s="31"/>
      <c r="C101" s="29"/>
      <c r="D101" s="29"/>
      <c r="I101" s="32"/>
      <c r="J101" s="32"/>
      <c r="K101" s="32"/>
      <c r="L101" s="23"/>
      <c r="M101" s="31"/>
      <c r="O101" s="35"/>
      <c r="P101" s="34"/>
      <c r="S101" s="32"/>
      <c r="T101" s="32"/>
      <c r="U101" s="32"/>
    </row>
    <row r="102" spans="1:21">
      <c r="A102" s="2"/>
      <c r="B102" s="31"/>
      <c r="C102" s="29"/>
      <c r="D102" s="29"/>
      <c r="I102" s="32"/>
      <c r="J102" s="32"/>
      <c r="K102" s="32"/>
      <c r="L102" s="23"/>
      <c r="M102" s="31"/>
      <c r="O102" s="35"/>
      <c r="P102" s="34"/>
      <c r="S102" s="32"/>
      <c r="T102" s="32"/>
      <c r="U102" s="32"/>
    </row>
    <row r="103" spans="1:21">
      <c r="A103" s="2"/>
      <c r="B103" s="31"/>
      <c r="C103" s="29"/>
      <c r="D103" s="29"/>
      <c r="I103" s="32"/>
      <c r="J103" s="32"/>
      <c r="K103" s="32"/>
      <c r="L103" s="23"/>
      <c r="M103" s="31"/>
      <c r="O103" s="35"/>
      <c r="P103" s="34"/>
      <c r="S103" s="32"/>
      <c r="T103" s="32"/>
      <c r="U103" s="32"/>
    </row>
    <row r="104" spans="1:21">
      <c r="A104" s="2"/>
      <c r="B104" s="31"/>
      <c r="C104" s="29"/>
      <c r="D104" s="29"/>
      <c r="I104" s="32"/>
      <c r="J104" s="32"/>
      <c r="K104" s="32"/>
      <c r="L104" s="23"/>
      <c r="M104" s="31"/>
      <c r="O104" s="35"/>
      <c r="P104" s="34"/>
      <c r="S104" s="32"/>
      <c r="T104" s="32"/>
      <c r="U104" s="32"/>
    </row>
    <row r="105" spans="1:21">
      <c r="A105" s="2"/>
      <c r="B105" s="31"/>
      <c r="C105" s="29"/>
      <c r="D105" s="29"/>
      <c r="I105" s="32"/>
      <c r="J105" s="32"/>
      <c r="K105" s="32"/>
      <c r="L105" s="23"/>
      <c r="M105" s="31"/>
      <c r="O105" s="35"/>
      <c r="P105" s="34"/>
      <c r="S105" s="32"/>
      <c r="T105" s="32"/>
      <c r="U105" s="32"/>
    </row>
    <row r="106" spans="1:21">
      <c r="A106" s="2"/>
      <c r="B106" s="31"/>
      <c r="C106" s="29"/>
      <c r="D106" s="29"/>
      <c r="I106" s="32"/>
      <c r="J106" s="32"/>
      <c r="K106" s="32"/>
      <c r="L106" s="23"/>
      <c r="M106" s="31"/>
      <c r="O106" s="35"/>
      <c r="P106" s="34"/>
      <c r="S106" s="32"/>
      <c r="T106" s="32"/>
      <c r="U106" s="32"/>
    </row>
    <row r="107" spans="1:21">
      <c r="A107" s="2"/>
      <c r="B107" s="31"/>
      <c r="C107" s="29"/>
      <c r="D107" s="29"/>
      <c r="I107" s="32"/>
      <c r="J107" s="32"/>
      <c r="K107" s="32"/>
      <c r="L107" s="23"/>
      <c r="M107" s="31"/>
      <c r="O107" s="35"/>
      <c r="P107" s="34"/>
      <c r="S107" s="32"/>
      <c r="T107" s="32"/>
      <c r="U107" s="32"/>
    </row>
    <row r="108" spans="1:21">
      <c r="A108" s="2"/>
      <c r="B108" s="31"/>
      <c r="C108" s="29"/>
      <c r="D108" s="29"/>
      <c r="I108" s="32"/>
      <c r="J108" s="32"/>
      <c r="K108" s="32"/>
      <c r="L108" s="23"/>
      <c r="M108" s="31"/>
      <c r="O108" s="35"/>
      <c r="P108" s="34"/>
      <c r="S108" s="32"/>
      <c r="T108" s="32"/>
      <c r="U108" s="32"/>
    </row>
    <row r="109" spans="1:21">
      <c r="A109" s="2"/>
      <c r="B109" s="31"/>
      <c r="C109" s="29"/>
      <c r="D109" s="29"/>
      <c r="I109" s="32"/>
      <c r="J109" s="32"/>
      <c r="K109" s="32"/>
      <c r="L109" s="23"/>
      <c r="M109" s="31"/>
      <c r="O109" s="35"/>
      <c r="P109" s="34"/>
      <c r="S109" s="32"/>
      <c r="T109" s="32"/>
      <c r="U109" s="32"/>
    </row>
    <row r="110" spans="1:21">
      <c r="A110" s="2"/>
      <c r="B110" s="31"/>
      <c r="C110" s="29"/>
      <c r="D110" s="29"/>
      <c r="I110" s="32"/>
      <c r="J110" s="32"/>
      <c r="K110" s="32"/>
      <c r="L110" s="23"/>
      <c r="M110" s="31"/>
      <c r="O110" s="35"/>
      <c r="S110" s="32"/>
      <c r="T110" s="32"/>
      <c r="U110" s="32"/>
    </row>
    <row r="111" spans="1:21">
      <c r="A111" s="2"/>
      <c r="B111" s="31"/>
      <c r="C111" s="29"/>
      <c r="D111" s="29"/>
      <c r="I111" s="32"/>
      <c r="J111" s="32"/>
      <c r="K111" s="32"/>
      <c r="L111" s="25"/>
      <c r="M111" s="37"/>
      <c r="N111" s="35"/>
      <c r="O111" s="35"/>
      <c r="S111" s="32"/>
      <c r="T111" s="32"/>
      <c r="U111" s="32"/>
    </row>
    <row r="112" spans="1:21">
      <c r="A112" s="2"/>
      <c r="B112" s="31"/>
      <c r="C112" s="29"/>
      <c r="D112" s="29"/>
      <c r="I112" s="32"/>
      <c r="J112" s="32"/>
      <c r="K112" s="32"/>
      <c r="L112" s="25"/>
      <c r="M112" s="37"/>
      <c r="N112" s="35"/>
      <c r="O112" s="35"/>
      <c r="S112" s="32"/>
      <c r="T112" s="32"/>
      <c r="U112" s="32"/>
    </row>
    <row r="113" spans="1:21">
      <c r="A113" s="2"/>
      <c r="B113" s="31"/>
      <c r="C113" s="29"/>
      <c r="D113" s="29"/>
      <c r="I113" s="32"/>
      <c r="J113" s="32"/>
      <c r="K113" s="32"/>
      <c r="L113" s="25"/>
      <c r="M113" s="37"/>
      <c r="N113" s="35"/>
      <c r="O113" s="35"/>
      <c r="S113" s="32"/>
      <c r="T113" s="32"/>
      <c r="U113" s="32"/>
    </row>
    <row r="114" spans="1:21">
      <c r="A114" s="2"/>
      <c r="B114" s="31"/>
      <c r="C114" s="29"/>
      <c r="D114" s="29"/>
      <c r="I114" s="32"/>
      <c r="J114" s="32"/>
      <c r="K114" s="32"/>
      <c r="L114" s="25"/>
      <c r="M114" s="37"/>
      <c r="N114" s="35"/>
      <c r="O114" s="35"/>
      <c r="S114" s="32"/>
      <c r="T114" s="32"/>
      <c r="U114" s="32"/>
    </row>
    <row r="115" spans="1:21">
      <c r="A115" s="2"/>
      <c r="B115" s="31"/>
      <c r="C115" s="29"/>
      <c r="D115" s="29"/>
      <c r="I115" s="32"/>
      <c r="J115" s="32"/>
      <c r="K115" s="32"/>
      <c r="L115" s="25"/>
      <c r="M115" s="37"/>
      <c r="N115" s="35"/>
      <c r="O115" s="35"/>
      <c r="S115" s="32"/>
      <c r="T115" s="32"/>
      <c r="U115" s="32"/>
    </row>
    <row r="116" spans="1:21">
      <c r="A116" s="2"/>
      <c r="B116" s="31"/>
      <c r="C116" s="29"/>
      <c r="D116" s="29"/>
      <c r="I116" s="32"/>
      <c r="J116" s="32"/>
      <c r="K116" s="32"/>
      <c r="L116" s="25"/>
      <c r="M116" s="37"/>
      <c r="N116" s="35"/>
      <c r="O116" s="35"/>
      <c r="S116" s="32"/>
      <c r="T116" s="32"/>
      <c r="U116" s="32"/>
    </row>
    <row r="117" spans="1:21">
      <c r="A117" s="2"/>
      <c r="B117" s="31"/>
      <c r="C117" s="29"/>
      <c r="D117" s="29"/>
      <c r="I117" s="32"/>
      <c r="J117" s="32"/>
      <c r="K117" s="32"/>
      <c r="L117" s="25"/>
      <c r="M117" s="37"/>
      <c r="N117" s="35"/>
      <c r="O117" s="35"/>
      <c r="S117" s="32"/>
      <c r="T117" s="32"/>
      <c r="U117" s="32"/>
    </row>
    <row r="118" spans="1:21">
      <c r="A118" s="2"/>
      <c r="B118" s="31"/>
      <c r="C118" s="29"/>
      <c r="D118" s="29"/>
      <c r="I118" s="32"/>
      <c r="J118" s="32"/>
      <c r="K118" s="32"/>
      <c r="L118" s="25"/>
      <c r="M118" s="37"/>
      <c r="N118" s="35"/>
      <c r="O118" s="35"/>
      <c r="S118" s="32"/>
      <c r="T118" s="32"/>
      <c r="U118" s="32"/>
    </row>
    <row r="119" spans="1:21">
      <c r="A119" s="2"/>
      <c r="B119" s="31"/>
      <c r="C119" s="29"/>
      <c r="D119" s="29"/>
      <c r="I119" s="32"/>
      <c r="J119" s="32"/>
      <c r="K119" s="32"/>
      <c r="L119" s="25"/>
      <c r="M119" s="37"/>
      <c r="N119" s="35"/>
      <c r="O119" s="35"/>
      <c r="S119" s="32"/>
      <c r="T119" s="32"/>
      <c r="U119" s="32"/>
    </row>
    <row r="120" spans="1:21">
      <c r="A120" s="2"/>
      <c r="B120" s="31"/>
      <c r="C120" s="29"/>
      <c r="D120" s="29"/>
      <c r="I120" s="32"/>
      <c r="J120" s="32"/>
      <c r="K120" s="32"/>
      <c r="L120" s="25"/>
      <c r="M120" s="37"/>
      <c r="N120" s="35"/>
      <c r="O120" s="35"/>
      <c r="S120" s="32"/>
      <c r="T120" s="32"/>
      <c r="U120" s="32"/>
    </row>
    <row r="121" spans="1:21">
      <c r="A121" s="2"/>
      <c r="B121" s="31"/>
      <c r="C121" s="29"/>
      <c r="D121" s="29"/>
      <c r="I121" s="32"/>
      <c r="J121" s="32"/>
      <c r="K121" s="32"/>
      <c r="L121" s="25"/>
      <c r="M121" s="37"/>
      <c r="N121" s="35"/>
      <c r="O121" s="35"/>
      <c r="S121" s="32"/>
      <c r="T121" s="32"/>
      <c r="U121" s="32"/>
    </row>
    <row r="122" spans="1:21">
      <c r="A122" s="2"/>
      <c r="B122" s="31"/>
      <c r="C122" s="29"/>
      <c r="D122" s="29"/>
      <c r="I122" s="32"/>
      <c r="J122" s="32"/>
      <c r="K122" s="32"/>
      <c r="L122" s="25"/>
      <c r="M122" s="37"/>
      <c r="N122" s="35"/>
      <c r="O122" s="35"/>
      <c r="S122" s="32"/>
      <c r="T122" s="32"/>
      <c r="U122" s="32"/>
    </row>
    <row r="123" spans="1:21">
      <c r="A123" s="2"/>
      <c r="B123" s="31"/>
      <c r="C123" s="29"/>
      <c r="D123" s="29"/>
      <c r="I123" s="32"/>
      <c r="J123" s="32"/>
      <c r="K123" s="32"/>
      <c r="L123" s="25"/>
      <c r="M123" s="37"/>
      <c r="N123" s="35"/>
      <c r="O123" s="35"/>
      <c r="S123" s="32"/>
      <c r="T123" s="32"/>
      <c r="U123" s="32"/>
    </row>
    <row r="124" spans="1:21">
      <c r="A124" s="2"/>
      <c r="B124" s="31"/>
      <c r="C124" s="29"/>
      <c r="D124" s="29"/>
      <c r="I124" s="32"/>
      <c r="J124" s="32"/>
      <c r="K124" s="32"/>
      <c r="L124" s="25"/>
      <c r="M124" s="37"/>
      <c r="N124" s="35"/>
      <c r="O124" s="35"/>
      <c r="S124" s="32"/>
      <c r="T124" s="32"/>
      <c r="U124" s="32"/>
    </row>
    <row r="125" spans="1:21">
      <c r="A125" s="2"/>
      <c r="B125" s="31"/>
      <c r="C125" s="29"/>
      <c r="I125" s="32"/>
      <c r="J125" s="32"/>
      <c r="K125" s="32"/>
      <c r="L125" s="25"/>
      <c r="M125" s="37"/>
      <c r="N125" s="35"/>
      <c r="O125" s="35"/>
      <c r="S125" s="32"/>
      <c r="T125" s="32"/>
      <c r="U125" s="32"/>
    </row>
    <row r="126" spans="1:21">
      <c r="A126" s="2"/>
      <c r="B126" s="31"/>
      <c r="C126" s="29"/>
      <c r="I126" s="32"/>
      <c r="J126" s="32"/>
      <c r="K126" s="32"/>
      <c r="L126" s="25"/>
      <c r="M126" s="37"/>
      <c r="N126" s="35"/>
      <c r="O126" s="35"/>
      <c r="S126" s="32"/>
      <c r="T126" s="32"/>
      <c r="U126" s="32"/>
    </row>
    <row r="127" spans="1:21">
      <c r="A127" s="2"/>
      <c r="B127" s="29"/>
      <c r="I127" s="32"/>
      <c r="J127" s="32"/>
      <c r="K127" s="32"/>
      <c r="L127" s="25"/>
      <c r="M127" s="37"/>
      <c r="N127" s="35"/>
      <c r="O127" s="35"/>
      <c r="S127" s="32"/>
      <c r="T127" s="32"/>
      <c r="U127" s="32"/>
    </row>
    <row r="128" spans="1:21">
      <c r="A128" s="2"/>
      <c r="B128" s="29"/>
      <c r="I128" s="32"/>
      <c r="J128" s="32"/>
      <c r="K128" s="32"/>
      <c r="L128" s="25"/>
      <c r="M128" s="37"/>
      <c r="N128" s="35"/>
      <c r="O128" s="35"/>
      <c r="S128" s="32"/>
      <c r="T128" s="32"/>
      <c r="U128" s="32"/>
    </row>
    <row r="129" spans="1:21">
      <c r="A129" s="2"/>
      <c r="B129" s="29"/>
      <c r="I129" s="32"/>
      <c r="J129" s="32"/>
      <c r="K129" s="32"/>
      <c r="L129" s="25"/>
      <c r="M129" s="37"/>
      <c r="N129" s="35"/>
      <c r="O129" s="35"/>
      <c r="S129" s="32"/>
      <c r="T129" s="32"/>
      <c r="U129" s="32"/>
    </row>
    <row r="130" spans="1:21">
      <c r="A130" s="2"/>
      <c r="B130" s="29"/>
      <c r="I130" s="32"/>
      <c r="J130" s="32"/>
      <c r="K130" s="32"/>
      <c r="L130" s="25"/>
      <c r="M130" s="37"/>
      <c r="N130" s="35"/>
      <c r="O130" s="35"/>
      <c r="S130" s="32"/>
      <c r="T130" s="32"/>
      <c r="U130" s="32"/>
    </row>
    <row r="131" spans="1:21">
      <c r="A131" s="2"/>
      <c r="B131" s="29"/>
      <c r="I131" s="32"/>
      <c r="J131" s="32"/>
      <c r="K131" s="32"/>
      <c r="L131" s="25"/>
      <c r="M131" s="37"/>
      <c r="N131" s="35"/>
      <c r="O131" s="35"/>
      <c r="S131" s="32"/>
      <c r="T131" s="32"/>
      <c r="U131" s="32"/>
    </row>
    <row r="132" spans="1:21">
      <c r="A132" s="2"/>
      <c r="B132" s="29"/>
      <c r="I132" s="32"/>
      <c r="J132" s="32"/>
      <c r="K132" s="32"/>
      <c r="S132" s="32"/>
      <c r="T132" s="32"/>
      <c r="U132" s="32"/>
    </row>
    <row r="133" spans="1:21">
      <c r="A133" s="2"/>
      <c r="B133" s="29"/>
      <c r="I133" s="32"/>
      <c r="J133" s="32"/>
      <c r="K133" s="32"/>
      <c r="S133" s="32"/>
      <c r="T133" s="32"/>
      <c r="U133" s="32"/>
    </row>
    <row r="134" spans="1:21">
      <c r="A134" s="2"/>
      <c r="B134" s="29"/>
      <c r="I134" s="32"/>
      <c r="J134" s="32"/>
      <c r="K134" s="32"/>
      <c r="S134" s="32"/>
      <c r="T134" s="32"/>
      <c r="U134" s="32"/>
    </row>
    <row r="135" spans="1:21">
      <c r="A135" s="2"/>
      <c r="B135" s="29"/>
      <c r="I135" s="32"/>
      <c r="J135" s="32"/>
      <c r="K135" s="32"/>
      <c r="S135" s="32"/>
      <c r="T135" s="32"/>
      <c r="U135" s="32"/>
    </row>
    <row r="136" spans="1:21">
      <c r="A136" s="2"/>
      <c r="B136" s="29"/>
      <c r="I136" s="32"/>
      <c r="J136" s="32"/>
      <c r="K136" s="32"/>
      <c r="S136" s="32"/>
      <c r="T136" s="32"/>
      <c r="U136" s="32"/>
    </row>
    <row r="137" spans="1:21">
      <c r="A137" s="2"/>
      <c r="B137" s="29"/>
      <c r="I137" s="32"/>
      <c r="J137" s="32"/>
      <c r="K137" s="32"/>
      <c r="S137" s="32"/>
      <c r="T137" s="32"/>
      <c r="U137" s="32"/>
    </row>
    <row r="138" spans="1:21">
      <c r="A138" s="2"/>
      <c r="B138" s="29"/>
      <c r="I138" s="32"/>
      <c r="J138" s="32"/>
      <c r="K138" s="32"/>
      <c r="S138" s="32"/>
      <c r="T138" s="32"/>
      <c r="U138" s="32"/>
    </row>
    <row r="139" spans="1:21">
      <c r="A139" s="2"/>
      <c r="B139" s="29"/>
      <c r="I139" s="32"/>
      <c r="J139" s="32"/>
      <c r="K139" s="32"/>
      <c r="S139" s="32"/>
      <c r="T139" s="32"/>
      <c r="U139" s="32"/>
    </row>
    <row r="140" spans="1:21">
      <c r="A140" s="2"/>
      <c r="B140" s="29"/>
      <c r="I140" s="32"/>
      <c r="J140" s="32"/>
      <c r="K140" s="32"/>
      <c r="S140" s="32"/>
      <c r="T140" s="32"/>
      <c r="U140" s="32"/>
    </row>
    <row r="141" spans="1:21">
      <c r="A141" s="2"/>
      <c r="B141" s="29"/>
      <c r="I141" s="32"/>
      <c r="J141" s="32"/>
      <c r="K141" s="32"/>
      <c r="S141" s="32"/>
      <c r="T141" s="32"/>
      <c r="U141" s="32"/>
    </row>
    <row r="142" spans="1:21">
      <c r="A142" s="2"/>
      <c r="B142" s="29"/>
      <c r="I142" s="32"/>
      <c r="J142" s="32"/>
      <c r="K142" s="32"/>
      <c r="S142" s="32"/>
      <c r="T142" s="32"/>
      <c r="U142" s="32"/>
    </row>
    <row r="143" spans="1:21">
      <c r="A143" s="2"/>
      <c r="B143" s="29"/>
      <c r="I143" s="32"/>
      <c r="J143" s="32"/>
      <c r="K143" s="32"/>
      <c r="S143" s="32"/>
      <c r="T143" s="32"/>
      <c r="U143" s="32"/>
    </row>
    <row r="144" spans="1:21">
      <c r="A144" s="2"/>
      <c r="B144" s="29"/>
      <c r="I144" s="32"/>
      <c r="J144" s="32"/>
      <c r="K144" s="32"/>
      <c r="S144" s="32"/>
      <c r="T144" s="32"/>
      <c r="U144" s="32"/>
    </row>
    <row r="145" spans="1:21">
      <c r="A145" s="2"/>
      <c r="B145" s="29"/>
      <c r="I145" s="32"/>
      <c r="J145" s="32"/>
      <c r="K145" s="32"/>
      <c r="S145" s="32"/>
      <c r="T145" s="32"/>
      <c r="U145" s="32"/>
    </row>
    <row r="146" spans="1:21">
      <c r="A146" s="2"/>
      <c r="B146" s="29"/>
      <c r="I146" s="32"/>
      <c r="J146" s="32"/>
      <c r="K146" s="32"/>
      <c r="S146" s="32"/>
      <c r="T146" s="32"/>
      <c r="U146" s="32"/>
    </row>
    <row r="147" spans="1:21">
      <c r="A147" s="2"/>
      <c r="B147" s="29"/>
      <c r="I147" s="32"/>
      <c r="J147" s="32"/>
      <c r="K147" s="32"/>
      <c r="S147" s="32"/>
      <c r="T147" s="32"/>
      <c r="U147" s="32"/>
    </row>
    <row r="148" spans="1:21">
      <c r="A148" s="2"/>
      <c r="B148" s="29"/>
      <c r="I148" s="32"/>
      <c r="J148" s="32"/>
      <c r="K148" s="32"/>
      <c r="S148" s="32"/>
      <c r="T148" s="32"/>
      <c r="U148" s="32"/>
    </row>
    <row r="149" spans="1:21">
      <c r="A149" s="2"/>
      <c r="B149" s="29"/>
      <c r="I149" s="32"/>
      <c r="J149" s="32"/>
      <c r="K149" s="32"/>
      <c r="S149" s="32"/>
      <c r="T149" s="32"/>
      <c r="U149" s="32"/>
    </row>
    <row r="150" spans="1:21">
      <c r="A150" s="2"/>
      <c r="B150" s="29"/>
      <c r="I150" s="32"/>
      <c r="J150" s="32"/>
      <c r="K150" s="32"/>
      <c r="S150" s="32"/>
      <c r="T150" s="32"/>
      <c r="U150" s="32"/>
    </row>
    <row r="151" spans="1:21">
      <c r="A151" s="2"/>
      <c r="B151" s="29"/>
      <c r="I151" s="32"/>
      <c r="J151" s="32"/>
      <c r="K151" s="32"/>
      <c r="S151" s="32"/>
      <c r="T151" s="32"/>
      <c r="U151" s="32"/>
    </row>
    <row r="152" spans="1:21">
      <c r="A152" s="2"/>
      <c r="B152" s="29"/>
      <c r="I152" s="32"/>
      <c r="J152" s="32"/>
      <c r="K152" s="32"/>
      <c r="S152" s="32"/>
      <c r="T152" s="32"/>
      <c r="U152" s="32"/>
    </row>
    <row r="153" spans="1:21">
      <c r="A153" s="2"/>
      <c r="B153" s="29"/>
      <c r="I153" s="32"/>
      <c r="J153" s="32"/>
      <c r="K153" s="32"/>
      <c r="S153" s="32"/>
      <c r="T153" s="32"/>
      <c r="U153" s="32"/>
    </row>
    <row r="154" spans="1:21">
      <c r="A154" s="2"/>
      <c r="B154" s="29"/>
      <c r="I154" s="32"/>
      <c r="J154" s="32"/>
      <c r="K154" s="32"/>
      <c r="S154" s="32"/>
      <c r="T154" s="32"/>
      <c r="U154" s="32"/>
    </row>
    <row r="155" spans="1:21">
      <c r="A155" s="2"/>
      <c r="B155" s="29"/>
      <c r="I155" s="32"/>
      <c r="J155" s="32"/>
      <c r="K155" s="32"/>
      <c r="S155" s="32"/>
      <c r="T155" s="32"/>
      <c r="U155" s="32"/>
    </row>
    <row r="156" spans="1:21">
      <c r="A156" s="2"/>
      <c r="B156" s="29"/>
      <c r="I156" s="32"/>
      <c r="J156" s="32"/>
      <c r="K156" s="32"/>
      <c r="S156" s="32"/>
      <c r="T156" s="32"/>
      <c r="U156" s="32"/>
    </row>
    <row r="157" spans="1:21">
      <c r="A157" s="2"/>
      <c r="I157" s="32"/>
      <c r="J157" s="32"/>
      <c r="K157" s="32"/>
      <c r="S157" s="32"/>
      <c r="T157" s="32"/>
      <c r="U157" s="32"/>
    </row>
    <row r="158" spans="1:21">
      <c r="A158" s="2"/>
      <c r="I158" s="32"/>
      <c r="J158" s="32"/>
      <c r="K158" s="32"/>
      <c r="S158" s="32"/>
      <c r="T158" s="32"/>
      <c r="U158" s="32"/>
    </row>
    <row r="159" spans="1:21">
      <c r="A159" s="2"/>
      <c r="I159" s="32"/>
      <c r="J159" s="32"/>
      <c r="K159" s="32"/>
      <c r="S159" s="32"/>
      <c r="T159" s="32"/>
      <c r="U159" s="32"/>
    </row>
    <row r="160" spans="1:21">
      <c r="A160" s="2"/>
      <c r="I160" s="32"/>
      <c r="J160" s="32"/>
      <c r="K160" s="32"/>
      <c r="S160" s="32"/>
      <c r="T160" s="32"/>
      <c r="U160" s="32"/>
    </row>
    <row r="161" spans="1:21">
      <c r="A161" s="2"/>
      <c r="I161" s="32"/>
      <c r="J161" s="32"/>
      <c r="K161" s="32"/>
      <c r="S161" s="32"/>
      <c r="T161" s="32"/>
      <c r="U161" s="32"/>
    </row>
    <row r="162" spans="1:21">
      <c r="A162" s="2"/>
      <c r="I162" s="32"/>
      <c r="J162" s="32"/>
      <c r="K162" s="32"/>
      <c r="S162" s="32"/>
      <c r="T162" s="32"/>
      <c r="U162" s="32"/>
    </row>
    <row r="163" spans="1:21">
      <c r="A163" s="2"/>
      <c r="I163" s="32"/>
      <c r="J163" s="32"/>
      <c r="K163" s="32"/>
      <c r="S163" s="32"/>
      <c r="T163" s="32"/>
      <c r="U163" s="32"/>
    </row>
    <row r="164" spans="1:21">
      <c r="A164" s="2"/>
      <c r="I164" s="32"/>
      <c r="J164" s="32"/>
      <c r="K164" s="32"/>
      <c r="S164" s="32"/>
      <c r="T164" s="32"/>
      <c r="U164" s="32"/>
    </row>
    <row r="165" spans="1:21">
      <c r="A165" s="2"/>
      <c r="I165" s="32"/>
      <c r="J165" s="32"/>
      <c r="K165" s="32"/>
      <c r="S165" s="32"/>
      <c r="T165" s="32"/>
      <c r="U165" s="32"/>
    </row>
    <row r="166" spans="1:21">
      <c r="A166" s="2"/>
      <c r="I166" s="32"/>
      <c r="J166" s="32"/>
      <c r="K166" s="32"/>
      <c r="S166" s="32"/>
      <c r="T166" s="32"/>
      <c r="U166" s="32"/>
    </row>
    <row r="167" spans="1:21">
      <c r="A167" s="2"/>
      <c r="I167" s="32"/>
      <c r="J167" s="32"/>
      <c r="K167" s="32"/>
      <c r="S167" s="32"/>
      <c r="T167" s="32"/>
      <c r="U167" s="32"/>
    </row>
    <row r="168" spans="1:21">
      <c r="A168" s="2"/>
      <c r="I168" s="32"/>
      <c r="J168" s="32"/>
      <c r="K168" s="32"/>
      <c r="S168" s="32"/>
      <c r="T168" s="32"/>
      <c r="U168" s="32"/>
    </row>
    <row r="169" spans="1:21">
      <c r="A169" s="2"/>
      <c r="I169" s="32"/>
      <c r="J169" s="32"/>
      <c r="K169" s="32"/>
      <c r="S169" s="32"/>
      <c r="T169" s="32"/>
      <c r="U169" s="32"/>
    </row>
    <row r="170" spans="1:21">
      <c r="A170" s="2"/>
      <c r="I170" s="32"/>
      <c r="J170" s="32"/>
      <c r="K170" s="32"/>
      <c r="S170" s="32"/>
      <c r="T170" s="32"/>
      <c r="U170" s="32"/>
    </row>
    <row r="171" spans="1:21">
      <c r="A171" s="2"/>
      <c r="I171" s="32"/>
      <c r="J171" s="32"/>
      <c r="K171" s="32"/>
      <c r="S171" s="32"/>
      <c r="T171" s="32"/>
      <c r="U171" s="32"/>
    </row>
    <row r="172" spans="1:21">
      <c r="A172" s="2"/>
      <c r="I172" s="32"/>
      <c r="J172" s="32"/>
      <c r="K172" s="32"/>
      <c r="S172" s="32"/>
      <c r="T172" s="32"/>
      <c r="U172" s="32"/>
    </row>
    <row r="173" spans="1:21">
      <c r="A173" s="2"/>
      <c r="I173" s="32"/>
      <c r="J173" s="32"/>
      <c r="K173" s="32"/>
      <c r="S173" s="32"/>
      <c r="T173" s="32"/>
      <c r="U173" s="32"/>
    </row>
    <row r="174" spans="1:21">
      <c r="A174" s="2"/>
      <c r="I174" s="32"/>
      <c r="J174" s="32"/>
      <c r="K174" s="32"/>
      <c r="S174" s="32"/>
      <c r="T174" s="32"/>
      <c r="U174" s="32"/>
    </row>
    <row r="175" spans="1:21">
      <c r="A175" s="2"/>
      <c r="H175" s="2"/>
      <c r="I175" s="32"/>
      <c r="J175" s="32"/>
      <c r="K175" s="32"/>
      <c r="S175" s="32"/>
      <c r="T175" s="32"/>
      <c r="U175" s="32"/>
    </row>
    <row r="176" spans="1:21">
      <c r="A176" s="2"/>
      <c r="H176" s="2"/>
      <c r="I176" s="32"/>
      <c r="J176" s="32"/>
      <c r="K176" s="32"/>
      <c r="S176" s="32"/>
      <c r="T176" s="32"/>
      <c r="U176" s="32"/>
    </row>
    <row r="177" spans="1:21">
      <c r="A177" s="2"/>
      <c r="H177" s="2"/>
      <c r="I177" s="32"/>
      <c r="J177" s="32"/>
      <c r="K177" s="32"/>
      <c r="S177" s="32"/>
      <c r="T177" s="32"/>
      <c r="U177" s="32"/>
    </row>
    <row r="178" spans="1:21">
      <c r="A178" s="2"/>
      <c r="H178" s="2"/>
      <c r="I178" s="32"/>
      <c r="J178" s="32"/>
      <c r="K178" s="32"/>
      <c r="S178" s="32"/>
      <c r="T178" s="32"/>
      <c r="U178" s="32"/>
    </row>
    <row r="179" spans="1:21">
      <c r="A179" s="2"/>
      <c r="H179" s="2"/>
      <c r="I179" s="32"/>
      <c r="J179" s="32"/>
      <c r="K179" s="32"/>
      <c r="S179" s="32"/>
      <c r="T179" s="32"/>
      <c r="U179" s="32"/>
    </row>
    <row r="180" spans="1:21">
      <c r="A180" s="2"/>
      <c r="H180" s="2"/>
      <c r="I180" s="32"/>
      <c r="J180" s="32"/>
      <c r="K180" s="32"/>
      <c r="S180" s="32"/>
      <c r="T180" s="32"/>
      <c r="U180" s="32"/>
    </row>
    <row r="181" spans="1:21">
      <c r="A181" s="2"/>
      <c r="H181" s="2"/>
      <c r="I181" s="32"/>
      <c r="J181" s="32"/>
      <c r="K181" s="32"/>
      <c r="S181" s="32"/>
      <c r="T181" s="32"/>
      <c r="U181" s="32"/>
    </row>
    <row r="182" spans="1:21">
      <c r="A182" s="2"/>
      <c r="H182" s="2"/>
      <c r="I182" s="32"/>
      <c r="J182" s="32"/>
      <c r="K182" s="32"/>
      <c r="S182" s="32"/>
      <c r="T182" s="32"/>
      <c r="U182" s="32"/>
    </row>
    <row r="183" spans="1:21">
      <c r="A183" s="2"/>
      <c r="H183" s="2"/>
      <c r="I183" s="32"/>
      <c r="J183" s="32"/>
      <c r="K183" s="32"/>
      <c r="S183" s="32"/>
      <c r="T183" s="32"/>
      <c r="U183" s="32"/>
    </row>
    <row r="184" spans="1:21">
      <c r="A184" s="2"/>
      <c r="H184" s="2"/>
      <c r="I184" s="32"/>
      <c r="J184" s="32"/>
      <c r="K184" s="32"/>
      <c r="S184" s="32"/>
      <c r="T184" s="32"/>
      <c r="U184" s="32"/>
    </row>
    <row r="185" spans="1:21">
      <c r="A185" s="2"/>
      <c r="H185" s="2"/>
      <c r="I185" s="32"/>
      <c r="J185" s="32"/>
      <c r="K185" s="32"/>
      <c r="S185" s="32"/>
      <c r="T185" s="32"/>
      <c r="U185" s="32"/>
    </row>
    <row r="186" spans="1:21">
      <c r="A186" s="2"/>
      <c r="H186" s="2"/>
      <c r="I186" s="32"/>
      <c r="J186" s="32"/>
      <c r="K186" s="32"/>
      <c r="S186" s="32"/>
      <c r="T186" s="32"/>
      <c r="U186" s="32"/>
    </row>
    <row r="187" spans="1:21">
      <c r="A187" s="2"/>
      <c r="H187" s="2"/>
      <c r="I187" s="32"/>
      <c r="J187" s="32"/>
      <c r="K187" s="32"/>
      <c r="S187" s="32"/>
      <c r="T187" s="32"/>
      <c r="U187" s="32"/>
    </row>
    <row r="188" spans="1:21">
      <c r="A188" s="2"/>
      <c r="H188" s="2"/>
      <c r="I188" s="32"/>
      <c r="J188" s="32"/>
      <c r="K188" s="32"/>
      <c r="S188" s="32"/>
      <c r="T188" s="32"/>
      <c r="U188" s="32"/>
    </row>
    <row r="189" spans="1:21">
      <c r="A189" s="2"/>
      <c r="H189" s="2"/>
      <c r="I189" s="32"/>
      <c r="J189" s="32"/>
      <c r="K189" s="32"/>
      <c r="S189" s="32"/>
      <c r="T189" s="32"/>
      <c r="U189" s="32"/>
    </row>
    <row r="190" spans="1:21">
      <c r="A190" s="2"/>
      <c r="H190" s="2"/>
      <c r="I190" s="32"/>
      <c r="J190" s="32"/>
      <c r="K190" s="32"/>
      <c r="S190" s="32"/>
      <c r="T190" s="32"/>
      <c r="U190" s="32"/>
    </row>
    <row r="191" spans="1:21">
      <c r="A191" s="2"/>
      <c r="H191" s="2"/>
      <c r="I191" s="32"/>
      <c r="J191" s="32"/>
      <c r="K191" s="32"/>
      <c r="S191" s="32"/>
      <c r="T191" s="32"/>
      <c r="U191" s="32"/>
    </row>
    <row r="192" spans="1:21">
      <c r="A192" s="2"/>
      <c r="H192" s="2"/>
      <c r="I192" s="32"/>
      <c r="J192" s="32"/>
      <c r="K192" s="32"/>
      <c r="S192" s="32"/>
      <c r="T192" s="32"/>
      <c r="U192" s="32"/>
    </row>
    <row r="193" spans="1:21">
      <c r="A193" s="2"/>
      <c r="H193" s="2"/>
      <c r="I193" s="32"/>
      <c r="J193" s="32"/>
      <c r="K193" s="32"/>
      <c r="S193" s="32"/>
      <c r="T193" s="32"/>
      <c r="U193" s="32"/>
    </row>
    <row r="194" spans="1:21">
      <c r="A194" s="2"/>
      <c r="H194" s="2"/>
      <c r="I194" s="32"/>
      <c r="J194" s="32"/>
      <c r="K194" s="32"/>
      <c r="S194" s="32"/>
      <c r="T194" s="32"/>
      <c r="U194" s="32"/>
    </row>
    <row r="195" spans="1:21">
      <c r="A195" s="2"/>
      <c r="H195" s="2"/>
      <c r="I195" s="32"/>
      <c r="J195" s="32"/>
      <c r="K195" s="32"/>
      <c r="S195" s="32"/>
      <c r="T195" s="32"/>
      <c r="U195" s="32"/>
    </row>
    <row r="196" spans="1:21">
      <c r="A196" s="2"/>
      <c r="H196" s="2"/>
      <c r="I196" s="32"/>
      <c r="J196" s="32"/>
      <c r="K196" s="32"/>
      <c r="S196" s="32"/>
      <c r="T196" s="32"/>
      <c r="U196" s="32"/>
    </row>
    <row r="197" spans="1:21">
      <c r="A197" s="2"/>
      <c r="H197" s="2"/>
      <c r="I197" s="32"/>
      <c r="J197" s="32"/>
      <c r="K197" s="32"/>
      <c r="S197" s="32"/>
      <c r="T197" s="32"/>
      <c r="U197" s="32"/>
    </row>
    <row r="198" spans="1:21">
      <c r="A198" s="2"/>
      <c r="H198" s="2"/>
      <c r="I198" s="32"/>
      <c r="J198" s="32"/>
      <c r="K198" s="32"/>
      <c r="S198" s="32"/>
      <c r="T198" s="32"/>
      <c r="U198" s="32"/>
    </row>
    <row r="199" spans="1:21">
      <c r="A199" s="2"/>
      <c r="H199" s="2"/>
      <c r="I199" s="32"/>
      <c r="J199" s="32"/>
      <c r="K199" s="32"/>
      <c r="S199" s="32"/>
      <c r="T199" s="32"/>
      <c r="U199" s="32"/>
    </row>
    <row r="200" spans="1:21">
      <c r="A200" s="2"/>
      <c r="H200" s="2"/>
      <c r="I200" s="32"/>
      <c r="J200" s="32"/>
      <c r="K200" s="32"/>
      <c r="S200" s="32"/>
      <c r="T200" s="32"/>
      <c r="U200" s="32"/>
    </row>
    <row r="201" spans="1:21">
      <c r="A201" s="2"/>
      <c r="H201" s="2"/>
      <c r="I201" s="32"/>
      <c r="J201" s="32"/>
      <c r="K201" s="32"/>
      <c r="S201" s="32"/>
      <c r="T201" s="32"/>
      <c r="U201" s="32"/>
    </row>
    <row r="202" spans="1:21">
      <c r="A202" s="2"/>
      <c r="H202" s="2"/>
      <c r="I202" s="32"/>
      <c r="J202" s="32"/>
      <c r="K202" s="32"/>
      <c r="S202" s="32"/>
      <c r="T202" s="32"/>
      <c r="U202" s="32"/>
    </row>
    <row r="203" spans="1:21">
      <c r="A203" s="2"/>
      <c r="H203" s="2"/>
      <c r="I203" s="32"/>
      <c r="J203" s="32"/>
      <c r="K203" s="32"/>
      <c r="S203" s="32"/>
      <c r="T203" s="32"/>
      <c r="U203" s="32"/>
    </row>
    <row r="204" spans="1:21">
      <c r="A204" s="2"/>
      <c r="H204" s="2"/>
      <c r="I204" s="32"/>
      <c r="J204" s="32"/>
      <c r="K204" s="32"/>
      <c r="S204" s="32"/>
      <c r="T204" s="32"/>
      <c r="U204" s="32"/>
    </row>
    <row r="205" spans="1:21">
      <c r="A205" s="2"/>
      <c r="H205" s="2"/>
      <c r="I205" s="32"/>
      <c r="J205" s="32"/>
      <c r="K205" s="32"/>
      <c r="S205" s="32"/>
      <c r="T205" s="32"/>
      <c r="U205" s="32"/>
    </row>
    <row r="206" spans="1:21">
      <c r="A206" s="2"/>
      <c r="H206" s="2"/>
      <c r="I206" s="32"/>
      <c r="J206" s="32"/>
      <c r="K206" s="32"/>
      <c r="S206" s="32"/>
      <c r="T206" s="32"/>
      <c r="U206" s="32"/>
    </row>
    <row r="207" spans="1:21">
      <c r="A207" s="2"/>
      <c r="H207" s="2"/>
      <c r="I207" s="32"/>
      <c r="J207" s="32"/>
      <c r="K207" s="32"/>
      <c r="S207" s="32"/>
      <c r="T207" s="32"/>
      <c r="U207" s="32"/>
    </row>
    <row r="208" spans="1:21">
      <c r="A208" s="2"/>
      <c r="H208" s="2"/>
      <c r="I208" s="32"/>
      <c r="J208" s="32"/>
      <c r="K208" s="32"/>
      <c r="S208" s="32"/>
      <c r="T208" s="32"/>
      <c r="U208" s="32"/>
    </row>
    <row r="209" spans="1:21">
      <c r="A209" s="2"/>
      <c r="H209" s="2"/>
      <c r="I209" s="32"/>
      <c r="J209" s="32"/>
      <c r="K209" s="32"/>
      <c r="S209" s="32"/>
      <c r="T209" s="32"/>
      <c r="U209" s="32"/>
    </row>
    <row r="210" spans="1:21">
      <c r="A210" s="2"/>
      <c r="H210" s="2"/>
      <c r="I210" s="32"/>
      <c r="J210" s="32"/>
      <c r="K210" s="32"/>
      <c r="S210" s="32"/>
      <c r="T210" s="32"/>
      <c r="U210" s="32"/>
    </row>
    <row r="211" spans="1:21">
      <c r="A211" s="2"/>
      <c r="H211" s="2"/>
      <c r="I211" s="32"/>
      <c r="J211" s="32"/>
      <c r="K211" s="32"/>
      <c r="S211" s="32"/>
      <c r="T211" s="32"/>
      <c r="U211" s="32"/>
    </row>
    <row r="212" spans="1:21">
      <c r="A212" s="2"/>
      <c r="H212" s="2"/>
      <c r="I212" s="32"/>
      <c r="J212" s="32"/>
      <c r="K212" s="32"/>
      <c r="S212" s="32"/>
      <c r="T212" s="32"/>
      <c r="U212" s="32"/>
    </row>
    <row r="213" spans="1:21">
      <c r="A213" s="2"/>
      <c r="H213" s="2"/>
      <c r="I213" s="32"/>
      <c r="J213" s="32"/>
      <c r="K213" s="32"/>
      <c r="S213" s="32"/>
      <c r="T213" s="32"/>
      <c r="U213" s="32"/>
    </row>
    <row r="214" spans="1:21">
      <c r="A214" s="2"/>
      <c r="H214" s="2"/>
      <c r="I214" s="32"/>
      <c r="J214" s="32"/>
      <c r="K214" s="32"/>
      <c r="S214" s="32"/>
      <c r="T214" s="32"/>
      <c r="U214" s="32"/>
    </row>
    <row r="215" spans="1:21">
      <c r="A215" s="2"/>
      <c r="H215" s="2"/>
      <c r="I215" s="32"/>
      <c r="J215" s="32"/>
      <c r="K215" s="32"/>
      <c r="S215" s="32"/>
      <c r="T215" s="32"/>
      <c r="U215" s="32"/>
    </row>
    <row r="216" spans="1:21">
      <c r="A216" s="2"/>
      <c r="B216" s="29"/>
      <c r="F216" s="2"/>
      <c r="G216" s="2"/>
      <c r="H216" s="2"/>
      <c r="I216" s="32"/>
      <c r="J216" s="32"/>
      <c r="K216" s="32"/>
      <c r="S216" s="32"/>
      <c r="T216" s="32"/>
      <c r="U216" s="32"/>
    </row>
    <row r="217" spans="1:21">
      <c r="A217" s="2"/>
      <c r="B217" s="29"/>
      <c r="F217" s="2"/>
      <c r="G217" s="2"/>
      <c r="H217" s="2"/>
      <c r="I217" s="32"/>
      <c r="J217" s="32"/>
      <c r="K217" s="32"/>
      <c r="S217" s="32"/>
      <c r="T217" s="32"/>
      <c r="U217" s="32"/>
    </row>
    <row r="218" spans="1:21">
      <c r="A218" s="2"/>
      <c r="B218" s="29"/>
      <c r="F218" s="2"/>
      <c r="G218" s="2"/>
      <c r="H218" s="2"/>
      <c r="I218" s="32"/>
      <c r="J218" s="32"/>
      <c r="K218" s="32"/>
      <c r="S218" s="32"/>
      <c r="T218" s="32"/>
      <c r="U218" s="32"/>
    </row>
    <row r="219" spans="1:21">
      <c r="A219" s="2"/>
      <c r="B219" s="29"/>
      <c r="F219" s="2"/>
      <c r="G219" s="2"/>
      <c r="H219" s="2"/>
      <c r="I219" s="32"/>
      <c r="J219" s="32"/>
      <c r="K219" s="32"/>
      <c r="S219" s="32"/>
      <c r="T219" s="32"/>
      <c r="U219" s="32"/>
    </row>
    <row r="220" spans="1:21">
      <c r="A220" s="2"/>
      <c r="B220" s="29"/>
      <c r="F220" s="2"/>
      <c r="G220" s="2"/>
      <c r="H220" s="2"/>
      <c r="I220" s="32"/>
      <c r="J220" s="32"/>
      <c r="K220" s="32"/>
      <c r="S220" s="32"/>
      <c r="T220" s="32"/>
      <c r="U220" s="32"/>
    </row>
    <row r="221" spans="1:21">
      <c r="A221" s="2"/>
      <c r="B221" s="29"/>
      <c r="F221" s="2"/>
      <c r="G221" s="2"/>
      <c r="H221" s="2"/>
      <c r="I221" s="32"/>
      <c r="J221" s="32"/>
      <c r="K221" s="32"/>
      <c r="S221" s="32"/>
      <c r="T221" s="32"/>
      <c r="U221" s="32"/>
    </row>
    <row r="222" spans="1:21">
      <c r="A222" s="2"/>
      <c r="B222" s="29"/>
      <c r="D222" s="2"/>
      <c r="F222" s="2"/>
      <c r="G222" s="2"/>
      <c r="H222" s="2"/>
    </row>
    <row r="223" spans="1:21">
      <c r="A223" s="2"/>
      <c r="B223" s="29"/>
      <c r="D223" s="2"/>
      <c r="E223" s="2"/>
      <c r="F223" s="2"/>
      <c r="G223" s="2"/>
      <c r="H223" s="2"/>
    </row>
    <row r="224" spans="1:21">
      <c r="A224" s="2"/>
      <c r="B224" s="29"/>
      <c r="D224" s="2"/>
      <c r="E224" s="2"/>
      <c r="F224" s="2"/>
      <c r="G224" s="2"/>
      <c r="H224" s="2"/>
    </row>
    <row r="225" spans="1:8" s="3" customFormat="1">
      <c r="A225" s="2"/>
      <c r="B225" s="29"/>
      <c r="D225" s="2"/>
      <c r="E225" s="2"/>
      <c r="F225" s="2"/>
      <c r="G225" s="2"/>
      <c r="H225" s="2"/>
    </row>
    <row r="226" spans="1:8" s="3" customFormat="1">
      <c r="A226" s="2"/>
      <c r="B226" s="29"/>
      <c r="D226" s="2"/>
      <c r="E226" s="2"/>
      <c r="F226" s="2"/>
      <c r="G226" s="2"/>
      <c r="H226" s="2"/>
    </row>
    <row r="227" spans="1:8" s="3" customFormat="1">
      <c r="A227" s="2"/>
      <c r="B227" s="29"/>
      <c r="D227" s="2"/>
      <c r="E227" s="2"/>
      <c r="F227" s="2"/>
      <c r="G227" s="2"/>
      <c r="H227" s="2"/>
    </row>
    <row r="228" spans="1:8" s="3" customFormat="1">
      <c r="A228" s="2"/>
      <c r="B228" s="29"/>
      <c r="D228" s="2"/>
      <c r="E228" s="2"/>
      <c r="F228" s="2"/>
      <c r="G228" s="2"/>
      <c r="H228" s="2"/>
    </row>
    <row r="229" spans="1:8" s="3" customFormat="1">
      <c r="A229" s="2"/>
      <c r="B229" s="29"/>
      <c r="D229" s="2"/>
      <c r="E229" s="2"/>
      <c r="F229" s="2"/>
      <c r="G229" s="2"/>
      <c r="H229" s="2"/>
    </row>
    <row r="230" spans="1:8" s="3" customFormat="1">
      <c r="A230" s="2"/>
      <c r="B230" s="29"/>
      <c r="D230" s="2"/>
      <c r="E230" s="2"/>
      <c r="F230" s="2"/>
      <c r="G230" s="2"/>
      <c r="H230" s="2"/>
    </row>
    <row r="231" spans="1:8" s="3" customFormat="1">
      <c r="A231" s="2"/>
      <c r="B231" s="29"/>
      <c r="D231" s="2"/>
      <c r="E231" s="2"/>
      <c r="F231" s="2"/>
      <c r="G231" s="2"/>
      <c r="H231" s="2"/>
    </row>
    <row r="232" spans="1:8" s="3" customFormat="1">
      <c r="A232" s="2"/>
      <c r="B232" s="29"/>
      <c r="D232" s="2"/>
      <c r="E232" s="2"/>
      <c r="F232" s="2"/>
      <c r="G232" s="2"/>
      <c r="H232" s="2"/>
    </row>
    <row r="233" spans="1:8" s="3" customFormat="1">
      <c r="A233" s="2"/>
      <c r="B233" s="29"/>
      <c r="D233" s="2"/>
      <c r="E233" s="2"/>
      <c r="F233" s="2"/>
      <c r="G233" s="2"/>
      <c r="H233" s="2"/>
    </row>
    <row r="234" spans="1:8" s="3" customFormat="1">
      <c r="A234" s="2"/>
      <c r="B234" s="29"/>
      <c r="D234" s="2"/>
      <c r="E234" s="2"/>
      <c r="F234" s="2"/>
      <c r="G234" s="2"/>
      <c r="H234" s="2"/>
    </row>
    <row r="235" spans="1:8" s="3" customFormat="1">
      <c r="A235" s="2"/>
      <c r="B235" s="29"/>
      <c r="D235" s="2"/>
      <c r="E235" s="2"/>
      <c r="F235" s="2"/>
      <c r="G235" s="2"/>
      <c r="H235" s="2"/>
    </row>
    <row r="236" spans="1:8" s="3" customFormat="1">
      <c r="A236" s="2"/>
      <c r="B236" s="29"/>
      <c r="D236" s="2"/>
      <c r="E236" s="2"/>
      <c r="F236" s="2"/>
      <c r="G236" s="2"/>
      <c r="H236" s="2"/>
    </row>
    <row r="237" spans="1:8" s="3" customFormat="1">
      <c r="A237" s="2"/>
      <c r="B237" s="29"/>
      <c r="D237" s="2"/>
      <c r="E237" s="2"/>
      <c r="F237" s="2"/>
      <c r="G237" s="2"/>
      <c r="H237" s="2"/>
    </row>
    <row r="238" spans="1:8" s="3" customFormat="1">
      <c r="A238" s="2"/>
      <c r="B238" s="29"/>
      <c r="D238" s="2"/>
      <c r="E238" s="2"/>
      <c r="F238" s="2"/>
      <c r="G238" s="2"/>
      <c r="H238" s="2"/>
    </row>
    <row r="239" spans="1:8" s="3" customFormat="1">
      <c r="A239" s="2"/>
      <c r="B239" s="29"/>
      <c r="D239" s="2"/>
      <c r="E239" s="2"/>
      <c r="F239" s="2"/>
      <c r="G239" s="2"/>
      <c r="H239" s="2"/>
    </row>
    <row r="240" spans="1:8" s="3" customFormat="1">
      <c r="A240" s="2"/>
      <c r="B240" s="29"/>
      <c r="E240" s="2"/>
      <c r="F240" s="2"/>
      <c r="G240" s="2"/>
      <c r="H240" s="2"/>
    </row>
    <row r="241" spans="1:2" s="3" customFormat="1">
      <c r="A241" s="2"/>
      <c r="B241" s="29"/>
    </row>
    <row r="242" spans="1:2" s="3" customFormat="1">
      <c r="A242" s="2"/>
      <c r="B242" s="29"/>
    </row>
    <row r="243" spans="1:2" s="3" customFormat="1">
      <c r="A243" s="2"/>
      <c r="B243" s="29"/>
    </row>
    <row r="244" spans="1:2" s="3" customFormat="1">
      <c r="A244" s="2"/>
      <c r="B244" s="29"/>
    </row>
    <row r="245" spans="1:2" s="3" customFormat="1">
      <c r="A245" s="2"/>
      <c r="B245" s="29"/>
    </row>
    <row r="246" spans="1:2" s="3" customFormat="1">
      <c r="A246" s="2"/>
      <c r="B246" s="29"/>
    </row>
    <row r="247" spans="1:2" s="3" customFormat="1">
      <c r="A247" s="2"/>
      <c r="B247" s="29"/>
    </row>
    <row r="248" spans="1:2" s="3" customFormat="1">
      <c r="A248" s="2"/>
      <c r="B248" s="29"/>
    </row>
    <row r="249" spans="1:2" s="3" customFormat="1">
      <c r="A249" s="2"/>
      <c r="B249" s="29"/>
    </row>
    <row r="250" spans="1:2" s="3" customFormat="1">
      <c r="A250" s="2"/>
      <c r="B250" s="29"/>
    </row>
    <row r="251" spans="1:2" s="3" customFormat="1">
      <c r="A251" s="2"/>
      <c r="B251" s="29"/>
    </row>
    <row r="252" spans="1:2" s="3" customFormat="1">
      <c r="A252" s="2"/>
      <c r="B252" s="29"/>
    </row>
    <row r="253" spans="1:2" s="3" customFormat="1">
      <c r="A253" s="2"/>
      <c r="B253" s="29"/>
    </row>
    <row r="254" spans="1:2" s="3" customFormat="1">
      <c r="A254" s="2"/>
      <c r="B254" s="29"/>
    </row>
    <row r="255" spans="1:2" s="3" customFormat="1">
      <c r="A255" s="2"/>
      <c r="B255" s="29"/>
    </row>
    <row r="256" spans="1:2" s="3" customFormat="1">
      <c r="A256" s="2"/>
      <c r="B256" s="29"/>
    </row>
    <row r="257" spans="1:2" s="3" customFormat="1">
      <c r="A257" s="2"/>
      <c r="B257" s="29"/>
    </row>
    <row r="258" spans="1:2" s="3" customFormat="1">
      <c r="A258" s="2"/>
      <c r="B258" s="29"/>
    </row>
    <row r="259" spans="1:2" s="3" customFormat="1">
      <c r="A259" s="2"/>
      <c r="B259" s="29"/>
    </row>
    <row r="260" spans="1:2" s="3" customFormat="1">
      <c r="A260" s="2"/>
      <c r="B260" s="29"/>
    </row>
    <row r="261" spans="1:2" s="3" customFormat="1">
      <c r="A261" s="2"/>
      <c r="B261" s="29"/>
    </row>
    <row r="262" spans="1:2" s="3" customFormat="1">
      <c r="A262" s="2"/>
      <c r="B262" s="29"/>
    </row>
    <row r="263" spans="1:2" s="3" customFormat="1">
      <c r="A263" s="2"/>
      <c r="B263" s="29"/>
    </row>
    <row r="264" spans="1:2" s="3" customFormat="1">
      <c r="A264" s="2"/>
      <c r="B264" s="29"/>
    </row>
    <row r="265" spans="1:2" s="3" customFormat="1">
      <c r="A265" s="2"/>
      <c r="B265" s="29"/>
    </row>
    <row r="266" spans="1:2" s="3" customFormat="1">
      <c r="A266" s="2"/>
      <c r="B266" s="29"/>
    </row>
    <row r="267" spans="1:2" s="3" customFormat="1">
      <c r="A267" s="2"/>
      <c r="B267" s="29"/>
    </row>
    <row r="268" spans="1:2" s="3" customFormat="1">
      <c r="A268" s="2"/>
      <c r="B268" s="29"/>
    </row>
    <row r="269" spans="1:2" s="3" customFormat="1">
      <c r="A269" s="2"/>
      <c r="B269" s="29"/>
    </row>
    <row r="270" spans="1:2" s="3" customFormat="1">
      <c r="A270" s="2"/>
      <c r="B270" s="29"/>
    </row>
    <row r="271" spans="1:2" s="3" customFormat="1">
      <c r="A271" s="2"/>
      <c r="B271" s="29"/>
    </row>
    <row r="272" spans="1:2" s="3" customFormat="1">
      <c r="A272" s="2"/>
      <c r="B272" s="29"/>
    </row>
    <row r="273" spans="1:2" s="3" customFormat="1">
      <c r="A273" s="2"/>
      <c r="B273" s="29"/>
    </row>
    <row r="274" spans="1:2" s="3" customFormat="1">
      <c r="A274" s="2"/>
      <c r="B274" s="29"/>
    </row>
    <row r="275" spans="1:2" s="3" customFormat="1">
      <c r="A275" s="2"/>
      <c r="B275" s="29"/>
    </row>
    <row r="276" spans="1:2" s="3" customFormat="1">
      <c r="A276" s="2"/>
      <c r="B276" s="29"/>
    </row>
    <row r="277" spans="1:2" s="3" customFormat="1">
      <c r="A277" s="2"/>
      <c r="B277" s="29"/>
    </row>
    <row r="278" spans="1:2" s="3" customFormat="1">
      <c r="A278" s="2"/>
      <c r="B278" s="29"/>
    </row>
    <row r="279" spans="1:2" s="3" customFormat="1">
      <c r="A279" s="2"/>
      <c r="B279" s="29"/>
    </row>
    <row r="280" spans="1:2" s="3" customFormat="1">
      <c r="A280" s="2"/>
      <c r="B280" s="29"/>
    </row>
    <row r="281" spans="1:2" s="3" customFormat="1">
      <c r="A281" s="2"/>
      <c r="B281" s="29"/>
    </row>
    <row r="282" spans="1:2" s="3" customFormat="1">
      <c r="A282" s="2"/>
      <c r="B282" s="29"/>
    </row>
    <row r="283" spans="1:2" s="3" customFormat="1">
      <c r="A283" s="2"/>
      <c r="B283" s="29"/>
    </row>
    <row r="284" spans="1:2" s="3" customFormat="1">
      <c r="A284" s="2"/>
      <c r="B284" s="29"/>
    </row>
    <row r="285" spans="1:2" s="3" customFormat="1">
      <c r="A285" s="2"/>
      <c r="B285" s="29"/>
    </row>
    <row r="286" spans="1:2" s="3" customFormat="1">
      <c r="A286" s="2"/>
      <c r="B286" s="29"/>
    </row>
    <row r="287" spans="1:2" s="3" customFormat="1">
      <c r="A287" s="2"/>
      <c r="B287" s="29"/>
    </row>
    <row r="288" spans="1:2" s="3" customFormat="1">
      <c r="A288" s="2"/>
      <c r="B288" s="29"/>
    </row>
    <row r="289" spans="1:2" s="3" customFormat="1">
      <c r="A289" s="2"/>
      <c r="B289" s="29"/>
    </row>
    <row r="290" spans="1:2" s="3" customFormat="1">
      <c r="A290" s="2"/>
      <c r="B290" s="29"/>
    </row>
    <row r="291" spans="1:2" s="3" customFormat="1">
      <c r="A291" s="2"/>
      <c r="B291" s="29"/>
    </row>
    <row r="292" spans="1:2" s="3" customFormat="1">
      <c r="A292" s="2"/>
      <c r="B292" s="29"/>
    </row>
    <row r="293" spans="1:2" s="3" customFormat="1">
      <c r="A293" s="2"/>
      <c r="B293" s="29"/>
    </row>
    <row r="294" spans="1:2" s="3" customFormat="1">
      <c r="A294" s="2"/>
      <c r="B294" s="29"/>
    </row>
    <row r="295" spans="1:2" s="3" customFormat="1">
      <c r="A295" s="2"/>
      <c r="B295" s="29"/>
    </row>
    <row r="296" spans="1:2" s="3" customFormat="1">
      <c r="A296" s="2"/>
      <c r="B296" s="29"/>
    </row>
    <row r="297" spans="1:2" s="3" customFormat="1">
      <c r="A297" s="2"/>
      <c r="B297" s="29"/>
    </row>
    <row r="298" spans="1:2" s="3" customFormat="1">
      <c r="A298" s="2"/>
      <c r="B298" s="29"/>
    </row>
    <row r="299" spans="1:2" s="3" customFormat="1">
      <c r="A299" s="2"/>
      <c r="B299" s="29"/>
    </row>
    <row r="300" spans="1:2" s="3" customFormat="1">
      <c r="A300" s="2"/>
      <c r="B300" s="29"/>
    </row>
    <row r="301" spans="1:2" s="3" customFormat="1">
      <c r="A301" s="2"/>
    </row>
    <row r="302" spans="1:2" s="3" customFormat="1">
      <c r="A302" s="2"/>
    </row>
    <row r="303" spans="1:2" s="3" customFormat="1">
      <c r="A303" s="2"/>
    </row>
    <row r="304" spans="1:2" s="3" customFormat="1">
      <c r="A304" s="2"/>
    </row>
    <row r="305" spans="1:1" s="3" customFormat="1">
      <c r="A305" s="2"/>
    </row>
    <row r="306" spans="1:1" s="3" customFormat="1">
      <c r="A306" s="2"/>
    </row>
    <row r="307" spans="1:1" s="3" customFormat="1">
      <c r="A307" s="2"/>
    </row>
    <row r="308" spans="1:1" s="3" customFormat="1">
      <c r="A308" s="2"/>
    </row>
    <row r="309" spans="1:1" s="3" customFormat="1">
      <c r="A309" s="2"/>
    </row>
    <row r="310" spans="1:1" s="3" customFormat="1">
      <c r="A310" s="2"/>
    </row>
    <row r="311" spans="1:1" s="3" customFormat="1">
      <c r="A311" s="2"/>
    </row>
    <row r="312" spans="1:1" s="3" customFormat="1">
      <c r="A312" s="2"/>
    </row>
    <row r="313" spans="1:1" s="3" customFormat="1">
      <c r="A313" s="2"/>
    </row>
    <row r="314" spans="1:1" s="3" customFormat="1">
      <c r="A314" s="2"/>
    </row>
    <row r="315" spans="1:1" s="3" customFormat="1">
      <c r="A315" s="2"/>
    </row>
    <row r="316" spans="1:1" s="3" customFormat="1">
      <c r="A316" s="2"/>
    </row>
    <row r="317" spans="1:1" s="3" customFormat="1">
      <c r="A317" s="2"/>
    </row>
    <row r="318" spans="1:1" s="3" customFormat="1">
      <c r="A318" s="2"/>
    </row>
    <row r="319" spans="1:1" s="3" customFormat="1">
      <c r="A319" s="2"/>
    </row>
    <row r="320" spans="1:1" s="3" customFormat="1">
      <c r="A320" s="2"/>
    </row>
    <row r="321" spans="1:1" s="3" customFormat="1">
      <c r="A321" s="2"/>
    </row>
    <row r="322" spans="1:1" s="3" customFormat="1">
      <c r="A322" s="2"/>
    </row>
    <row r="323" spans="1:1" s="3" customFormat="1">
      <c r="A323" s="2"/>
    </row>
    <row r="324" spans="1:1" s="3" customFormat="1">
      <c r="A324" s="2"/>
    </row>
    <row r="325" spans="1:1" s="3" customFormat="1">
      <c r="A325" s="2"/>
    </row>
    <row r="326" spans="1:1" s="3" customFormat="1">
      <c r="A326" s="2"/>
    </row>
    <row r="327" spans="1:1" s="3" customFormat="1">
      <c r="A327" s="2"/>
    </row>
    <row r="328" spans="1:1" s="3" customFormat="1">
      <c r="A328" s="2"/>
    </row>
    <row r="329" spans="1:1" s="3" customFormat="1">
      <c r="A329" s="2"/>
    </row>
    <row r="330" spans="1:1" s="3" customFormat="1">
      <c r="A330" s="2"/>
    </row>
    <row r="331" spans="1:1" s="3" customFormat="1">
      <c r="A331" s="2"/>
    </row>
    <row r="332" spans="1:1" s="3" customFormat="1">
      <c r="A332" s="2"/>
    </row>
    <row r="333" spans="1:1" s="3" customFormat="1">
      <c r="A333" s="2"/>
    </row>
    <row r="334" spans="1:1" s="3" customFormat="1">
      <c r="A334" s="2"/>
    </row>
    <row r="335" spans="1:1" s="3" customFormat="1">
      <c r="A335" s="2"/>
    </row>
    <row r="336" spans="1:1" s="3" customFormat="1">
      <c r="A336" s="2"/>
    </row>
    <row r="337" spans="1:1" s="3" customFormat="1">
      <c r="A337" s="2"/>
    </row>
    <row r="338" spans="1:1" s="3" customFormat="1">
      <c r="A338" s="2"/>
    </row>
    <row r="339" spans="1:1" s="3" customFormat="1">
      <c r="A339" s="2"/>
    </row>
    <row r="340" spans="1:1" s="3" customFormat="1">
      <c r="A340" s="2"/>
    </row>
    <row r="341" spans="1:1" s="3" customFormat="1">
      <c r="A341" s="2"/>
    </row>
    <row r="342" spans="1:1" s="3" customFormat="1">
      <c r="A342" s="2"/>
    </row>
    <row r="343" spans="1:1" s="3" customFormat="1">
      <c r="A343" s="2"/>
    </row>
    <row r="344" spans="1:1" s="3" customFormat="1">
      <c r="A344" s="2"/>
    </row>
    <row r="345" spans="1:1" s="3" customFormat="1">
      <c r="A345" s="2"/>
    </row>
    <row r="346" spans="1:1" s="3" customFormat="1">
      <c r="A346" s="2"/>
    </row>
    <row r="347" spans="1:1" s="3" customFormat="1">
      <c r="A347" s="2"/>
    </row>
    <row r="348" spans="1:1" s="3" customFormat="1">
      <c r="A348" s="2"/>
    </row>
    <row r="349" spans="1:1" s="3" customFormat="1">
      <c r="A349" s="2"/>
    </row>
    <row r="350" spans="1:1" s="3" customFormat="1">
      <c r="A350" s="2"/>
    </row>
    <row r="351" spans="1:1" s="3" customFormat="1">
      <c r="A351" s="2"/>
    </row>
    <row r="352" spans="1:1" s="3" customFormat="1">
      <c r="A352" s="2"/>
    </row>
    <row r="353" spans="1:1" s="3" customFormat="1">
      <c r="A353" s="2"/>
    </row>
    <row r="354" spans="1:1" s="3" customFormat="1">
      <c r="A354" s="2"/>
    </row>
    <row r="355" spans="1:1" s="3" customFormat="1">
      <c r="A355" s="2"/>
    </row>
    <row r="356" spans="1:1" s="3" customFormat="1">
      <c r="A356" s="2"/>
    </row>
    <row r="357" spans="1:1" s="3" customFormat="1">
      <c r="A357" s="2"/>
    </row>
    <row r="358" spans="1:1" s="3" customFormat="1">
      <c r="A358" s="2"/>
    </row>
    <row r="359" spans="1:1" s="3" customFormat="1">
      <c r="A359" s="2"/>
    </row>
    <row r="360" spans="1:1" s="3" customFormat="1">
      <c r="A360" s="2"/>
    </row>
    <row r="361" spans="1:1" s="3" customFormat="1">
      <c r="A361" s="2"/>
    </row>
    <row r="362" spans="1:1" s="3" customFormat="1">
      <c r="A362" s="2"/>
    </row>
    <row r="363" spans="1:1" s="3" customFormat="1">
      <c r="A363" s="2"/>
    </row>
    <row r="364" spans="1:1" s="3" customFormat="1">
      <c r="A364" s="2"/>
    </row>
    <row r="365" spans="1:1" s="3" customFormat="1">
      <c r="A365" s="2"/>
    </row>
    <row r="366" spans="1:1" s="3" customFormat="1">
      <c r="A366" s="2"/>
    </row>
    <row r="367" spans="1:1" s="3" customFormat="1">
      <c r="A367" s="2"/>
    </row>
    <row r="368" spans="1:1" s="3" customFormat="1">
      <c r="A368" s="2"/>
    </row>
    <row r="369" spans="1:1" s="3" customFormat="1">
      <c r="A369" s="2"/>
    </row>
    <row r="370" spans="1:1" s="3" customFormat="1">
      <c r="A370" s="2"/>
    </row>
    <row r="371" spans="1:1" s="3" customFormat="1">
      <c r="A371" s="2"/>
    </row>
    <row r="372" spans="1:1" s="3" customFormat="1">
      <c r="A372" s="2"/>
    </row>
    <row r="373" spans="1:1" s="3" customFormat="1">
      <c r="A373" s="2"/>
    </row>
    <row r="374" spans="1:1" s="3" customFormat="1">
      <c r="A374" s="2"/>
    </row>
    <row r="375" spans="1:1" s="3" customFormat="1">
      <c r="A375" s="2"/>
    </row>
    <row r="376" spans="1:1" s="3" customFormat="1">
      <c r="A376" s="2"/>
    </row>
    <row r="377" spans="1:1" s="3" customFormat="1">
      <c r="A377" s="2"/>
    </row>
    <row r="378" spans="1:1" s="3" customFormat="1">
      <c r="A378" s="2"/>
    </row>
    <row r="379" spans="1:1" s="3" customFormat="1">
      <c r="A379" s="2"/>
    </row>
    <row r="380" spans="1:1" s="3" customFormat="1">
      <c r="A380" s="2"/>
    </row>
    <row r="381" spans="1:1" s="3" customFormat="1">
      <c r="A381" s="2"/>
    </row>
    <row r="382" spans="1:1" s="3" customFormat="1">
      <c r="A382" s="2"/>
    </row>
    <row r="383" spans="1:1" s="3" customFormat="1">
      <c r="A383" s="2"/>
    </row>
    <row r="384" spans="1:1" s="3" customFormat="1">
      <c r="A384" s="2"/>
    </row>
    <row r="385" spans="1:1" s="3" customFormat="1">
      <c r="A385" s="2"/>
    </row>
    <row r="386" spans="1:1" s="3" customFormat="1">
      <c r="A386" s="2"/>
    </row>
    <row r="387" spans="1:1" s="3" customFormat="1">
      <c r="A387" s="2"/>
    </row>
    <row r="388" spans="1:1" s="3" customFormat="1">
      <c r="A388" s="2"/>
    </row>
    <row r="389" spans="1:1" s="3" customFormat="1">
      <c r="A389" s="2"/>
    </row>
    <row r="390" spans="1:1" s="3" customFormat="1">
      <c r="A390" s="2"/>
    </row>
    <row r="391" spans="1:1" s="3" customFormat="1">
      <c r="A391" s="2"/>
    </row>
    <row r="392" spans="1:1" s="3" customFormat="1">
      <c r="A392" s="2"/>
    </row>
    <row r="393" spans="1:1" s="3" customFormat="1">
      <c r="A393" s="2"/>
    </row>
    <row r="394" spans="1:1" s="3" customFormat="1">
      <c r="A394" s="2"/>
    </row>
    <row r="395" spans="1:1" s="3" customFormat="1">
      <c r="A395" s="2"/>
    </row>
    <row r="396" spans="1:1" s="3" customFormat="1">
      <c r="A396" s="2"/>
    </row>
    <row r="397" spans="1:1" s="3" customFormat="1">
      <c r="A397" s="2"/>
    </row>
    <row r="398" spans="1:1" s="3" customFormat="1">
      <c r="A398" s="2"/>
    </row>
    <row r="399" spans="1:1" s="3" customFormat="1">
      <c r="A399" s="2"/>
    </row>
    <row r="400" spans="1:1" s="3" customFormat="1">
      <c r="A400" s="2"/>
    </row>
    <row r="401" spans="1:1" s="3" customFormat="1">
      <c r="A401" s="2"/>
    </row>
    <row r="402" spans="1:1" s="3" customFormat="1">
      <c r="A402" s="2"/>
    </row>
    <row r="403" spans="1:1" s="3" customFormat="1">
      <c r="A403" s="2"/>
    </row>
    <row r="404" spans="1:1" s="3" customFormat="1">
      <c r="A404" s="2"/>
    </row>
    <row r="405" spans="1:1" s="3" customFormat="1">
      <c r="A405" s="2"/>
    </row>
    <row r="406" spans="1:1" s="3" customFormat="1">
      <c r="A406" s="2"/>
    </row>
    <row r="407" spans="1:1" s="3" customFormat="1">
      <c r="A407" s="2"/>
    </row>
    <row r="408" spans="1:1" s="3" customFormat="1">
      <c r="A408" s="2"/>
    </row>
    <row r="409" spans="1:1" s="3" customFormat="1">
      <c r="A409" s="2"/>
    </row>
    <row r="410" spans="1:1" s="3" customFormat="1">
      <c r="A410" s="2"/>
    </row>
    <row r="411" spans="1:1" s="3" customFormat="1">
      <c r="A411" s="2"/>
    </row>
    <row r="412" spans="1:1" s="3" customFormat="1">
      <c r="A412" s="2"/>
    </row>
    <row r="413" spans="1:1" s="3" customFormat="1">
      <c r="A413" s="2"/>
    </row>
    <row r="414" spans="1:1" s="3" customFormat="1">
      <c r="A414" s="2"/>
    </row>
    <row r="415" spans="1:1" s="3" customFormat="1">
      <c r="A415" s="2"/>
    </row>
    <row r="416" spans="1:1" s="3" customFormat="1">
      <c r="A416" s="2"/>
    </row>
    <row r="417" spans="1:1" s="3" customFormat="1">
      <c r="A417" s="2"/>
    </row>
    <row r="418" spans="1:1" s="3" customFormat="1">
      <c r="A418" s="2"/>
    </row>
    <row r="419" spans="1:1" s="3" customFormat="1">
      <c r="A419" s="2"/>
    </row>
    <row r="420" spans="1:1" s="3" customFormat="1">
      <c r="A420" s="2"/>
    </row>
    <row r="421" spans="1:1" s="3" customFormat="1">
      <c r="A421" s="2"/>
    </row>
    <row r="422" spans="1:1" s="3" customFormat="1">
      <c r="A422" s="2"/>
    </row>
    <row r="423" spans="1:1" s="3" customFormat="1">
      <c r="A423" s="2"/>
    </row>
    <row r="424" spans="1:1" s="3" customFormat="1">
      <c r="A424" s="2"/>
    </row>
    <row r="425" spans="1:1" s="3" customFormat="1">
      <c r="A425" s="2"/>
    </row>
    <row r="426" spans="1:1" s="3" customFormat="1">
      <c r="A426" s="2"/>
    </row>
    <row r="427" spans="1:1" s="3" customFormat="1">
      <c r="A427" s="2"/>
    </row>
    <row r="428" spans="1:1" s="3" customFormat="1">
      <c r="A428" s="2"/>
    </row>
    <row r="429" spans="1:1" s="3" customFormat="1">
      <c r="A429" s="2"/>
    </row>
    <row r="430" spans="1:1" s="3" customFormat="1">
      <c r="A430" s="2"/>
    </row>
    <row r="431" spans="1:1" s="3" customFormat="1">
      <c r="A431" s="2"/>
    </row>
    <row r="432" spans="1:1" s="3" customFormat="1">
      <c r="A432" s="2"/>
    </row>
    <row r="433" spans="1:1" s="3" customFormat="1">
      <c r="A433" s="2"/>
    </row>
    <row r="434" spans="1:1" s="3" customFormat="1">
      <c r="A434" s="2"/>
    </row>
    <row r="435" spans="1:1" s="3" customFormat="1">
      <c r="A435" s="2"/>
    </row>
    <row r="436" spans="1:1" s="3" customFormat="1">
      <c r="A436" s="2"/>
    </row>
    <row r="437" spans="1:1" s="3" customFormat="1">
      <c r="A437" s="2"/>
    </row>
    <row r="438" spans="1:1" s="3" customFormat="1">
      <c r="A438" s="2"/>
    </row>
    <row r="439" spans="1:1" s="3" customFormat="1">
      <c r="A439" s="2"/>
    </row>
    <row r="440" spans="1:1" s="3" customFormat="1">
      <c r="A440" s="2"/>
    </row>
    <row r="441" spans="1:1" s="3" customFormat="1">
      <c r="A441" s="2"/>
    </row>
    <row r="442" spans="1:1" s="3" customFormat="1">
      <c r="A442" s="2"/>
    </row>
    <row r="443" spans="1:1" s="3" customFormat="1">
      <c r="A443" s="2"/>
    </row>
    <row r="444" spans="1:1" s="3" customFormat="1">
      <c r="A444" s="2"/>
    </row>
    <row r="445" spans="1:1" s="3" customFormat="1">
      <c r="A445" s="2"/>
    </row>
    <row r="446" spans="1:1" s="3" customFormat="1">
      <c r="A446" s="2"/>
    </row>
    <row r="447" spans="1:1" s="3" customFormat="1">
      <c r="A447" s="2"/>
    </row>
    <row r="448" spans="1:1" s="3" customFormat="1">
      <c r="A448" s="2"/>
    </row>
    <row r="449" spans="1:1" s="3" customFormat="1">
      <c r="A449" s="2"/>
    </row>
    <row r="450" spans="1:1" s="3" customFormat="1">
      <c r="A450" s="2"/>
    </row>
    <row r="451" spans="1:1" s="3" customFormat="1">
      <c r="A451" s="2"/>
    </row>
    <row r="452" spans="1:1" s="3" customFormat="1">
      <c r="A452" s="2"/>
    </row>
    <row r="453" spans="1:1" s="3" customFormat="1">
      <c r="A453" s="2"/>
    </row>
    <row r="454" spans="1:1" s="3" customFormat="1">
      <c r="A454" s="2"/>
    </row>
    <row r="455" spans="1:1" s="3" customFormat="1">
      <c r="A455" s="2"/>
    </row>
    <row r="456" spans="1:1" s="3" customFormat="1">
      <c r="A456" s="2"/>
    </row>
    <row r="457" spans="1:1" s="3" customFormat="1">
      <c r="A457" s="2"/>
    </row>
    <row r="458" spans="1:1" s="3" customFormat="1">
      <c r="A458" s="2"/>
    </row>
    <row r="459" spans="1:1" s="3" customFormat="1">
      <c r="A459" s="2"/>
    </row>
    <row r="460" spans="1:1" s="3" customFormat="1">
      <c r="A460" s="2"/>
    </row>
    <row r="461" spans="1:1" s="3" customFormat="1">
      <c r="A461" s="2"/>
    </row>
    <row r="462" spans="1:1" s="3" customFormat="1">
      <c r="A462" s="2"/>
    </row>
    <row r="463" spans="1:1" s="3" customFormat="1">
      <c r="A463" s="2"/>
    </row>
    <row r="464" spans="1:1" s="3" customFormat="1">
      <c r="A464" s="2"/>
    </row>
    <row r="465" spans="1:1" s="3" customFormat="1">
      <c r="A465" s="2"/>
    </row>
    <row r="466" spans="1:1" s="3" customFormat="1">
      <c r="A466" s="2"/>
    </row>
    <row r="467" spans="1:1" s="3" customFormat="1">
      <c r="A467" s="2"/>
    </row>
    <row r="468" spans="1:1" s="3" customFormat="1">
      <c r="A468" s="2"/>
    </row>
    <row r="469" spans="1:1" s="3" customFormat="1">
      <c r="A469" s="2"/>
    </row>
    <row r="470" spans="1:1" s="3" customFormat="1">
      <c r="A470" s="2"/>
    </row>
    <row r="471" spans="1:1" s="3" customFormat="1">
      <c r="A471" s="2"/>
    </row>
    <row r="472" spans="1:1" s="3" customFormat="1">
      <c r="A472" s="2"/>
    </row>
    <row r="473" spans="1:1" s="3" customFormat="1">
      <c r="A473" s="2"/>
    </row>
    <row r="474" spans="1:1" s="3" customFormat="1">
      <c r="A474" s="2"/>
    </row>
    <row r="475" spans="1:1" s="3" customFormat="1">
      <c r="A475" s="2"/>
    </row>
    <row r="476" spans="1:1" s="3" customFormat="1">
      <c r="A476" s="2"/>
    </row>
    <row r="477" spans="1:1" s="3" customFormat="1">
      <c r="A477" s="2"/>
    </row>
    <row r="478" spans="1:1" s="3" customFormat="1">
      <c r="A478" s="2"/>
    </row>
    <row r="479" spans="1:1" s="3" customFormat="1">
      <c r="A479" s="2"/>
    </row>
    <row r="480" spans="1:1" s="3" customFormat="1">
      <c r="A480" s="2"/>
    </row>
    <row r="481" spans="1:1" s="3" customFormat="1">
      <c r="A481" s="2"/>
    </row>
    <row r="482" spans="1:1" s="3" customFormat="1">
      <c r="A482" s="2"/>
    </row>
    <row r="483" spans="1:1" s="3" customFormat="1">
      <c r="A483" s="2"/>
    </row>
    <row r="484" spans="1:1" s="3" customFormat="1">
      <c r="A484" s="2"/>
    </row>
    <row r="485" spans="1:1" s="3" customFormat="1">
      <c r="A485" s="2"/>
    </row>
    <row r="486" spans="1:1" s="3" customFormat="1">
      <c r="A486" s="2"/>
    </row>
    <row r="487" spans="1:1" s="3" customFormat="1">
      <c r="A487" s="2"/>
    </row>
    <row r="488" spans="1:1" s="3" customFormat="1">
      <c r="A488" s="2"/>
    </row>
    <row r="489" spans="1:1" s="3" customFormat="1">
      <c r="A489" s="2"/>
    </row>
    <row r="490" spans="1:1" s="3" customFormat="1">
      <c r="A490" s="2"/>
    </row>
    <row r="491" spans="1:1" s="3" customFormat="1">
      <c r="A491" s="2"/>
    </row>
    <row r="492" spans="1:1" s="3" customFormat="1">
      <c r="A492" s="2"/>
    </row>
    <row r="493" spans="1:1" s="3" customFormat="1">
      <c r="A493" s="2"/>
    </row>
    <row r="494" spans="1:1" s="3" customFormat="1">
      <c r="A494" s="2"/>
    </row>
    <row r="495" spans="1:1" s="3" customFormat="1">
      <c r="A495" s="2"/>
    </row>
    <row r="496" spans="1:1" s="3" customFormat="1">
      <c r="A496" s="2"/>
    </row>
    <row r="497" spans="1:1" s="3" customFormat="1">
      <c r="A497" s="2"/>
    </row>
    <row r="498" spans="1:1" s="3" customFormat="1">
      <c r="A498" s="2"/>
    </row>
    <row r="499" spans="1:1" s="3" customFormat="1">
      <c r="A499" s="2"/>
    </row>
    <row r="500" spans="1:1" s="3" customFormat="1">
      <c r="A500" s="2"/>
    </row>
    <row r="501" spans="1:1" s="3" customFormat="1">
      <c r="A501" s="2"/>
    </row>
    <row r="502" spans="1:1" s="3" customFormat="1">
      <c r="A502" s="2"/>
    </row>
    <row r="503" spans="1:1" s="3" customFormat="1">
      <c r="A503" s="2"/>
    </row>
    <row r="504" spans="1:1" s="3" customFormat="1">
      <c r="A504" s="2"/>
    </row>
    <row r="505" spans="1:1" s="3" customFormat="1">
      <c r="A505" s="2"/>
    </row>
    <row r="506" spans="1:1" s="3" customFormat="1">
      <c r="A506" s="2"/>
    </row>
    <row r="507" spans="1:1" s="3" customFormat="1">
      <c r="A507" s="2"/>
    </row>
    <row r="508" spans="1:1" s="3" customFormat="1">
      <c r="A508" s="2"/>
    </row>
    <row r="509" spans="1:1" s="3" customFormat="1">
      <c r="A509" s="2"/>
    </row>
    <row r="510" spans="1:1" s="3" customFormat="1">
      <c r="A510" s="2"/>
    </row>
    <row r="511" spans="1:1" s="3" customFormat="1">
      <c r="A511" s="2"/>
    </row>
    <row r="512" spans="1:1" s="3" customFormat="1">
      <c r="A512" s="2"/>
    </row>
    <row r="513" spans="1:1" s="3" customFormat="1">
      <c r="A513" s="2"/>
    </row>
    <row r="514" spans="1:1" s="3" customFormat="1">
      <c r="A514" s="2"/>
    </row>
    <row r="515" spans="1:1" s="3" customFormat="1">
      <c r="A515" s="2"/>
    </row>
    <row r="516" spans="1:1" s="3" customFormat="1">
      <c r="A516" s="2"/>
    </row>
    <row r="517" spans="1:1" s="3" customFormat="1">
      <c r="A517" s="2"/>
    </row>
    <row r="518" spans="1:1" s="3" customFormat="1">
      <c r="A518" s="2"/>
    </row>
    <row r="519" spans="1:1" s="3" customFormat="1">
      <c r="A519" s="2"/>
    </row>
    <row r="520" spans="1:1" s="3" customFormat="1">
      <c r="A520" s="2"/>
    </row>
    <row r="521" spans="1:1" s="3" customFormat="1">
      <c r="A521" s="2"/>
    </row>
    <row r="522" spans="1:1" s="3" customFormat="1">
      <c r="A522" s="2"/>
    </row>
    <row r="523" spans="1:1" s="3" customFormat="1">
      <c r="A523" s="2"/>
    </row>
    <row r="524" spans="1:1" s="3" customFormat="1">
      <c r="A524" s="2"/>
    </row>
    <row r="525" spans="1:1" s="3" customFormat="1">
      <c r="A525" s="2"/>
    </row>
    <row r="526" spans="1:1" s="3" customFormat="1">
      <c r="A526" s="2"/>
    </row>
    <row r="527" spans="1:1" s="3" customFormat="1">
      <c r="A527" s="2"/>
    </row>
    <row r="528" spans="1:1" s="3" customFormat="1">
      <c r="A528" s="2"/>
    </row>
    <row r="529" spans="1:1" s="3" customFormat="1">
      <c r="A529" s="2"/>
    </row>
    <row r="530" spans="1:1" s="3" customFormat="1">
      <c r="A530" s="2"/>
    </row>
    <row r="531" spans="1:1" s="3" customFormat="1">
      <c r="A531" s="2"/>
    </row>
    <row r="532" spans="1:1" s="3" customFormat="1">
      <c r="A532" s="2"/>
    </row>
    <row r="533" spans="1:1" s="3" customFormat="1">
      <c r="A533" s="2"/>
    </row>
    <row r="534" spans="1:1" s="3" customFormat="1">
      <c r="A534" s="2"/>
    </row>
    <row r="535" spans="1:1" s="3" customFormat="1">
      <c r="A535" s="2"/>
    </row>
    <row r="536" spans="1:1" s="3" customFormat="1">
      <c r="A536" s="2"/>
    </row>
    <row r="537" spans="1:1" s="3" customFormat="1">
      <c r="A537" s="2"/>
    </row>
    <row r="538" spans="1:1" s="3" customFormat="1">
      <c r="A538" s="2"/>
    </row>
    <row r="539" spans="1:1" s="3" customFormat="1">
      <c r="A539" s="2"/>
    </row>
    <row r="540" spans="1:1" s="3" customFormat="1">
      <c r="A540" s="2"/>
    </row>
    <row r="541" spans="1:1" s="3" customFormat="1">
      <c r="A541" s="2"/>
    </row>
    <row r="542" spans="1:1" s="3" customFormat="1">
      <c r="A542" s="2"/>
    </row>
    <row r="543" spans="1:1" s="3" customFormat="1">
      <c r="A543" s="2"/>
    </row>
    <row r="544" spans="1:1" s="3" customFormat="1">
      <c r="A544" s="2"/>
    </row>
    <row r="545" spans="1:1" s="3" customFormat="1">
      <c r="A545" s="2"/>
    </row>
    <row r="546" spans="1:1" s="3" customFormat="1">
      <c r="A546" s="2"/>
    </row>
    <row r="547" spans="1:1" s="3" customFormat="1">
      <c r="A547" s="2"/>
    </row>
    <row r="548" spans="1:1" s="3" customFormat="1">
      <c r="A548" s="2"/>
    </row>
    <row r="549" spans="1:1" s="3" customFormat="1">
      <c r="A549" s="2"/>
    </row>
    <row r="550" spans="1:1" s="3" customFormat="1">
      <c r="A550" s="2"/>
    </row>
    <row r="551" spans="1:1" s="3" customFormat="1">
      <c r="A551" s="2"/>
    </row>
    <row r="552" spans="1:1" s="3" customFormat="1">
      <c r="A552" s="2"/>
    </row>
    <row r="553" spans="1:1" s="3" customFormat="1">
      <c r="A553" s="2"/>
    </row>
    <row r="554" spans="1:1" s="3" customFormat="1">
      <c r="A554" s="2"/>
    </row>
    <row r="555" spans="1:1" s="3" customFormat="1">
      <c r="A555" s="2"/>
    </row>
    <row r="556" spans="1:1" s="3" customFormat="1">
      <c r="A556" s="2"/>
    </row>
    <row r="557" spans="1:1" s="3" customFormat="1">
      <c r="A557" s="2"/>
    </row>
    <row r="558" spans="1:1" s="3" customFormat="1">
      <c r="A558" s="2"/>
    </row>
    <row r="559" spans="1:1" s="3" customFormat="1">
      <c r="A559" s="2"/>
    </row>
    <row r="560" spans="1:1" s="3" customFormat="1">
      <c r="A560" s="2"/>
    </row>
    <row r="561" spans="1:1" s="3" customFormat="1">
      <c r="A561" s="2"/>
    </row>
    <row r="562" spans="1:1" s="3" customFormat="1">
      <c r="A562" s="2"/>
    </row>
    <row r="563" spans="1:1" s="3" customFormat="1">
      <c r="A563" s="2"/>
    </row>
    <row r="564" spans="1:1" s="3" customFormat="1">
      <c r="A564" s="2"/>
    </row>
    <row r="565" spans="1:1" s="3" customFormat="1">
      <c r="A565" s="2"/>
    </row>
    <row r="566" spans="1:1" s="3" customFormat="1">
      <c r="A566" s="2"/>
    </row>
    <row r="567" spans="1:1" s="3" customFormat="1">
      <c r="A567" s="2"/>
    </row>
    <row r="568" spans="1:1" s="3" customFormat="1">
      <c r="A568" s="2"/>
    </row>
    <row r="569" spans="1:1" s="3" customFormat="1">
      <c r="A569" s="2"/>
    </row>
    <row r="570" spans="1:1" s="3" customFormat="1">
      <c r="A570" s="2"/>
    </row>
    <row r="571" spans="1:1" s="3" customFormat="1">
      <c r="A571" s="2"/>
    </row>
    <row r="572" spans="1:1" s="3" customFormat="1">
      <c r="A572" s="2"/>
    </row>
    <row r="573" spans="1:1" s="3" customFormat="1">
      <c r="A573" s="2"/>
    </row>
    <row r="574" spans="1:1" s="3" customFormat="1">
      <c r="A574" s="2"/>
    </row>
    <row r="575" spans="1:1" s="3" customFormat="1">
      <c r="A575" s="2"/>
    </row>
    <row r="576" spans="1:1" s="3" customFormat="1">
      <c r="A576" s="2"/>
    </row>
    <row r="577" spans="1:1" s="3" customFormat="1">
      <c r="A577" s="2"/>
    </row>
    <row r="578" spans="1:1" s="3" customFormat="1">
      <c r="A578" s="2"/>
    </row>
    <row r="579" spans="1:1" s="3" customFormat="1">
      <c r="A579" s="2"/>
    </row>
    <row r="580" spans="1:1" s="3" customFormat="1">
      <c r="A580" s="2"/>
    </row>
    <row r="581" spans="1:1" s="3" customFormat="1">
      <c r="A581" s="2"/>
    </row>
    <row r="582" spans="1:1" s="3" customFormat="1">
      <c r="A582" s="2"/>
    </row>
    <row r="583" spans="1:1" s="3" customFormat="1">
      <c r="A583" s="2"/>
    </row>
    <row r="584" spans="1:1" s="3" customFormat="1">
      <c r="A584" s="2"/>
    </row>
    <row r="585" spans="1:1" s="3" customFormat="1">
      <c r="A585" s="2"/>
    </row>
    <row r="586" spans="1:1" s="3" customFormat="1">
      <c r="A586" s="2"/>
    </row>
    <row r="587" spans="1:1" s="3" customFormat="1">
      <c r="A587" s="2"/>
    </row>
    <row r="588" spans="1:1" s="3" customFormat="1">
      <c r="A588" s="2"/>
    </row>
    <row r="589" spans="1:1" s="3" customFormat="1">
      <c r="A589" s="2"/>
    </row>
    <row r="590" spans="1:1" s="3" customFormat="1">
      <c r="A590" s="2"/>
    </row>
    <row r="591" spans="1:1" s="3" customFormat="1">
      <c r="A591" s="2"/>
    </row>
    <row r="592" spans="1:1" s="3" customFormat="1">
      <c r="A592" s="2"/>
    </row>
    <row r="593" spans="1:1" s="3" customFormat="1">
      <c r="A593" s="2"/>
    </row>
    <row r="594" spans="1:1" s="3" customFormat="1">
      <c r="A594" s="2"/>
    </row>
    <row r="595" spans="1:1" s="3" customFormat="1">
      <c r="A595" s="2"/>
    </row>
    <row r="596" spans="1:1" s="3" customFormat="1">
      <c r="A596" s="2"/>
    </row>
    <row r="597" spans="1:1" s="3" customFormat="1">
      <c r="A597" s="2"/>
    </row>
    <row r="598" spans="1:1" s="3" customFormat="1">
      <c r="A598" s="2"/>
    </row>
    <row r="599" spans="1:1" s="3" customFormat="1">
      <c r="A599" s="2"/>
    </row>
    <row r="600" spans="1:1" s="3" customFormat="1">
      <c r="A600" s="2"/>
    </row>
    <row r="601" spans="1:1" s="3" customFormat="1">
      <c r="A601" s="2"/>
    </row>
    <row r="602" spans="1:1" s="3" customFormat="1">
      <c r="A602" s="2"/>
    </row>
    <row r="603" spans="1:1" s="3" customFormat="1">
      <c r="A603" s="2"/>
    </row>
    <row r="604" spans="1:1" s="3" customFormat="1">
      <c r="A604" s="2"/>
    </row>
    <row r="605" spans="1:1" s="3" customFormat="1">
      <c r="A605" s="2"/>
    </row>
    <row r="606" spans="1:1" s="3" customFormat="1">
      <c r="A606" s="2"/>
    </row>
    <row r="607" spans="1:1" s="3" customFormat="1">
      <c r="A607" s="2"/>
    </row>
    <row r="608" spans="1:1" s="3" customFormat="1">
      <c r="A608" s="2"/>
    </row>
    <row r="609" spans="1:1" s="3" customFormat="1">
      <c r="A609" s="2"/>
    </row>
    <row r="610" spans="1:1" s="3" customFormat="1">
      <c r="A610" s="2"/>
    </row>
    <row r="611" spans="1:1" s="3" customFormat="1">
      <c r="A611" s="2"/>
    </row>
    <row r="612" spans="1:1" s="3" customFormat="1">
      <c r="A612" s="2"/>
    </row>
    <row r="613" spans="1:1" s="3" customFormat="1">
      <c r="A613" s="2"/>
    </row>
    <row r="614" spans="1:1" s="3" customFormat="1">
      <c r="A614" s="2"/>
    </row>
    <row r="615" spans="1:1" s="3" customFormat="1">
      <c r="A615" s="2"/>
    </row>
    <row r="616" spans="1:1" s="3" customFormat="1">
      <c r="A616" s="2"/>
    </row>
    <row r="617" spans="1:1" s="3" customFormat="1">
      <c r="A617" s="2"/>
    </row>
    <row r="618" spans="1:1" s="3" customFormat="1">
      <c r="A618" s="2"/>
    </row>
    <row r="619" spans="1:1" s="3" customFormat="1">
      <c r="A619" s="2"/>
    </row>
    <row r="620" spans="1:1" s="3" customFormat="1">
      <c r="A620" s="2"/>
    </row>
    <row r="621" spans="1:1" s="3" customFormat="1">
      <c r="A621" s="2"/>
    </row>
    <row r="622" spans="1:1" s="3" customFormat="1">
      <c r="A622" s="2"/>
    </row>
    <row r="623" spans="1:1" s="3" customFormat="1">
      <c r="A623" s="2"/>
    </row>
    <row r="624" spans="1:1" s="3" customFormat="1">
      <c r="A624" s="2"/>
    </row>
    <row r="625" spans="1:1" s="3" customFormat="1">
      <c r="A625" s="2"/>
    </row>
    <row r="626" spans="1:1" s="3" customFormat="1">
      <c r="A626" s="2"/>
    </row>
    <row r="627" spans="1:1" s="3" customFormat="1">
      <c r="A627" s="2"/>
    </row>
    <row r="628" spans="1:1" s="3" customFormat="1">
      <c r="A628" s="2"/>
    </row>
    <row r="629" spans="1:1" s="3" customFormat="1">
      <c r="A629" s="2"/>
    </row>
    <row r="630" spans="1:1" s="3" customFormat="1">
      <c r="A630" s="2"/>
    </row>
    <row r="631" spans="1:1" s="3" customFormat="1">
      <c r="A631" s="2"/>
    </row>
    <row r="632" spans="1:1" s="3" customFormat="1">
      <c r="A632" s="2"/>
    </row>
    <row r="633" spans="1:1" s="3" customFormat="1">
      <c r="A633" s="2"/>
    </row>
    <row r="634" spans="1:1" s="3" customFormat="1">
      <c r="A634" s="2"/>
    </row>
    <row r="635" spans="1:1" s="3" customFormat="1">
      <c r="A635" s="2"/>
    </row>
    <row r="636" spans="1:1" s="3" customFormat="1">
      <c r="A636" s="2"/>
    </row>
    <row r="637" spans="1:1" s="3" customFormat="1">
      <c r="A637" s="2"/>
    </row>
    <row r="638" spans="1:1" s="3" customFormat="1">
      <c r="A638" s="2"/>
    </row>
    <row r="639" spans="1:1" s="3" customFormat="1">
      <c r="A639" s="2"/>
    </row>
    <row r="640" spans="1:1" s="3" customFormat="1">
      <c r="A640" s="2"/>
    </row>
    <row r="641" spans="1:1" s="3" customFormat="1">
      <c r="A641" s="2"/>
    </row>
    <row r="642" spans="1:1" s="3" customFormat="1">
      <c r="A642" s="2"/>
    </row>
    <row r="643" spans="1:1" s="3" customFormat="1">
      <c r="A643" s="2"/>
    </row>
    <row r="644" spans="1:1" s="3" customFormat="1">
      <c r="A644" s="2"/>
    </row>
    <row r="645" spans="1:1" s="3" customFormat="1">
      <c r="A645" s="2"/>
    </row>
    <row r="646" spans="1:1" s="3" customFormat="1">
      <c r="A646" s="2"/>
    </row>
    <row r="647" spans="1:1" s="3" customFormat="1">
      <c r="A647" s="2"/>
    </row>
    <row r="648" spans="1:1" s="3" customFormat="1">
      <c r="A648" s="2"/>
    </row>
    <row r="649" spans="1:1" s="3" customFormat="1">
      <c r="A649" s="2"/>
    </row>
    <row r="650" spans="1:1" s="3" customFormat="1">
      <c r="A650" s="2"/>
    </row>
    <row r="651" spans="1:1" s="3" customFormat="1">
      <c r="A651" s="2"/>
    </row>
    <row r="652" spans="1:1" s="3" customFormat="1">
      <c r="A652" s="2"/>
    </row>
    <row r="653" spans="1:1" s="3" customFormat="1">
      <c r="A653" s="2"/>
    </row>
    <row r="654" spans="1:1" s="3" customFormat="1">
      <c r="A654" s="2"/>
    </row>
    <row r="655" spans="1:1" s="3" customFormat="1">
      <c r="A655" s="2"/>
    </row>
    <row r="656" spans="1:1" s="3" customFormat="1">
      <c r="A656" s="2"/>
    </row>
    <row r="657" spans="1:1" s="3" customFormat="1">
      <c r="A657" s="2"/>
    </row>
    <row r="658" spans="1:1" s="3" customFormat="1">
      <c r="A658" s="2"/>
    </row>
    <row r="659" spans="1:1" s="3" customFormat="1">
      <c r="A659" s="2"/>
    </row>
    <row r="660" spans="1:1" s="3" customFormat="1">
      <c r="A660" s="2"/>
    </row>
    <row r="661" spans="1:1" s="3" customFormat="1">
      <c r="A661" s="2"/>
    </row>
    <row r="662" spans="1:1" s="3" customFormat="1">
      <c r="A662" s="2"/>
    </row>
    <row r="663" spans="1:1" s="3" customFormat="1">
      <c r="A663" s="2"/>
    </row>
    <row r="664" spans="1:1" s="3" customFormat="1">
      <c r="A664" s="2"/>
    </row>
    <row r="665" spans="1:1" s="3" customFormat="1">
      <c r="A665" s="2"/>
    </row>
    <row r="666" spans="1:1" s="3" customFormat="1">
      <c r="A666" s="2"/>
    </row>
    <row r="667" spans="1:1" s="3" customFormat="1">
      <c r="A667" s="2"/>
    </row>
    <row r="668" spans="1:1" s="3" customFormat="1">
      <c r="A668" s="2"/>
    </row>
    <row r="669" spans="1:1" s="3" customFormat="1">
      <c r="A669" s="2"/>
    </row>
    <row r="670" spans="1:1" s="3" customFormat="1">
      <c r="A670" s="2"/>
    </row>
    <row r="671" spans="1:1" s="3" customFormat="1">
      <c r="A671" s="2"/>
    </row>
    <row r="672" spans="1:1" s="3" customFormat="1">
      <c r="A672" s="2"/>
    </row>
    <row r="673" spans="1:1" s="3" customFormat="1">
      <c r="A673" s="2"/>
    </row>
    <row r="674" spans="1:1" s="3" customFormat="1">
      <c r="A674" s="2"/>
    </row>
    <row r="675" spans="1:1" s="3" customFormat="1">
      <c r="A675" s="2"/>
    </row>
    <row r="676" spans="1:1" s="3" customFormat="1">
      <c r="A676" s="2"/>
    </row>
    <row r="677" spans="1:1" s="3" customFormat="1">
      <c r="A677" s="2"/>
    </row>
    <row r="678" spans="1:1" s="3" customFormat="1">
      <c r="A678" s="2"/>
    </row>
    <row r="679" spans="1:1" s="3" customFormat="1">
      <c r="A679" s="2"/>
    </row>
    <row r="680" spans="1:1" s="3" customFormat="1">
      <c r="A680" s="2"/>
    </row>
    <row r="681" spans="1:1" s="3" customFormat="1">
      <c r="A681" s="2"/>
    </row>
    <row r="682" spans="1:1" s="3" customFormat="1">
      <c r="A682" s="2"/>
    </row>
    <row r="683" spans="1:1" s="3" customFormat="1">
      <c r="A683" s="2"/>
    </row>
    <row r="684" spans="1:1" s="3" customFormat="1">
      <c r="A684" s="2"/>
    </row>
    <row r="685" spans="1:1" s="3" customFormat="1">
      <c r="A685" s="2"/>
    </row>
    <row r="686" spans="1:1" s="3" customFormat="1">
      <c r="A686" s="2"/>
    </row>
    <row r="687" spans="1:1" s="3" customFormat="1">
      <c r="A687" s="2"/>
    </row>
    <row r="688" spans="1:1" s="3" customFormat="1">
      <c r="A688" s="2"/>
    </row>
    <row r="689" spans="1:1" s="3" customFormat="1">
      <c r="A689" s="2"/>
    </row>
    <row r="690" spans="1:1" s="3" customFormat="1">
      <c r="A690" s="2"/>
    </row>
    <row r="691" spans="1:1" s="3" customFormat="1">
      <c r="A691" s="2"/>
    </row>
    <row r="692" spans="1:1" s="3" customFormat="1">
      <c r="A692" s="2"/>
    </row>
    <row r="693" spans="1:1" s="3" customFormat="1">
      <c r="A693" s="2"/>
    </row>
    <row r="694" spans="1:1" s="3" customFormat="1">
      <c r="A694" s="2"/>
    </row>
    <row r="695" spans="1:1" s="3" customFormat="1">
      <c r="A695" s="2"/>
    </row>
    <row r="696" spans="1:1" s="3" customFormat="1">
      <c r="A696" s="2"/>
    </row>
    <row r="697" spans="1:1" s="3" customFormat="1">
      <c r="A697" s="2"/>
    </row>
    <row r="698" spans="1:1" s="3" customFormat="1">
      <c r="A698" s="2"/>
    </row>
    <row r="699" spans="1:1" s="3" customFormat="1">
      <c r="A699" s="2"/>
    </row>
    <row r="700" spans="1:1" s="3" customFormat="1">
      <c r="A700" s="2"/>
    </row>
    <row r="701" spans="1:1" s="3" customFormat="1">
      <c r="A701" s="2"/>
    </row>
    <row r="702" spans="1:1" s="3" customFormat="1">
      <c r="A702" s="2"/>
    </row>
    <row r="703" spans="1:1" s="3" customFormat="1">
      <c r="A703" s="2"/>
    </row>
    <row r="704" spans="1:1" s="3" customFormat="1">
      <c r="A704" s="2"/>
    </row>
    <row r="705" spans="1:1" s="3" customFormat="1">
      <c r="A705" s="2"/>
    </row>
    <row r="706" spans="1:1" s="3" customFormat="1">
      <c r="A706" s="2"/>
    </row>
    <row r="707" spans="1:1" s="3" customFormat="1">
      <c r="A707" s="2"/>
    </row>
    <row r="708" spans="1:1" s="3" customFormat="1">
      <c r="A708" s="2"/>
    </row>
    <row r="709" spans="1:1" s="3" customFormat="1">
      <c r="A709" s="2"/>
    </row>
    <row r="710" spans="1:1" s="3" customFormat="1">
      <c r="A710" s="2"/>
    </row>
    <row r="711" spans="1:1" s="3" customFormat="1">
      <c r="A711" s="2"/>
    </row>
    <row r="712" spans="1:1" s="3" customFormat="1">
      <c r="A712" s="2"/>
    </row>
    <row r="713" spans="1:1" s="3" customFormat="1">
      <c r="A713" s="2"/>
    </row>
    <row r="714" spans="1:1" s="3" customFormat="1">
      <c r="A714" s="2"/>
    </row>
    <row r="715" spans="1:1" s="3" customFormat="1">
      <c r="A715" s="2"/>
    </row>
    <row r="716" spans="1:1" s="3" customFormat="1">
      <c r="A716" s="2"/>
    </row>
    <row r="717" spans="1:1" s="3" customFormat="1">
      <c r="A717" s="2"/>
    </row>
    <row r="718" spans="1:1" s="3" customFormat="1">
      <c r="A718" s="2"/>
    </row>
    <row r="719" spans="1:1" s="3" customFormat="1">
      <c r="A719" s="2"/>
    </row>
    <row r="720" spans="1:1" s="3" customFormat="1">
      <c r="A720" s="2"/>
    </row>
    <row r="721" spans="1:1" s="3" customFormat="1">
      <c r="A721" s="2"/>
    </row>
    <row r="722" spans="1:1" s="3" customFormat="1">
      <c r="A722" s="2"/>
    </row>
    <row r="723" spans="1:1" s="3" customFormat="1">
      <c r="A723" s="2"/>
    </row>
    <row r="724" spans="1:1" s="3" customFormat="1">
      <c r="A724" s="2"/>
    </row>
    <row r="725" spans="1:1" s="3" customFormat="1">
      <c r="A725" s="2"/>
    </row>
    <row r="726" spans="1:1" s="3" customFormat="1">
      <c r="A726" s="2"/>
    </row>
    <row r="727" spans="1:1" s="3" customFormat="1">
      <c r="A727" s="2"/>
    </row>
    <row r="728" spans="1:1" s="3" customFormat="1">
      <c r="A728" s="2"/>
    </row>
    <row r="729" spans="1:1" s="3" customFormat="1">
      <c r="A729" s="2"/>
    </row>
    <row r="730" spans="1:1" s="3" customFormat="1">
      <c r="A730" s="2"/>
    </row>
    <row r="731" spans="1:1" s="3" customFormat="1">
      <c r="A731" s="2"/>
    </row>
    <row r="732" spans="1:1" s="3" customFormat="1">
      <c r="A732" s="2"/>
    </row>
    <row r="733" spans="1:1" s="3" customFormat="1">
      <c r="A733" s="2"/>
    </row>
    <row r="734" spans="1:1" s="3" customFormat="1">
      <c r="A734" s="2"/>
    </row>
    <row r="735" spans="1:1" s="3" customFormat="1">
      <c r="A735" s="2"/>
    </row>
    <row r="736" spans="1:1" s="3" customFormat="1">
      <c r="A736" s="2"/>
    </row>
    <row r="737" spans="1:1" s="3" customFormat="1">
      <c r="A737" s="2"/>
    </row>
    <row r="738" spans="1:1" s="3" customFormat="1">
      <c r="A738" s="2"/>
    </row>
    <row r="739" spans="1:1" s="3" customFormat="1">
      <c r="A739" s="2"/>
    </row>
    <row r="740" spans="1:1" s="3" customFormat="1">
      <c r="A740" s="2"/>
    </row>
    <row r="741" spans="1:1" s="3" customFormat="1">
      <c r="A741" s="2"/>
    </row>
    <row r="742" spans="1:1" s="3" customFormat="1">
      <c r="A742" s="2"/>
    </row>
    <row r="743" spans="1:1" s="3" customFormat="1">
      <c r="A743" s="2"/>
    </row>
    <row r="744" spans="1:1" s="3" customFormat="1">
      <c r="A744" s="2"/>
    </row>
    <row r="745" spans="1:1" s="3" customFormat="1">
      <c r="A745" s="2"/>
    </row>
    <row r="746" spans="1:1" s="3" customFormat="1">
      <c r="A746" s="2"/>
    </row>
    <row r="747" spans="1:1" s="3" customFormat="1">
      <c r="A747" s="2"/>
    </row>
    <row r="748" spans="1:1" s="3" customFormat="1">
      <c r="A748" s="2"/>
    </row>
    <row r="749" spans="1:1" s="3" customFormat="1">
      <c r="A749" s="2"/>
    </row>
    <row r="750" spans="1:1" s="3" customFormat="1">
      <c r="A750" s="2"/>
    </row>
    <row r="751" spans="1:1" s="3" customFormat="1">
      <c r="A751" s="2"/>
    </row>
    <row r="752" spans="1:1" s="3" customFormat="1">
      <c r="A752" s="2"/>
    </row>
    <row r="753" spans="1:1" s="3" customFormat="1">
      <c r="A753" s="2"/>
    </row>
    <row r="754" spans="1:1" s="3" customFormat="1">
      <c r="A754" s="2"/>
    </row>
    <row r="755" spans="1:1" s="3" customFormat="1">
      <c r="A755" s="2"/>
    </row>
    <row r="756" spans="1:1" s="3" customFormat="1">
      <c r="A756" s="2"/>
    </row>
    <row r="757" spans="1:1" s="3" customFormat="1">
      <c r="A757" s="2"/>
    </row>
    <row r="758" spans="1:1" s="3" customFormat="1">
      <c r="A758" s="2"/>
    </row>
    <row r="759" spans="1:1" s="3" customFormat="1">
      <c r="A759" s="2"/>
    </row>
    <row r="760" spans="1:1" s="3" customFormat="1">
      <c r="A760" s="2"/>
    </row>
    <row r="761" spans="1:1" s="3" customFormat="1">
      <c r="A761" s="2"/>
    </row>
    <row r="762" spans="1:1" s="3" customFormat="1">
      <c r="A762" s="2"/>
    </row>
    <row r="763" spans="1:1" s="3" customFormat="1">
      <c r="A763" s="2"/>
    </row>
    <row r="764" spans="1:1" s="3" customFormat="1">
      <c r="A764" s="2"/>
    </row>
    <row r="765" spans="1:1" s="3" customFormat="1">
      <c r="A765" s="2"/>
    </row>
    <row r="766" spans="1:1" s="3" customFormat="1">
      <c r="A766" s="2"/>
    </row>
    <row r="767" spans="1:1" s="3" customFormat="1">
      <c r="A767" s="2"/>
    </row>
    <row r="768" spans="1:1" s="3" customFormat="1">
      <c r="A768" s="2"/>
    </row>
    <row r="769" spans="1:1" s="3" customFormat="1">
      <c r="A769" s="2"/>
    </row>
    <row r="770" spans="1:1" s="3" customFormat="1">
      <c r="A770" s="2"/>
    </row>
    <row r="771" spans="1:1" s="3" customFormat="1">
      <c r="A771" s="2"/>
    </row>
    <row r="772" spans="1:1" s="3" customFormat="1">
      <c r="A772" s="2"/>
    </row>
    <row r="773" spans="1:1" s="3" customFormat="1">
      <c r="A773" s="2"/>
    </row>
    <row r="774" spans="1:1" s="3" customFormat="1">
      <c r="A774" s="2"/>
    </row>
    <row r="775" spans="1:1" s="3" customFormat="1">
      <c r="A775" s="2"/>
    </row>
    <row r="776" spans="1:1" s="3" customFormat="1">
      <c r="A776" s="2"/>
    </row>
    <row r="777" spans="1:1" s="3" customFormat="1">
      <c r="A777" s="2"/>
    </row>
    <row r="778" spans="1:1" s="3" customFormat="1">
      <c r="A778" s="2"/>
    </row>
    <row r="779" spans="1:1" s="3" customFormat="1">
      <c r="A779" s="2"/>
    </row>
    <row r="780" spans="1:1" s="3" customFormat="1">
      <c r="A780" s="2"/>
    </row>
    <row r="781" spans="1:1" s="3" customFormat="1">
      <c r="A781" s="2"/>
    </row>
    <row r="782" spans="1:1" s="3" customFormat="1">
      <c r="A782" s="2"/>
    </row>
    <row r="783" spans="1:1" s="3" customFormat="1">
      <c r="A783" s="2"/>
    </row>
    <row r="784" spans="1:1" s="3" customFormat="1">
      <c r="A784" s="2"/>
    </row>
    <row r="785" spans="1:1" s="3" customFormat="1">
      <c r="A785" s="2"/>
    </row>
    <row r="786" spans="1:1" s="3" customFormat="1">
      <c r="A786" s="2"/>
    </row>
    <row r="787" spans="1:1" s="3" customFormat="1">
      <c r="A787" s="2"/>
    </row>
    <row r="788" spans="1:1" s="3" customFormat="1">
      <c r="A788" s="2"/>
    </row>
    <row r="789" spans="1:1" s="3" customFormat="1">
      <c r="A789" s="2"/>
    </row>
    <row r="790" spans="1:1" s="3" customFormat="1">
      <c r="A790" s="2"/>
    </row>
    <row r="791" spans="1:1" s="3" customFormat="1">
      <c r="A791" s="2"/>
    </row>
    <row r="792" spans="1:1" s="3" customFormat="1">
      <c r="A792" s="2"/>
    </row>
    <row r="793" spans="1:1" s="3" customFormat="1">
      <c r="A793" s="2"/>
    </row>
    <row r="794" spans="1:1" s="3" customFormat="1">
      <c r="A794" s="2"/>
    </row>
    <row r="795" spans="1:1" s="3" customFormat="1">
      <c r="A795" s="2"/>
    </row>
    <row r="796" spans="1:1" s="3" customFormat="1">
      <c r="A796" s="2"/>
    </row>
    <row r="797" spans="1:1" s="3" customFormat="1">
      <c r="A797" s="2"/>
    </row>
    <row r="798" spans="1:1" s="3" customFormat="1">
      <c r="A798" s="2"/>
    </row>
    <row r="799" spans="1:1" s="3" customFormat="1">
      <c r="A799" s="2"/>
    </row>
    <row r="800" spans="1:1" s="3" customFormat="1">
      <c r="A800" s="2"/>
    </row>
    <row r="801" spans="1:1" s="3" customFormat="1">
      <c r="A801" s="2"/>
    </row>
    <row r="802" spans="1:1" s="3" customFormat="1">
      <c r="A802" s="2"/>
    </row>
    <row r="803" spans="1:1" s="3" customFormat="1">
      <c r="A803" s="2"/>
    </row>
    <row r="804" spans="1:1" s="3" customFormat="1">
      <c r="A804" s="2"/>
    </row>
    <row r="805" spans="1:1" s="3" customFormat="1">
      <c r="A805" s="2"/>
    </row>
    <row r="806" spans="1:1" s="3" customFormat="1">
      <c r="A806" s="2"/>
    </row>
    <row r="807" spans="1:1" s="3" customFormat="1">
      <c r="A807" s="2"/>
    </row>
    <row r="808" spans="1:1" s="3" customFormat="1">
      <c r="A808" s="2"/>
    </row>
    <row r="809" spans="1:1" s="3" customFormat="1">
      <c r="A809" s="2"/>
    </row>
    <row r="810" spans="1:1" s="3" customFormat="1">
      <c r="A810" s="2"/>
    </row>
    <row r="811" spans="1:1" s="3" customFormat="1">
      <c r="A811" s="2"/>
    </row>
    <row r="812" spans="1:1" s="3" customFormat="1">
      <c r="A812" s="2"/>
    </row>
    <row r="813" spans="1:1" s="3" customFormat="1">
      <c r="A813" s="2"/>
    </row>
    <row r="814" spans="1:1" s="3" customFormat="1">
      <c r="A814" s="2"/>
    </row>
    <row r="815" spans="1:1" s="3" customFormat="1">
      <c r="A815" s="2"/>
    </row>
    <row r="816" spans="1:1" s="3" customFormat="1">
      <c r="A816" s="2"/>
    </row>
    <row r="817" spans="1:1" s="3" customFormat="1">
      <c r="A817" s="2"/>
    </row>
    <row r="818" spans="1:1" s="3" customFormat="1">
      <c r="A818" s="2"/>
    </row>
    <row r="819" spans="1:1" s="3" customFormat="1">
      <c r="A819" s="2"/>
    </row>
    <row r="820" spans="1:1" s="3" customFormat="1">
      <c r="A820" s="2"/>
    </row>
    <row r="821" spans="1:1" s="3" customFormat="1">
      <c r="A821" s="2"/>
    </row>
    <row r="822" spans="1:1" s="3" customFormat="1">
      <c r="A822" s="2"/>
    </row>
    <row r="823" spans="1:1" s="3" customFormat="1">
      <c r="A823" s="2"/>
    </row>
    <row r="824" spans="1:1" s="3" customFormat="1">
      <c r="A824" s="2"/>
    </row>
    <row r="825" spans="1:1" s="3" customFormat="1">
      <c r="A825" s="2"/>
    </row>
    <row r="826" spans="1:1" s="3" customFormat="1">
      <c r="A826" s="2"/>
    </row>
    <row r="827" spans="1:1" s="3" customFormat="1">
      <c r="A827" s="2"/>
    </row>
    <row r="828" spans="1:1" s="3" customFormat="1">
      <c r="A828" s="2"/>
    </row>
    <row r="829" spans="1:1" s="3" customFormat="1">
      <c r="A829" s="2"/>
    </row>
    <row r="830" spans="1:1" s="3" customFormat="1">
      <c r="A830" s="2"/>
    </row>
    <row r="831" spans="1:1" s="3" customFormat="1">
      <c r="A831" s="2"/>
    </row>
    <row r="832" spans="1:1" s="3" customFormat="1">
      <c r="A832" s="2"/>
    </row>
    <row r="833" spans="1:1" s="3" customFormat="1">
      <c r="A833" s="2"/>
    </row>
    <row r="834" spans="1:1" s="3" customFormat="1">
      <c r="A834" s="2"/>
    </row>
    <row r="835" spans="1:1" s="3" customFormat="1">
      <c r="A835" s="2"/>
    </row>
    <row r="836" spans="1:1" s="3" customFormat="1">
      <c r="A836" s="2"/>
    </row>
    <row r="837" spans="1:1" s="3" customFormat="1">
      <c r="A837" s="2"/>
    </row>
    <row r="838" spans="1:1" s="3" customFormat="1">
      <c r="A838" s="2"/>
    </row>
    <row r="839" spans="1:1" s="3" customFormat="1">
      <c r="A839" s="2"/>
    </row>
    <row r="840" spans="1:1" s="3" customFormat="1">
      <c r="A840" s="2"/>
    </row>
    <row r="841" spans="1:1" s="3" customFormat="1">
      <c r="A841" s="2"/>
    </row>
    <row r="842" spans="1:1" s="3" customFormat="1">
      <c r="A842" s="2"/>
    </row>
    <row r="843" spans="1:1" s="3" customFormat="1">
      <c r="A843" s="2"/>
    </row>
    <row r="844" spans="1:1" s="3" customFormat="1">
      <c r="A844" s="2"/>
    </row>
    <row r="845" spans="1:1" s="3" customFormat="1">
      <c r="A845" s="2"/>
    </row>
    <row r="846" spans="1:1" s="3" customFormat="1">
      <c r="A846" s="2"/>
    </row>
    <row r="847" spans="1:1" s="3" customFormat="1">
      <c r="A847" s="2"/>
    </row>
    <row r="848" spans="1:1" s="3" customFormat="1">
      <c r="A848" s="2"/>
    </row>
    <row r="849" spans="1:1" s="3" customFormat="1">
      <c r="A849" s="2"/>
    </row>
    <row r="850" spans="1:1" s="3" customFormat="1">
      <c r="A850" s="2"/>
    </row>
    <row r="851" spans="1:1" s="3" customFormat="1">
      <c r="A851" s="2"/>
    </row>
    <row r="852" spans="1:1" s="3" customFormat="1">
      <c r="A852" s="2"/>
    </row>
    <row r="853" spans="1:1" s="3" customFormat="1">
      <c r="A853" s="2"/>
    </row>
    <row r="854" spans="1:1" s="3" customFormat="1">
      <c r="A854" s="2"/>
    </row>
    <row r="855" spans="1:1" s="3" customFormat="1">
      <c r="A855" s="2"/>
    </row>
    <row r="856" spans="1:1" s="3" customFormat="1">
      <c r="A856" s="2"/>
    </row>
    <row r="857" spans="1:1" s="3" customFormat="1">
      <c r="A857" s="2"/>
    </row>
    <row r="858" spans="1:1" s="3" customFormat="1">
      <c r="A858" s="2"/>
    </row>
    <row r="859" spans="1:1" s="3" customFormat="1">
      <c r="A859" s="2"/>
    </row>
    <row r="860" spans="1:1" s="3" customFormat="1">
      <c r="A860" s="2"/>
    </row>
    <row r="861" spans="1:1" s="3" customFormat="1">
      <c r="A861" s="2"/>
    </row>
    <row r="862" spans="1:1" s="3" customFormat="1">
      <c r="A862" s="2"/>
    </row>
    <row r="863" spans="1:1" s="3" customFormat="1">
      <c r="A863" s="2"/>
    </row>
    <row r="864" spans="1:1" s="3" customFormat="1">
      <c r="A864" s="2"/>
    </row>
    <row r="865" spans="1:1" s="3" customFormat="1">
      <c r="A865" s="2"/>
    </row>
    <row r="866" spans="1:1" s="3" customFormat="1">
      <c r="A866" s="2"/>
    </row>
    <row r="867" spans="1:1" s="3" customFormat="1">
      <c r="A867" s="2"/>
    </row>
    <row r="868" spans="1:1" s="3" customFormat="1">
      <c r="A868" s="2"/>
    </row>
    <row r="869" spans="1:1" s="3" customFormat="1">
      <c r="A869" s="2"/>
    </row>
    <row r="870" spans="1:1" s="3" customFormat="1">
      <c r="A870" s="2"/>
    </row>
    <row r="871" spans="1:1" s="3" customFormat="1">
      <c r="A871" s="2"/>
    </row>
    <row r="872" spans="1:1" s="3" customFormat="1">
      <c r="A872" s="2"/>
    </row>
    <row r="873" spans="1:1" s="3" customFormat="1">
      <c r="A873" s="2"/>
    </row>
    <row r="874" spans="1:1" s="3" customFormat="1">
      <c r="A874" s="2"/>
    </row>
    <row r="875" spans="1:1" s="3" customFormat="1">
      <c r="A875" s="2"/>
    </row>
    <row r="876" spans="1:1" s="3" customFormat="1">
      <c r="A876" s="2"/>
    </row>
    <row r="877" spans="1:1" s="3" customFormat="1">
      <c r="A877" s="2"/>
    </row>
    <row r="878" spans="1:1" s="3" customFormat="1">
      <c r="A878" s="2"/>
    </row>
    <row r="879" spans="1:1" s="3" customFormat="1">
      <c r="A879" s="2"/>
    </row>
    <row r="880" spans="1:1" s="3" customFormat="1">
      <c r="A880" s="2"/>
    </row>
    <row r="881" spans="1:1" s="3" customFormat="1">
      <c r="A881" s="2"/>
    </row>
    <row r="882" spans="1:1" s="3" customFormat="1">
      <c r="A882" s="2"/>
    </row>
    <row r="883" spans="1:1" s="3" customFormat="1">
      <c r="A883" s="2"/>
    </row>
    <row r="884" spans="1:1" s="3" customFormat="1">
      <c r="A884" s="2"/>
    </row>
    <row r="885" spans="1:1" s="3" customFormat="1">
      <c r="A885" s="2"/>
    </row>
    <row r="886" spans="1:1" s="3" customFormat="1">
      <c r="A886" s="2"/>
    </row>
    <row r="887" spans="1:1" s="3" customFormat="1">
      <c r="A887" s="2"/>
    </row>
    <row r="888" spans="1:1" s="3" customFormat="1">
      <c r="A888" s="2"/>
    </row>
    <row r="889" spans="1:1" s="3" customFormat="1">
      <c r="A889" s="2"/>
    </row>
    <row r="890" spans="1:1" s="3" customFormat="1">
      <c r="A890" s="2"/>
    </row>
    <row r="891" spans="1:1" s="3" customFormat="1">
      <c r="A891" s="2"/>
    </row>
    <row r="892" spans="1:1" s="3" customFormat="1">
      <c r="A892" s="2"/>
    </row>
    <row r="893" spans="1:1" s="3" customFormat="1">
      <c r="A893" s="2"/>
    </row>
    <row r="894" spans="1:1" s="3" customFormat="1">
      <c r="A894" s="2"/>
    </row>
    <row r="895" spans="1:1" s="3" customFormat="1">
      <c r="A895" s="2"/>
    </row>
    <row r="896" spans="1:1" s="3" customFormat="1">
      <c r="A896" s="2"/>
    </row>
    <row r="897" spans="1:1" s="3" customFormat="1">
      <c r="A897" s="2"/>
    </row>
    <row r="898" spans="1:1" s="3" customFormat="1">
      <c r="A898" s="2"/>
    </row>
    <row r="899" spans="1:1" s="3" customFormat="1">
      <c r="A899" s="2"/>
    </row>
    <row r="900" spans="1:1" s="3" customFormat="1">
      <c r="A900" s="2"/>
    </row>
    <row r="901" spans="1:1" s="3" customFormat="1">
      <c r="A901" s="2"/>
    </row>
    <row r="902" spans="1:1" s="3" customFormat="1">
      <c r="A902" s="2"/>
    </row>
    <row r="903" spans="1:1" s="3" customFormat="1">
      <c r="A903" s="2"/>
    </row>
    <row r="904" spans="1:1" s="3" customFormat="1">
      <c r="A904" s="2"/>
    </row>
    <row r="905" spans="1:1" s="3" customFormat="1">
      <c r="A905" s="2"/>
    </row>
    <row r="906" spans="1:1" s="3" customFormat="1">
      <c r="A906" s="2"/>
    </row>
    <row r="907" spans="1:1" s="3" customFormat="1">
      <c r="A907" s="2"/>
    </row>
    <row r="908" spans="1:1" s="3" customFormat="1">
      <c r="A908" s="2"/>
    </row>
    <row r="909" spans="1:1" s="3" customFormat="1">
      <c r="A909" s="2"/>
    </row>
    <row r="910" spans="1:1" s="3" customFormat="1">
      <c r="A910" s="2"/>
    </row>
    <row r="911" spans="1:1" s="3" customFormat="1">
      <c r="A911" s="2"/>
    </row>
    <row r="912" spans="1:1" s="3" customFormat="1">
      <c r="A912" s="2"/>
    </row>
    <row r="913" spans="1:1" s="3" customFormat="1">
      <c r="A913" s="2"/>
    </row>
    <row r="914" spans="1:1" s="3" customFormat="1">
      <c r="A914" s="2"/>
    </row>
    <row r="915" spans="1:1" s="3" customFormat="1">
      <c r="A915" s="2"/>
    </row>
    <row r="916" spans="1:1" s="3" customFormat="1">
      <c r="A916" s="2"/>
    </row>
    <row r="917" spans="1:1" s="3" customFormat="1">
      <c r="A917" s="2"/>
    </row>
    <row r="918" spans="1:1" s="3" customFormat="1">
      <c r="A918" s="2"/>
    </row>
    <row r="919" spans="1:1" s="3" customFormat="1">
      <c r="A919" s="2"/>
    </row>
    <row r="920" spans="1:1" s="3" customFormat="1">
      <c r="A920" s="2"/>
    </row>
    <row r="921" spans="1:1" s="3" customFormat="1">
      <c r="A921" s="2"/>
    </row>
    <row r="922" spans="1:1" s="3" customFormat="1">
      <c r="A922" s="2"/>
    </row>
    <row r="923" spans="1:1" s="3" customFormat="1">
      <c r="A923" s="2"/>
    </row>
    <row r="924" spans="1:1" s="3" customFormat="1">
      <c r="A924" s="2"/>
    </row>
    <row r="925" spans="1:1" s="3" customFormat="1">
      <c r="A925" s="2"/>
    </row>
    <row r="926" spans="1:1" s="3" customFormat="1">
      <c r="A926" s="2"/>
    </row>
    <row r="927" spans="1:1" s="3" customFormat="1">
      <c r="A927" s="2"/>
    </row>
    <row r="928" spans="1:1" s="3" customFormat="1">
      <c r="A928" s="2"/>
    </row>
    <row r="929" spans="1:1" s="3" customFormat="1">
      <c r="A929" s="2"/>
    </row>
    <row r="930" spans="1:1" s="3" customFormat="1">
      <c r="A930" s="2"/>
    </row>
    <row r="931" spans="1:1" s="3" customFormat="1">
      <c r="A931" s="2"/>
    </row>
    <row r="932" spans="1:1" s="3" customFormat="1">
      <c r="A932" s="2"/>
    </row>
    <row r="933" spans="1:1" s="3" customFormat="1">
      <c r="A933" s="2"/>
    </row>
    <row r="934" spans="1:1" s="3" customFormat="1">
      <c r="A934" s="2"/>
    </row>
    <row r="935" spans="1:1" s="3" customFormat="1">
      <c r="A935" s="2"/>
    </row>
    <row r="936" spans="1:1" s="3" customFormat="1">
      <c r="A936" s="2"/>
    </row>
    <row r="937" spans="1:1" s="3" customFormat="1">
      <c r="A937" s="2"/>
    </row>
    <row r="938" spans="1:1" s="3" customFormat="1">
      <c r="A938" s="2"/>
    </row>
    <row r="939" spans="1:1" s="3" customFormat="1">
      <c r="A939" s="2"/>
    </row>
    <row r="940" spans="1:1" s="3" customFormat="1">
      <c r="A940" s="2"/>
    </row>
    <row r="941" spans="1:1" s="3" customFormat="1">
      <c r="A941" s="2"/>
    </row>
    <row r="942" spans="1:1" s="3" customFormat="1">
      <c r="A942" s="2"/>
    </row>
    <row r="943" spans="1:1" s="3" customFormat="1">
      <c r="A943" s="2"/>
    </row>
  </sheetData>
  <phoneticPr fontId="18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E240"/>
  <sheetViews>
    <sheetView topLeftCell="B1" zoomScale="87" zoomScaleNormal="60" workbookViewId="0">
      <selection activeCell="O2" sqref="O2:O55"/>
    </sheetView>
  </sheetViews>
  <sheetFormatPr baseColWidth="10" defaultColWidth="9" defaultRowHeight="14"/>
  <cols>
    <col min="1" max="5" width="9" style="3"/>
    <col min="6" max="6" width="12.83203125" style="3" customWidth="1"/>
    <col min="7" max="15" width="9" style="3"/>
    <col min="16" max="16" width="9" style="2" customWidth="1"/>
    <col min="17" max="16384" width="9" style="3"/>
  </cols>
  <sheetData>
    <row r="1" spans="1:3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28</v>
      </c>
      <c r="G1" s="3" t="s">
        <v>29</v>
      </c>
      <c r="I1" s="28" t="s">
        <v>30</v>
      </c>
      <c r="J1" s="28" t="s">
        <v>31</v>
      </c>
      <c r="K1" s="28" t="s">
        <v>32</v>
      </c>
      <c r="L1" s="3" t="s">
        <v>10</v>
      </c>
      <c r="M1" s="3" t="s">
        <v>1</v>
      </c>
      <c r="N1" s="3" t="s">
        <v>2</v>
      </c>
      <c r="O1" s="3" t="s">
        <v>3</v>
      </c>
      <c r="P1" s="2" t="s">
        <v>11</v>
      </c>
      <c r="Q1" s="33" t="s">
        <v>12</v>
      </c>
      <c r="R1" s="33" t="s">
        <v>4</v>
      </c>
      <c r="S1" s="44" t="s">
        <v>30</v>
      </c>
      <c r="T1" s="44" t="s">
        <v>31</v>
      </c>
      <c r="U1" s="44" t="s">
        <v>32</v>
      </c>
      <c r="V1" s="44" t="s">
        <v>13</v>
      </c>
      <c r="W1" s="44" t="s">
        <v>14</v>
      </c>
      <c r="X1" s="45" t="s">
        <v>15</v>
      </c>
      <c r="Y1" s="45" t="s">
        <v>16</v>
      </c>
      <c r="Z1" s="45" t="s">
        <v>17</v>
      </c>
      <c r="AA1" s="45" t="s">
        <v>18</v>
      </c>
      <c r="AB1" s="45" t="s">
        <v>19</v>
      </c>
      <c r="AC1" s="45" t="s">
        <v>20</v>
      </c>
      <c r="AD1" s="45" t="s">
        <v>21</v>
      </c>
    </row>
    <row r="2" spans="1:31">
      <c r="A2" s="3">
        <v>-2.6666666666666665</v>
      </c>
      <c r="B2" s="3">
        <v>1395.2616453282535</v>
      </c>
      <c r="C2" s="3">
        <v>1317.5819510109723</v>
      </c>
      <c r="D2" s="3">
        <v>-1879.4905877715209</v>
      </c>
      <c r="H2" s="3" t="s">
        <v>22</v>
      </c>
      <c r="I2" s="2">
        <v>830</v>
      </c>
      <c r="J2" s="2"/>
      <c r="K2" s="2">
        <v>-1000</v>
      </c>
      <c r="L2" s="23">
        <v>-2.6124499999999999</v>
      </c>
      <c r="M2" s="31">
        <v>1477.1225862372667</v>
      </c>
      <c r="N2" s="3">
        <v>1275.7063065171242</v>
      </c>
      <c r="O2" s="29">
        <v>-1819.9505481173983</v>
      </c>
      <c r="P2" s="2">
        <v>-5.0798923543438734</v>
      </c>
      <c r="Q2" s="33">
        <v>300</v>
      </c>
      <c r="R2" s="33">
        <f>-ATAN((M3-M2)/(O3-O2))*180/PI()</f>
        <v>-22.004883724224911</v>
      </c>
      <c r="S2" s="43">
        <v>830</v>
      </c>
      <c r="T2" s="43"/>
      <c r="U2" s="43">
        <v>-1000</v>
      </c>
      <c r="V2" s="33"/>
      <c r="W2" s="33"/>
      <c r="X2" s="33">
        <f>-ATAN2(K$4-O2, I$4-M2)/PI()*180</f>
        <v>13.517829125020581</v>
      </c>
      <c r="Y2" s="33">
        <f>-ATAN2(K$7-O2, I$7-M2)/PI()*180</f>
        <v>1.7967594876713342</v>
      </c>
      <c r="Z2" s="33">
        <f>-ATAN2(K$10-O2, I$10-M2)/PI()*180</f>
        <v>3.9986338826884311</v>
      </c>
      <c r="AA2" s="33">
        <f>X2-P2</f>
        <v>18.597721479364456</v>
      </c>
      <c r="AB2" s="33">
        <f>Y2-P2</f>
        <v>6.8766518420152076</v>
      </c>
      <c r="AC2" s="33">
        <f>Z2-P2</f>
        <v>9.078526237032305</v>
      </c>
      <c r="AD2" s="33"/>
      <c r="AE2" s="3">
        <f>AVERAGE(W2:W39)</f>
        <v>9.9892395850298215</v>
      </c>
    </row>
    <row r="3" spans="1:31">
      <c r="A3" s="3">
        <v>-2.6333333333333333</v>
      </c>
      <c r="B3" s="3">
        <v>1456.6279531363398</v>
      </c>
      <c r="C3" s="3">
        <v>1283.3746717888862</v>
      </c>
      <c r="D3" s="3">
        <v>-1844.0800042021438</v>
      </c>
      <c r="E3" s="3">
        <v>-60.013496210955246</v>
      </c>
      <c r="F3" s="3">
        <f>SQRT((B3-B2)^2+(C3-C2)^2+(D3-D2)^2)/(A3-A2)/1000</f>
        <v>2.3602720188674433</v>
      </c>
      <c r="H3" s="3">
        <f>MAX(F2:F80)</f>
        <v>3.0163686744500464</v>
      </c>
      <c r="I3" s="2">
        <v>1060</v>
      </c>
      <c r="J3" s="2"/>
      <c r="K3" s="2">
        <v>-1000</v>
      </c>
      <c r="L3" s="23">
        <v>-2.5795059999999999</v>
      </c>
      <c r="M3" s="31">
        <v>1493.661809546873</v>
      </c>
      <c r="N3" s="3">
        <v>1277.3698847275227</v>
      </c>
      <c r="O3" s="29">
        <v>-1779.0245778099634</v>
      </c>
      <c r="P3" s="2">
        <v>-3.9176600515882241</v>
      </c>
      <c r="Q3" s="33">
        <v>300</v>
      </c>
      <c r="R3" s="33">
        <f>-ATAN((M4-M3)/(O4-O3))*180/PI()</f>
        <v>-9.469629186887996</v>
      </c>
      <c r="S3" s="43">
        <v>1060</v>
      </c>
      <c r="T3" s="43"/>
      <c r="U3" s="43">
        <v>-1000</v>
      </c>
      <c r="V3" s="33">
        <f>P3-P2</f>
        <v>1.1622323027556494</v>
      </c>
      <c r="W3" s="33">
        <f>ABS(V3)</f>
        <v>1.1622323027556494</v>
      </c>
      <c r="X3" s="33">
        <f t="shared" ref="X3:X55" si="0">-ATAN2(K$4-O3, I$4-M3)/PI()*180</f>
        <v>15.337272488418336</v>
      </c>
      <c r="Y3" s="33">
        <f t="shared" ref="Y3:Y55" si="1">-ATAN2(K$7-O3, I$7-M3)/PI()*180</f>
        <v>2.3696886565437816</v>
      </c>
      <c r="Z3" s="33">
        <f t="shared" ref="Z3:Z55" si="2">-ATAN2(K$10-O3, I$10-M3)/PI()*180</f>
        <v>4.3964648987253563</v>
      </c>
      <c r="AA3" s="33">
        <f t="shared" ref="AA3:AA55" si="3">X3-P3</f>
        <v>19.254932540006561</v>
      </c>
      <c r="AB3" s="33">
        <f t="shared" ref="AB3:AB55" si="4">Y3-P3</f>
        <v>6.2873487081320061</v>
      </c>
      <c r="AC3" s="33">
        <f t="shared" ref="AC3:AC55" si="5">Z3-P3</f>
        <v>8.3141249503135803</v>
      </c>
      <c r="AD3" s="33">
        <f>L3-L2</f>
        <v>3.2944000000000084E-2</v>
      </c>
    </row>
    <row r="4" spans="1:31">
      <c r="A4" s="3">
        <v>-2.6</v>
      </c>
      <c r="B4" s="3">
        <v>1485.0896305274218</v>
      </c>
      <c r="C4" s="3">
        <v>1274.7152579575777</v>
      </c>
      <c r="D4" s="3">
        <v>-1804.8840952463797</v>
      </c>
      <c r="E4" s="3">
        <v>-35.984863853662993</v>
      </c>
      <c r="F4" s="3">
        <f t="shared" ref="F4:F67" si="6">SQRT((B4-B3)^2+(C4-C3)^2+(D4-D3)^2)/(A4-A3)/1000</f>
        <v>1.4762230949338258</v>
      </c>
      <c r="G4" s="3">
        <f>(E4-E3)/(A4-A3)</f>
        <v>720.85897071877014</v>
      </c>
      <c r="I4" s="2">
        <v>1280</v>
      </c>
      <c r="J4" s="2"/>
      <c r="K4" s="2">
        <v>-1000</v>
      </c>
      <c r="L4" s="23">
        <v>-2.539533</v>
      </c>
      <c r="M4" s="31">
        <v>1502.6616313513368</v>
      </c>
      <c r="N4" s="3">
        <v>1292.0976694431156</v>
      </c>
      <c r="O4" s="29">
        <v>-1725.0680814419175</v>
      </c>
      <c r="P4" s="2">
        <v>-1.5304845324098906</v>
      </c>
      <c r="Q4" s="33">
        <v>300</v>
      </c>
      <c r="R4" s="33">
        <f t="shared" ref="R4:R55" si="7">-ATAN((M5-M4)/(O5-O4))*180/PI()</f>
        <v>-10.013134241901307</v>
      </c>
      <c r="S4" s="43">
        <v>1280</v>
      </c>
      <c r="T4" s="43"/>
      <c r="U4" s="43">
        <v>-1000</v>
      </c>
      <c r="V4" s="33">
        <f t="shared" ref="V4:V55" si="8">P4-P3</f>
        <v>2.3871755191783333</v>
      </c>
      <c r="W4" s="33">
        <f t="shared" ref="W4:W55" si="9">ABS(V4)</f>
        <v>2.3871755191783333</v>
      </c>
      <c r="X4" s="33">
        <f t="shared" si="0"/>
        <v>17.071232811393518</v>
      </c>
      <c r="Y4" s="33">
        <f t="shared" si="1"/>
        <v>2.7418077469468205</v>
      </c>
      <c r="Z4" s="33">
        <f t="shared" si="2"/>
        <v>4.671183766846819</v>
      </c>
      <c r="AA4" s="33">
        <f t="shared" si="3"/>
        <v>18.601717343803408</v>
      </c>
      <c r="AB4" s="33">
        <f t="shared" si="4"/>
        <v>4.2722922793567113</v>
      </c>
      <c r="AC4" s="33">
        <f t="shared" si="5"/>
        <v>6.2016682992567098</v>
      </c>
      <c r="AD4" s="33">
        <f t="shared" ref="AD4:AD55" si="10">L4-L3</f>
        <v>3.9972999999999814E-2</v>
      </c>
    </row>
    <row r="5" spans="1:31">
      <c r="A5" s="3">
        <v>-2.5666666666666669</v>
      </c>
      <c r="B5" s="3">
        <v>1497.1885749511421</v>
      </c>
      <c r="C5" s="3">
        <v>1281.0571379186586</v>
      </c>
      <c r="D5" s="3">
        <v>-1762.1821580433752</v>
      </c>
      <c r="E5" s="3">
        <v>-15.81927122319958</v>
      </c>
      <c r="F5" s="3">
        <f t="shared" si="6"/>
        <v>1.3450105593074519</v>
      </c>
      <c r="G5" s="3">
        <f t="shared" ref="G5:G68" si="11">(E5-E4)/(A5-A4)</f>
        <v>604.96777891390457</v>
      </c>
      <c r="H5" s="29" t="s">
        <v>23</v>
      </c>
      <c r="I5" s="2">
        <v>1860</v>
      </c>
      <c r="J5" s="2"/>
      <c r="K5" s="2">
        <v>1</v>
      </c>
      <c r="L5" s="23">
        <v>-2.4808680000000001</v>
      </c>
      <c r="M5" s="31">
        <v>1517.9254587572068</v>
      </c>
      <c r="N5" s="3">
        <v>1321.2115501938388</v>
      </c>
      <c r="O5" s="29">
        <v>-1638.6185032876092</v>
      </c>
      <c r="P5" s="2">
        <v>-4.3139141691852254</v>
      </c>
      <c r="Q5" s="33">
        <v>300</v>
      </c>
      <c r="R5" s="33">
        <f t="shared" si="7"/>
        <v>-15.54676304535324</v>
      </c>
      <c r="S5" s="43">
        <v>1860</v>
      </c>
      <c r="T5" s="43"/>
      <c r="U5" s="43">
        <v>1</v>
      </c>
      <c r="V5" s="33">
        <f t="shared" si="8"/>
        <v>-2.7834296367753346</v>
      </c>
      <c r="W5" s="33">
        <f t="shared" si="9"/>
        <v>2.7834296367753346</v>
      </c>
      <c r="X5" s="33">
        <f t="shared" si="0"/>
        <v>20.433518936157345</v>
      </c>
      <c r="Y5" s="33">
        <f t="shared" si="1"/>
        <v>3.4179039482603648</v>
      </c>
      <c r="Z5" s="33">
        <f t="shared" si="2"/>
        <v>5.1524528882242251</v>
      </c>
      <c r="AA5" s="33">
        <f t="shared" si="3"/>
        <v>24.747433105342569</v>
      </c>
      <c r="AB5" s="33">
        <f t="shared" si="4"/>
        <v>7.7318181174455898</v>
      </c>
      <c r="AC5" s="33">
        <f t="shared" si="5"/>
        <v>9.4663670574094496</v>
      </c>
      <c r="AD5" s="33">
        <f t="shared" si="10"/>
        <v>5.8664999999999967E-2</v>
      </c>
    </row>
    <row r="6" spans="1:31">
      <c r="A6" s="3">
        <v>-2.5333333333333332</v>
      </c>
      <c r="B6" s="3">
        <v>1503.8357968628407</v>
      </c>
      <c r="C6" s="3">
        <v>1295.0168386762962</v>
      </c>
      <c r="D6" s="3">
        <v>-1716.3143530825037</v>
      </c>
      <c r="E6" s="3">
        <v>-8.2459708410123778</v>
      </c>
      <c r="F6" s="3">
        <f t="shared" si="6"/>
        <v>1.4521098108212056</v>
      </c>
      <c r="G6" s="3">
        <f t="shared" si="11"/>
        <v>227.19901146561386</v>
      </c>
      <c r="H6" s="29">
        <f>MAX(B2:B41)</f>
        <v>1678.1882669483311</v>
      </c>
      <c r="I6" s="2">
        <v>1640</v>
      </c>
      <c r="J6" s="2"/>
      <c r="K6" s="2">
        <v>1</v>
      </c>
      <c r="L6" s="23">
        <v>-2.4568189999999999</v>
      </c>
      <c r="M6" s="31">
        <v>1528.3606156036258</v>
      </c>
      <c r="N6" s="3">
        <v>1332.4670920213684</v>
      </c>
      <c r="O6" s="29">
        <v>-1601.109449730051</v>
      </c>
      <c r="P6" s="2">
        <v>-1.1386211956437753</v>
      </c>
      <c r="Q6" s="33">
        <v>300</v>
      </c>
      <c r="R6" s="33">
        <f t="shared" si="7"/>
        <v>-18.960118683204865</v>
      </c>
      <c r="S6" s="43">
        <v>1640</v>
      </c>
      <c r="T6" s="43"/>
      <c r="U6" s="43">
        <v>1</v>
      </c>
      <c r="V6" s="33">
        <f t="shared" si="8"/>
        <v>3.1752929735414499</v>
      </c>
      <c r="W6" s="33">
        <f t="shared" si="9"/>
        <v>3.1752929735414499</v>
      </c>
      <c r="X6" s="33">
        <f t="shared" si="0"/>
        <v>22.448964010430007</v>
      </c>
      <c r="Y6" s="33">
        <f t="shared" si="1"/>
        <v>3.8693763570822721</v>
      </c>
      <c r="Z6" s="33">
        <f t="shared" si="2"/>
        <v>5.4542131842745301</v>
      </c>
      <c r="AA6" s="33">
        <f t="shared" si="3"/>
        <v>23.587585206073783</v>
      </c>
      <c r="AB6" s="33">
        <f t="shared" si="4"/>
        <v>5.0079975527260476</v>
      </c>
      <c r="AC6" s="33">
        <f>Z6-P6</f>
        <v>6.5928343799183056</v>
      </c>
      <c r="AD6" s="33">
        <f t="shared" si="10"/>
        <v>2.4049000000000209E-2</v>
      </c>
    </row>
    <row r="7" spans="1:31">
      <c r="A7" s="3">
        <v>-2.5</v>
      </c>
      <c r="B7" s="3">
        <v>1511.591247937642</v>
      </c>
      <c r="C7" s="3">
        <v>1311.6743440842256</v>
      </c>
      <c r="D7" s="3">
        <v>-1667.6560402959003</v>
      </c>
      <c r="E7" s="3">
        <v>-9.0559689710136784</v>
      </c>
      <c r="F7" s="3">
        <f t="shared" si="6"/>
        <v>1.560360797996734</v>
      </c>
      <c r="G7" s="3">
        <f t="shared" si="11"/>
        <v>-24.299943900039104</v>
      </c>
      <c r="H7" s="29" t="s">
        <v>24</v>
      </c>
      <c r="I7" s="2">
        <v>1420</v>
      </c>
      <c r="J7" s="2"/>
      <c r="K7" s="2">
        <v>1</v>
      </c>
      <c r="L7" s="23">
        <v>-2.4322210000000002</v>
      </c>
      <c r="M7" s="31">
        <v>1541.892641460523</v>
      </c>
      <c r="N7" s="3">
        <v>1342.7275955025107</v>
      </c>
      <c r="O7" s="29">
        <v>-1561.7205490256601</v>
      </c>
      <c r="P7" s="2">
        <v>-7.9150852830938883</v>
      </c>
      <c r="Q7" s="33">
        <v>300</v>
      </c>
      <c r="R7" s="33">
        <f t="shared" si="7"/>
        <v>-23.062924206415648</v>
      </c>
      <c r="S7" s="43">
        <v>1420</v>
      </c>
      <c r="T7" s="43"/>
      <c r="U7" s="43">
        <v>1</v>
      </c>
      <c r="V7" s="33">
        <f t="shared" si="8"/>
        <v>-6.7764640874501127</v>
      </c>
      <c r="W7" s="33">
        <f t="shared" si="9"/>
        <v>6.7764640874501127</v>
      </c>
      <c r="X7" s="33">
        <f t="shared" si="0"/>
        <v>24.996485027983706</v>
      </c>
      <c r="Y7" s="33">
        <f t="shared" si="1"/>
        <v>4.4600564528867377</v>
      </c>
      <c r="Z7" s="33">
        <f t="shared" si="2"/>
        <v>5.8372455156415448</v>
      </c>
      <c r="AA7" s="33">
        <f t="shared" si="3"/>
        <v>32.911570311077597</v>
      </c>
      <c r="AB7" s="33">
        <f t="shared" si="4"/>
        <v>12.375141735980627</v>
      </c>
      <c r="AC7" s="33">
        <f t="shared" si="5"/>
        <v>13.752330798735432</v>
      </c>
      <c r="AD7" s="33">
        <f t="shared" si="10"/>
        <v>2.4597999999999676E-2</v>
      </c>
    </row>
    <row r="8" spans="1:31">
      <c r="A8" s="3">
        <v>-2.4666666666666668</v>
      </c>
      <c r="B8" s="3">
        <v>1523.7452752292156</v>
      </c>
      <c r="C8" s="3">
        <v>1327.9855855451897</v>
      </c>
      <c r="D8" s="3">
        <v>-1616.5965633083251</v>
      </c>
      <c r="E8" s="3">
        <v>-13.389321415664039</v>
      </c>
      <c r="F8" s="3">
        <f t="shared" si="6"/>
        <v>1.6488670203755782</v>
      </c>
      <c r="G8" s="3">
        <f t="shared" si="11"/>
        <v>-130.00057333951128</v>
      </c>
      <c r="H8" s="29">
        <f>MIN(B2:B59)</f>
        <v>1185.0019345237815</v>
      </c>
      <c r="I8" s="2">
        <v>830</v>
      </c>
      <c r="J8" s="2"/>
      <c r="K8" s="2">
        <v>1000</v>
      </c>
      <c r="L8" s="23">
        <v>-2.3680119999999998</v>
      </c>
      <c r="M8" s="31">
        <v>1587.3060730379075</v>
      </c>
      <c r="N8" s="3">
        <v>1362.5876445374452</v>
      </c>
      <c r="O8" s="29">
        <v>-1455.0590465519053</v>
      </c>
      <c r="P8" s="2">
        <v>-3.3138470733798311</v>
      </c>
      <c r="Q8" s="33">
        <v>300</v>
      </c>
      <c r="R8" s="33">
        <f t="shared" si="7"/>
        <v>-24.391346492608147</v>
      </c>
      <c r="S8" s="43">
        <v>830</v>
      </c>
      <c r="T8" s="43"/>
      <c r="U8" s="43">
        <v>1000</v>
      </c>
      <c r="V8" s="33">
        <f t="shared" si="8"/>
        <v>4.6012382097140572</v>
      </c>
      <c r="W8" s="33">
        <f t="shared" si="9"/>
        <v>4.6012382097140572</v>
      </c>
      <c r="X8" s="33">
        <f t="shared" si="0"/>
        <v>34.031563167455474</v>
      </c>
      <c r="Y8" s="33">
        <f t="shared" si="1"/>
        <v>6.5547314020028935</v>
      </c>
      <c r="Z8" s="33">
        <f t="shared" si="2"/>
        <v>7.134752079941463</v>
      </c>
      <c r="AA8" s="33">
        <f t="shared" si="3"/>
        <v>37.345410240835307</v>
      </c>
      <c r="AB8" s="33">
        <f t="shared" si="4"/>
        <v>9.8685784753827246</v>
      </c>
      <c r="AC8" s="33">
        <f t="shared" si="5"/>
        <v>10.448599153321293</v>
      </c>
      <c r="AD8" s="33">
        <f t="shared" si="10"/>
        <v>6.4209000000000405E-2</v>
      </c>
    </row>
    <row r="9" spans="1:31">
      <c r="A9" s="3">
        <v>-2.4333333333333331</v>
      </c>
      <c r="B9" s="3">
        <v>1541.222322801128</v>
      </c>
      <c r="C9" s="3">
        <v>1342.2946242187172</v>
      </c>
      <c r="D9" s="3">
        <v>-1563.5220090541989</v>
      </c>
      <c r="E9" s="3">
        <v>-18.226321462879607</v>
      </c>
      <c r="F9" s="3">
        <f t="shared" si="6"/>
        <v>1.730431645566785</v>
      </c>
      <c r="G9" s="3">
        <f t="shared" si="11"/>
        <v>-145.11000141646562</v>
      </c>
      <c r="H9" s="29" t="s">
        <v>25</v>
      </c>
      <c r="I9" s="2">
        <v>1060</v>
      </c>
      <c r="J9" s="2"/>
      <c r="K9" s="2">
        <v>1000</v>
      </c>
      <c r="L9" s="23">
        <v>-2.3435239999999999</v>
      </c>
      <c r="M9" s="31">
        <v>1606.2521628355607</v>
      </c>
      <c r="N9" s="3">
        <v>1367.763547339011</v>
      </c>
      <c r="O9" s="29">
        <v>-1413.2758502896322</v>
      </c>
      <c r="P9" s="2">
        <v>-6.803654359982044</v>
      </c>
      <c r="Q9" s="33">
        <v>300</v>
      </c>
      <c r="R9" s="33">
        <f t="shared" si="7"/>
        <v>-23.553266948715684</v>
      </c>
      <c r="S9" s="43">
        <v>1060</v>
      </c>
      <c r="T9" s="43"/>
      <c r="U9" s="43">
        <v>1000</v>
      </c>
      <c r="V9" s="33">
        <f t="shared" si="8"/>
        <v>-3.489807286602213</v>
      </c>
      <c r="W9" s="33">
        <f t="shared" si="9"/>
        <v>3.489807286602213</v>
      </c>
      <c r="X9" s="33">
        <f t="shared" si="0"/>
        <v>38.28860488806842</v>
      </c>
      <c r="Y9" s="33">
        <f t="shared" si="1"/>
        <v>7.5023580556318787</v>
      </c>
      <c r="Z9" s="33">
        <f t="shared" si="2"/>
        <v>7.6991715056436476</v>
      </c>
      <c r="AA9" s="33">
        <f t="shared" si="3"/>
        <v>45.092259248050468</v>
      </c>
      <c r="AB9" s="33">
        <f t="shared" si="4"/>
        <v>14.306012415613923</v>
      </c>
      <c r="AC9" s="33">
        <f t="shared" si="5"/>
        <v>14.502825865625692</v>
      </c>
      <c r="AD9" s="33">
        <f t="shared" si="10"/>
        <v>2.4487999999999843E-2</v>
      </c>
    </row>
    <row r="10" spans="1:31">
      <c r="A10" s="3">
        <v>-2.4</v>
      </c>
      <c r="B10" s="3">
        <v>1563.3261830080301</v>
      </c>
      <c r="C10" s="3">
        <v>1353.9339453601278</v>
      </c>
      <c r="D10" s="3">
        <v>-1508.801502167451</v>
      </c>
      <c r="E10" s="3">
        <v>-21.995805580097347</v>
      </c>
      <c r="F10" s="3">
        <f t="shared" si="6"/>
        <v>1.8045912212907456</v>
      </c>
      <c r="G10" s="3">
        <f t="shared" si="11"/>
        <v>-113.0845235165326</v>
      </c>
      <c r="H10" s="29">
        <f>H6-H8</f>
        <v>493.18633242454962</v>
      </c>
      <c r="I10" s="2">
        <v>1280</v>
      </c>
      <c r="J10" s="2"/>
      <c r="K10" s="2">
        <v>1000</v>
      </c>
      <c r="L10" s="23">
        <v>-2.3190930000000001</v>
      </c>
      <c r="M10" s="31">
        <v>1624.6132111456245</v>
      </c>
      <c r="N10" s="3">
        <v>1371.9349388028495</v>
      </c>
      <c r="O10" s="29">
        <v>-1371.155458874724</v>
      </c>
      <c r="P10" s="2">
        <v>-10.942780155804751</v>
      </c>
      <c r="Q10" s="33">
        <v>300</v>
      </c>
      <c r="R10" s="33">
        <f t="shared" si="7"/>
        <v>-21.962904391862736</v>
      </c>
      <c r="S10" s="43">
        <v>1280</v>
      </c>
      <c r="T10" s="43"/>
      <c r="U10" s="43">
        <v>1000</v>
      </c>
      <c r="V10" s="33">
        <f t="shared" si="8"/>
        <v>-4.1391257958227072</v>
      </c>
      <c r="W10" s="33">
        <f t="shared" si="9"/>
        <v>4.1391257958227072</v>
      </c>
      <c r="X10" s="33">
        <f t="shared" si="0"/>
        <v>42.876321843103312</v>
      </c>
      <c r="Y10" s="33">
        <f t="shared" si="1"/>
        <v>8.4813418137894345</v>
      </c>
      <c r="Z10" s="33">
        <f t="shared" si="2"/>
        <v>8.2692167071882228</v>
      </c>
      <c r="AA10" s="33">
        <f t="shared" si="3"/>
        <v>53.819101998908067</v>
      </c>
      <c r="AB10" s="33">
        <f t="shared" si="4"/>
        <v>19.424121969594186</v>
      </c>
      <c r="AC10" s="33">
        <f t="shared" si="5"/>
        <v>19.211996862992976</v>
      </c>
      <c r="AD10" s="33">
        <f t="shared" si="10"/>
        <v>2.4430999999999869E-2</v>
      </c>
    </row>
    <row r="11" spans="1:31">
      <c r="A11" s="3">
        <v>-2.3666666666666667</v>
      </c>
      <c r="B11" s="3">
        <v>1588.3448173934594</v>
      </c>
      <c r="C11" s="3">
        <v>1362.9021206721663</v>
      </c>
      <c r="D11" s="3">
        <v>-1452.7766245357343</v>
      </c>
      <c r="E11" s="3">
        <v>-24.063768778796657</v>
      </c>
      <c r="F11" s="3">
        <f t="shared" si="6"/>
        <v>1.8602775152458537</v>
      </c>
      <c r="G11" s="3">
        <f t="shared" si="11"/>
        <v>-62.038895960979524</v>
      </c>
      <c r="I11" s="32"/>
      <c r="J11" s="32"/>
      <c r="K11" s="32"/>
      <c r="L11" s="23">
        <v>-2.3002050000000001</v>
      </c>
      <c r="M11" s="31">
        <v>1637.8408726258203</v>
      </c>
      <c r="N11" s="3">
        <v>1374.6509894016199</v>
      </c>
      <c r="O11" s="29">
        <v>-1338.3547214654536</v>
      </c>
      <c r="P11" s="2">
        <v>-6.4375445290792532</v>
      </c>
      <c r="Q11" s="33">
        <v>300</v>
      </c>
      <c r="R11" s="33">
        <f t="shared" si="7"/>
        <v>-14.34993407923317</v>
      </c>
      <c r="S11" s="46"/>
      <c r="T11" s="46"/>
      <c r="U11" s="46"/>
      <c r="V11" s="33">
        <f t="shared" si="8"/>
        <v>4.505235626725498</v>
      </c>
      <c r="W11" s="33">
        <f t="shared" si="9"/>
        <v>4.505235626725498</v>
      </c>
      <c r="X11" s="33">
        <f t="shared" si="0"/>
        <v>46.603260368497921</v>
      </c>
      <c r="Y11" s="33">
        <f t="shared" si="1"/>
        <v>9.2380437222121454</v>
      </c>
      <c r="Z11" s="33">
        <f t="shared" si="2"/>
        <v>8.700534351950246</v>
      </c>
      <c r="AA11" s="33">
        <f t="shared" si="3"/>
        <v>53.040804897577175</v>
      </c>
      <c r="AB11" s="33">
        <f t="shared" si="4"/>
        <v>15.675588251291398</v>
      </c>
      <c r="AC11" s="33">
        <f t="shared" si="5"/>
        <v>15.1380788810295</v>
      </c>
      <c r="AD11" s="33">
        <f t="shared" si="10"/>
        <v>1.8888000000000016E-2</v>
      </c>
    </row>
    <row r="12" spans="1:31">
      <c r="A12" s="3">
        <v>-2.3333333333333335</v>
      </c>
      <c r="B12" s="3">
        <v>1614.0315262498334</v>
      </c>
      <c r="C12" s="3">
        <v>1369.6089000054635</v>
      </c>
      <c r="D12" s="3">
        <v>-1395.7535804146464</v>
      </c>
      <c r="E12" s="3">
        <v>-24.249749811578543</v>
      </c>
      <c r="F12" s="3">
        <f t="shared" si="6"/>
        <v>1.8870013024796526</v>
      </c>
      <c r="G12" s="3">
        <f t="shared" si="11"/>
        <v>-5.5794309834565876</v>
      </c>
      <c r="I12" s="32"/>
      <c r="J12" s="32"/>
      <c r="K12" s="32"/>
      <c r="L12" s="23">
        <v>-2.2141820000000001</v>
      </c>
      <c r="M12" s="31">
        <v>1676.4699389855377</v>
      </c>
      <c r="N12" s="3">
        <v>1384.9288047817536</v>
      </c>
      <c r="O12" s="29">
        <v>-1187.3567974420293</v>
      </c>
      <c r="P12" s="2">
        <v>-13.156177340643609</v>
      </c>
      <c r="Q12" s="33">
        <v>300</v>
      </c>
      <c r="R12" s="33">
        <f t="shared" si="7"/>
        <v>-2.6017208589183984</v>
      </c>
      <c r="S12" s="46"/>
      <c r="T12" s="46"/>
      <c r="U12" s="46"/>
      <c r="V12" s="33">
        <f t="shared" si="8"/>
        <v>-6.7186328115643557</v>
      </c>
      <c r="W12" s="33">
        <f t="shared" si="9"/>
        <v>6.7186328115643557</v>
      </c>
      <c r="X12" s="33">
        <f t="shared" si="0"/>
        <v>64.7063415769112</v>
      </c>
      <c r="Y12" s="33">
        <f t="shared" si="1"/>
        <v>12.178722885566511</v>
      </c>
      <c r="Z12" s="33">
        <f t="shared" si="2"/>
        <v>10.273622785246911</v>
      </c>
      <c r="AA12" s="33">
        <f t="shared" si="3"/>
        <v>77.862518917554809</v>
      </c>
      <c r="AB12" s="33">
        <f t="shared" si="4"/>
        <v>25.33490022621012</v>
      </c>
      <c r="AC12" s="33">
        <f t="shared" si="5"/>
        <v>23.42980012589052</v>
      </c>
      <c r="AD12" s="33">
        <f t="shared" si="10"/>
        <v>8.6022999999999961E-2</v>
      </c>
    </row>
    <row r="13" spans="1:31">
      <c r="A13" s="3">
        <v>-2.2999999999999998</v>
      </c>
      <c r="B13" s="3">
        <v>1637.9780448777601</v>
      </c>
      <c r="C13" s="3">
        <v>1374.678571627941</v>
      </c>
      <c r="D13" s="3">
        <v>-1337.997756218334</v>
      </c>
      <c r="E13" s="3">
        <v>-22.519703659752309</v>
      </c>
      <c r="F13" s="3">
        <f t="shared" si="6"/>
        <v>1.8818568750086715</v>
      </c>
      <c r="G13" s="3">
        <f t="shared" si="11"/>
        <v>51.901384554786489</v>
      </c>
      <c r="I13" s="32"/>
      <c r="J13" s="32"/>
      <c r="K13" s="32"/>
      <c r="L13" s="23">
        <v>-2.1893639999999999</v>
      </c>
      <c r="M13" s="31">
        <v>1678.4617400630377</v>
      </c>
      <c r="N13" s="3">
        <v>1388.1622165064327</v>
      </c>
      <c r="O13" s="29">
        <v>-1143.5229838552332</v>
      </c>
      <c r="P13" s="2">
        <v>-16.482879925900139</v>
      </c>
      <c r="Q13" s="33">
        <v>300</v>
      </c>
      <c r="R13" s="33">
        <f t="shared" si="7"/>
        <v>9.158064625941412</v>
      </c>
      <c r="S13" s="46"/>
      <c r="T13" s="46"/>
      <c r="U13" s="46"/>
      <c r="V13" s="33">
        <f t="shared" si="8"/>
        <v>-3.3267025852565304</v>
      </c>
      <c r="W13" s="33">
        <f t="shared" si="9"/>
        <v>3.3267025852565304</v>
      </c>
      <c r="X13" s="33">
        <f t="shared" si="0"/>
        <v>70.191353408545936</v>
      </c>
      <c r="Y13" s="33">
        <f t="shared" si="1"/>
        <v>12.725359113972919</v>
      </c>
      <c r="Z13" s="33">
        <f t="shared" si="2"/>
        <v>10.530574238099748</v>
      </c>
      <c r="AA13" s="33">
        <f t="shared" si="3"/>
        <v>86.674233334446072</v>
      </c>
      <c r="AB13" s="33">
        <f t="shared" si="4"/>
        <v>29.208239039873057</v>
      </c>
      <c r="AC13" s="33">
        <f t="shared" si="5"/>
        <v>27.013454163999889</v>
      </c>
      <c r="AD13" s="33">
        <f t="shared" si="10"/>
        <v>2.4818000000000229E-2</v>
      </c>
    </row>
    <row r="14" spans="1:31">
      <c r="A14" s="3">
        <v>-2.2666666666666666</v>
      </c>
      <c r="B14" s="3">
        <v>1657.8939835387282</v>
      </c>
      <c r="C14" s="3">
        <v>1378.8031790708192</v>
      </c>
      <c r="D14" s="3">
        <v>-1279.7303518275585</v>
      </c>
      <c r="E14" s="3">
        <v>-18.870551262210256</v>
      </c>
      <c r="F14" s="3">
        <f t="shared" si="6"/>
        <v>1.8514515041904638</v>
      </c>
      <c r="G14" s="3">
        <f t="shared" si="11"/>
        <v>109.47457192626199</v>
      </c>
      <c r="I14" s="32"/>
      <c r="J14" s="32"/>
      <c r="K14" s="32"/>
      <c r="L14" s="23">
        <v>-2.1226500000000001</v>
      </c>
      <c r="M14" s="31">
        <v>1659.4259359790012</v>
      </c>
      <c r="N14" s="3">
        <v>1399.1576524355914</v>
      </c>
      <c r="O14" s="29">
        <v>-1025.4448580651078</v>
      </c>
      <c r="P14" s="2">
        <v>-20.418126569838943</v>
      </c>
      <c r="Q14" s="33">
        <v>300</v>
      </c>
      <c r="R14" s="33">
        <f t="shared" si="7"/>
        <v>20.666222518848695</v>
      </c>
      <c r="S14" s="46"/>
      <c r="T14" s="46"/>
      <c r="U14" s="46"/>
      <c r="V14" s="33">
        <f t="shared" si="8"/>
        <v>-3.9352466439388039</v>
      </c>
      <c r="W14" s="33">
        <f t="shared" si="9"/>
        <v>3.9352466439388039</v>
      </c>
      <c r="X14" s="33">
        <f t="shared" si="0"/>
        <v>86.163405727874476</v>
      </c>
      <c r="Y14" s="33">
        <f t="shared" si="1"/>
        <v>13.129900300362138</v>
      </c>
      <c r="Z14" s="33">
        <f t="shared" si="2"/>
        <v>10.610227761811247</v>
      </c>
      <c r="AA14" s="33">
        <f t="shared" si="3"/>
        <v>106.58153229771342</v>
      </c>
      <c r="AB14" s="33">
        <f t="shared" si="4"/>
        <v>33.548026870201085</v>
      </c>
      <c r="AC14" s="33">
        <f t="shared" si="5"/>
        <v>31.028354331650192</v>
      </c>
      <c r="AD14" s="33">
        <f t="shared" si="10"/>
        <v>6.6713999999999718E-2</v>
      </c>
    </row>
    <row r="15" spans="1:31">
      <c r="A15" s="3">
        <v>-2.2333333333333334</v>
      </c>
      <c r="B15" s="3">
        <v>1671.8059067972936</v>
      </c>
      <c r="C15" s="3">
        <v>1382.6379035436548</v>
      </c>
      <c r="D15" s="3">
        <v>-1221.1267868230352</v>
      </c>
      <c r="E15" s="3">
        <v>-13.354273534121949</v>
      </c>
      <c r="F15" s="3">
        <f t="shared" si="6"/>
        <v>1.8106247807308855</v>
      </c>
      <c r="G15" s="3">
        <f t="shared" si="11"/>
        <v>165.48833184264979</v>
      </c>
      <c r="I15" s="32"/>
      <c r="J15" s="32"/>
      <c r="K15" s="32"/>
      <c r="L15" s="23">
        <v>-2.093283</v>
      </c>
      <c r="M15" s="31">
        <v>1639.7824234312866</v>
      </c>
      <c r="N15" s="3">
        <v>1405.2128471499309</v>
      </c>
      <c r="O15" s="29">
        <v>-973.36698126602278</v>
      </c>
      <c r="P15" s="2">
        <v>-17.54727942796335</v>
      </c>
      <c r="Q15" s="33">
        <v>300</v>
      </c>
      <c r="R15" s="33">
        <f t="shared" si="7"/>
        <v>26.047093642904638</v>
      </c>
      <c r="S15" s="46"/>
      <c r="T15" s="46"/>
      <c r="U15" s="46"/>
      <c r="V15" s="33">
        <f t="shared" si="8"/>
        <v>2.8708471418755934</v>
      </c>
      <c r="W15" s="33">
        <f t="shared" si="9"/>
        <v>2.8708471418755934</v>
      </c>
      <c r="X15" s="33">
        <f t="shared" si="0"/>
        <v>94.23361816783428</v>
      </c>
      <c r="Y15" s="33">
        <f t="shared" si="1"/>
        <v>12.711154812649344</v>
      </c>
      <c r="Z15" s="33">
        <f t="shared" si="2"/>
        <v>10.332624172617756</v>
      </c>
      <c r="AA15" s="33">
        <f t="shared" si="3"/>
        <v>111.78089759579763</v>
      </c>
      <c r="AB15" s="33">
        <f t="shared" si="4"/>
        <v>30.258434240612694</v>
      </c>
      <c r="AC15" s="33">
        <f t="shared" si="5"/>
        <v>27.879903600581105</v>
      </c>
      <c r="AD15" s="33">
        <f t="shared" si="10"/>
        <v>2.9367000000000143E-2</v>
      </c>
    </row>
    <row r="16" spans="1:31">
      <c r="A16" s="3">
        <v>-2.2000000000000002</v>
      </c>
      <c r="B16" s="3">
        <v>1678.1882669483311</v>
      </c>
      <c r="C16" s="3">
        <v>1386.7316132683773</v>
      </c>
      <c r="D16" s="3">
        <v>-1162.3166104960546</v>
      </c>
      <c r="E16" s="3">
        <v>-6.1937705399605267</v>
      </c>
      <c r="F16" s="3">
        <f t="shared" si="6"/>
        <v>1.7789088897457819</v>
      </c>
      <c r="G16" s="3">
        <f t="shared" si="11"/>
        <v>214.81508982484345</v>
      </c>
      <c r="I16" s="32"/>
      <c r="J16" s="32"/>
      <c r="K16" s="32"/>
      <c r="L16" s="23">
        <v>-2.0686849999999999</v>
      </c>
      <c r="M16" s="31">
        <v>1618.4287138395011</v>
      </c>
      <c r="N16" s="3">
        <v>1410.8079082551412</v>
      </c>
      <c r="O16" s="29">
        <v>-929.67656810212065</v>
      </c>
      <c r="P16" s="2">
        <v>-28.82313317560941</v>
      </c>
      <c r="Q16" s="33">
        <v>300</v>
      </c>
      <c r="R16" s="33">
        <f t="shared" si="7"/>
        <v>32.085322438274488</v>
      </c>
      <c r="S16" s="46"/>
      <c r="T16" s="46"/>
      <c r="U16" s="46"/>
      <c r="V16" s="33">
        <f t="shared" si="8"/>
        <v>-11.27585374764606</v>
      </c>
      <c r="W16" s="33">
        <f t="shared" si="9"/>
        <v>11.27585374764606</v>
      </c>
      <c r="X16" s="33">
        <f t="shared" si="0"/>
        <v>101.73866570428667</v>
      </c>
      <c r="Y16" s="33">
        <f t="shared" si="1"/>
        <v>12.035766794663873</v>
      </c>
      <c r="Z16" s="33">
        <f t="shared" si="2"/>
        <v>9.94742825958566</v>
      </c>
      <c r="AA16" s="33">
        <f t="shared" si="3"/>
        <v>130.56179887989609</v>
      </c>
      <c r="AB16" s="33">
        <f t="shared" si="4"/>
        <v>40.858899970273285</v>
      </c>
      <c r="AC16" s="33">
        <f t="shared" si="5"/>
        <v>38.77056143519507</v>
      </c>
      <c r="AD16" s="33">
        <f t="shared" si="10"/>
        <v>2.459800000000012E-2</v>
      </c>
    </row>
    <row r="17" spans="1:30">
      <c r="A17" s="3">
        <v>-2.1666666666666665</v>
      </c>
      <c r="B17" s="3">
        <v>1676.0373654831201</v>
      </c>
      <c r="C17" s="3">
        <v>1391.4862445369363</v>
      </c>
      <c r="D17" s="3">
        <v>-1103.3846687799669</v>
      </c>
      <c r="E17" s="3">
        <v>2.0902569011255991</v>
      </c>
      <c r="F17" s="3">
        <f t="shared" si="6"/>
        <v>1.7748763295050085</v>
      </c>
      <c r="G17" s="3">
        <f t="shared" si="11"/>
        <v>248.52082323258134</v>
      </c>
      <c r="I17" s="32"/>
      <c r="J17" s="32"/>
      <c r="K17" s="32"/>
      <c r="L17" s="23">
        <v>-2.013782</v>
      </c>
      <c r="M17" s="31">
        <v>1557.0508795853239</v>
      </c>
      <c r="N17" s="3">
        <v>1424.5247544063022</v>
      </c>
      <c r="O17" s="29">
        <v>-831.77621337058372</v>
      </c>
      <c r="P17" s="2">
        <v>-7.2366554217622863</v>
      </c>
      <c r="Q17" s="33">
        <v>300</v>
      </c>
      <c r="R17" s="33">
        <f t="shared" si="7"/>
        <v>36.325531789213834</v>
      </c>
      <c r="S17" s="46"/>
      <c r="T17" s="46"/>
      <c r="U17" s="46"/>
      <c r="V17" s="33">
        <f t="shared" si="8"/>
        <v>21.586477753847124</v>
      </c>
      <c r="W17" s="33">
        <f t="shared" si="9"/>
        <v>21.586477753847124</v>
      </c>
      <c r="X17" s="33">
        <f t="shared" si="0"/>
        <v>121.26589607940069</v>
      </c>
      <c r="Y17" s="33">
        <f t="shared" si="1"/>
        <v>9.3454593904224499</v>
      </c>
      <c r="Z17" s="33">
        <f t="shared" si="2"/>
        <v>8.6006352385170413</v>
      </c>
      <c r="AA17" s="33">
        <f t="shared" si="3"/>
        <v>128.50255150116297</v>
      </c>
      <c r="AB17" s="33">
        <f t="shared" si="4"/>
        <v>16.582114812184734</v>
      </c>
      <c r="AC17" s="33">
        <f t="shared" si="5"/>
        <v>15.837290660279328</v>
      </c>
      <c r="AD17" s="33">
        <f t="shared" si="10"/>
        <v>5.4902999999999924E-2</v>
      </c>
    </row>
    <row r="18" spans="1:30">
      <c r="A18" s="3">
        <v>-2.1333333333333333</v>
      </c>
      <c r="B18" s="3">
        <v>1664.8985149883665</v>
      </c>
      <c r="C18" s="3">
        <v>1397.1393155273981</v>
      </c>
      <c r="D18" s="3">
        <v>-1044.3733045335975</v>
      </c>
      <c r="E18" s="3">
        <v>10.689253974059415</v>
      </c>
      <c r="F18" s="3">
        <f t="shared" si="6"/>
        <v>1.8095676502874489</v>
      </c>
      <c r="G18" s="3">
        <f t="shared" si="11"/>
        <v>257.96991218801537</v>
      </c>
      <c r="I18" s="32"/>
      <c r="J18" s="32"/>
      <c r="K18" s="32"/>
      <c r="L18" s="23">
        <v>-1.986</v>
      </c>
      <c r="M18" s="31">
        <v>1520.3981484064134</v>
      </c>
      <c r="N18" s="3">
        <v>1431.7585928176995</v>
      </c>
      <c r="O18" s="29">
        <v>-781.9261397393384</v>
      </c>
      <c r="P18" s="2">
        <v>-15.386240548109521</v>
      </c>
      <c r="Q18" s="33">
        <v>300</v>
      </c>
      <c r="R18" s="33">
        <f t="shared" si="7"/>
        <v>37.784809371535587</v>
      </c>
      <c r="S18" s="46"/>
      <c r="T18" s="46"/>
      <c r="U18" s="46"/>
      <c r="V18" s="33">
        <f t="shared" si="8"/>
        <v>-8.149585126347235</v>
      </c>
      <c r="W18" s="33">
        <f t="shared" si="9"/>
        <v>8.149585126347235</v>
      </c>
      <c r="X18" s="33">
        <f t="shared" si="0"/>
        <v>132.21230958053985</v>
      </c>
      <c r="Y18" s="33">
        <f t="shared" si="1"/>
        <v>7.3074156500730876</v>
      </c>
      <c r="Z18" s="33">
        <f t="shared" si="2"/>
        <v>7.6833357935855258</v>
      </c>
      <c r="AA18" s="33">
        <f t="shared" si="3"/>
        <v>147.59855012864938</v>
      </c>
      <c r="AB18" s="33">
        <f t="shared" si="4"/>
        <v>22.693656198182609</v>
      </c>
      <c r="AC18" s="33">
        <f t="shared" si="5"/>
        <v>23.069576341695047</v>
      </c>
      <c r="AD18" s="33">
        <f t="shared" si="10"/>
        <v>2.7781999999999973E-2</v>
      </c>
    </row>
    <row r="19" spans="1:30">
      <c r="A19" s="3">
        <v>-2.1</v>
      </c>
      <c r="B19" s="3">
        <v>1644.855613399297</v>
      </c>
      <c r="C19" s="3">
        <v>1403.7644804369193</v>
      </c>
      <c r="D19" s="3">
        <v>-985.28538960381411</v>
      </c>
      <c r="E19" s="3">
        <v>18.737180466123103</v>
      </c>
      <c r="F19" s="3">
        <f t="shared" si="6"/>
        <v>1.8823637173625998</v>
      </c>
      <c r="G19" s="3">
        <f t="shared" si="11"/>
        <v>241.4377947619115</v>
      </c>
      <c r="I19" s="32"/>
      <c r="J19" s="32"/>
      <c r="K19" s="32"/>
      <c r="L19" s="23">
        <v>-1.9659040000000001</v>
      </c>
      <c r="M19" s="31">
        <v>1492.3015809288481</v>
      </c>
      <c r="N19" s="3">
        <v>1436.9482599522453</v>
      </c>
      <c r="O19" s="29">
        <v>-745.68442668154967</v>
      </c>
      <c r="P19" s="2">
        <v>-25.562525338191417</v>
      </c>
      <c r="Q19" s="33">
        <v>300</v>
      </c>
      <c r="R19" s="33">
        <f t="shared" si="7"/>
        <v>38.625876502855718</v>
      </c>
      <c r="S19" s="46"/>
      <c r="T19" s="46"/>
      <c r="U19" s="46"/>
      <c r="V19" s="33">
        <f t="shared" si="8"/>
        <v>-10.176284790081896</v>
      </c>
      <c r="W19" s="33">
        <f t="shared" si="9"/>
        <v>10.176284790081896</v>
      </c>
      <c r="X19" s="33">
        <f t="shared" si="0"/>
        <v>140.1450116352089</v>
      </c>
      <c r="Y19" s="33">
        <f t="shared" si="1"/>
        <v>5.5307176641159952</v>
      </c>
      <c r="Z19" s="33">
        <f t="shared" si="2"/>
        <v>6.9339805182787559</v>
      </c>
      <c r="AA19" s="33">
        <f t="shared" si="3"/>
        <v>165.70753697340032</v>
      </c>
      <c r="AB19" s="33">
        <f t="shared" si="4"/>
        <v>31.09324300230741</v>
      </c>
      <c r="AC19" s="33">
        <f t="shared" si="5"/>
        <v>32.496505856470172</v>
      </c>
      <c r="AD19" s="33">
        <f t="shared" si="10"/>
        <v>2.0095999999999892E-2</v>
      </c>
    </row>
    <row r="20" spans="1:30">
      <c r="A20" s="3">
        <v>-2.0666666666666669</v>
      </c>
      <c r="B20" s="3">
        <v>1616.491421394283</v>
      </c>
      <c r="C20" s="3">
        <v>1411.2856103742961</v>
      </c>
      <c r="D20" s="3">
        <v>-926.08800813537528</v>
      </c>
      <c r="E20" s="3">
        <v>25.601227264415847</v>
      </c>
      <c r="F20" s="3">
        <f t="shared" si="6"/>
        <v>1.9821408327151968</v>
      </c>
      <c r="G20" s="3">
        <f t="shared" si="11"/>
        <v>205.92140394878305</v>
      </c>
      <c r="I20" s="32"/>
      <c r="J20" s="32"/>
      <c r="K20" s="32"/>
      <c r="L20" s="23">
        <v>-1.911435</v>
      </c>
      <c r="M20" s="31">
        <v>1412.9901099361014</v>
      </c>
      <c r="N20" s="3">
        <v>1450.0953251826577</v>
      </c>
      <c r="O20" s="29">
        <v>-646.42463838876211</v>
      </c>
      <c r="P20" s="2">
        <v>-3.7020142728422436</v>
      </c>
      <c r="Q20" s="33">
        <v>300</v>
      </c>
      <c r="R20" s="33">
        <f t="shared" si="7"/>
        <v>38.054473975844466</v>
      </c>
      <c r="S20" s="46"/>
      <c r="T20" s="46"/>
      <c r="U20" s="46"/>
      <c r="V20" s="33">
        <f t="shared" si="8"/>
        <v>21.860511065349172</v>
      </c>
      <c r="W20" s="33">
        <f t="shared" si="9"/>
        <v>21.860511065349172</v>
      </c>
      <c r="X20" s="33">
        <f t="shared" si="0"/>
        <v>159.38724090353909</v>
      </c>
      <c r="Y20" s="33">
        <f t="shared" si="1"/>
        <v>-0.62033694421599039</v>
      </c>
      <c r="Z20" s="33">
        <f t="shared" si="2"/>
        <v>4.6180459064595674</v>
      </c>
      <c r="AA20" s="33">
        <f t="shared" si="3"/>
        <v>163.08925517638133</v>
      </c>
      <c r="AB20" s="33">
        <f t="shared" si="4"/>
        <v>3.0816773286262533</v>
      </c>
      <c r="AC20" s="33">
        <f t="shared" si="5"/>
        <v>8.3200601793018105</v>
      </c>
      <c r="AD20" s="33">
        <f t="shared" si="10"/>
        <v>5.4469000000000101E-2</v>
      </c>
    </row>
    <row r="21" spans="1:30">
      <c r="A21" s="3">
        <v>-2.0333333333333332</v>
      </c>
      <c r="B21" s="3">
        <v>1580.8259523126762</v>
      </c>
      <c r="C21" s="3">
        <v>1419.5004379214952</v>
      </c>
      <c r="D21" s="3">
        <v>-866.71663042737055</v>
      </c>
      <c r="E21" s="3">
        <v>30.99400554330402</v>
      </c>
      <c r="F21" s="3">
        <f t="shared" si="6"/>
        <v>2.0923724837248643</v>
      </c>
      <c r="G21" s="3">
        <f t="shared" si="11"/>
        <v>161.78334836664359</v>
      </c>
      <c r="I21" s="32"/>
      <c r="J21" s="32"/>
      <c r="K21" s="32"/>
      <c r="L21" s="23">
        <v>-1.8842019999999999</v>
      </c>
      <c r="M21" s="31">
        <v>1373.5821550347609</v>
      </c>
      <c r="N21" s="3">
        <v>1455.7781443971908</v>
      </c>
      <c r="O21" s="29">
        <v>-596.08348381611358</v>
      </c>
      <c r="P21" s="2">
        <v>-10.125086919421047</v>
      </c>
      <c r="Q21" s="33">
        <v>300</v>
      </c>
      <c r="R21" s="33">
        <f t="shared" si="7"/>
        <v>36.761077966156314</v>
      </c>
      <c r="S21" s="46"/>
      <c r="T21" s="46"/>
      <c r="U21" s="46"/>
      <c r="V21" s="33">
        <f t="shared" si="8"/>
        <v>-6.4230726465788042</v>
      </c>
      <c r="W21" s="33">
        <f t="shared" si="9"/>
        <v>6.4230726465788042</v>
      </c>
      <c r="X21" s="33">
        <f t="shared" si="0"/>
        <v>166.9554745570432</v>
      </c>
      <c r="Y21" s="33">
        <f t="shared" si="1"/>
        <v>-4.4452881906254351</v>
      </c>
      <c r="Z21" s="33">
        <f t="shared" si="2"/>
        <v>3.3555455977368975</v>
      </c>
      <c r="AA21" s="33">
        <f t="shared" si="3"/>
        <v>177.08056147646425</v>
      </c>
      <c r="AB21" s="33">
        <f t="shared" si="4"/>
        <v>5.6797987287956122</v>
      </c>
      <c r="AC21" s="33">
        <f t="shared" si="5"/>
        <v>13.480632517157945</v>
      </c>
      <c r="AD21" s="33">
        <f t="shared" si="10"/>
        <v>2.7233000000000063E-2</v>
      </c>
    </row>
    <row r="22" spans="1:30">
      <c r="A22" s="3">
        <v>-2</v>
      </c>
      <c r="B22" s="3">
        <v>1539.2395440381952</v>
      </c>
      <c r="C22" s="3">
        <v>1428.1103238253854</v>
      </c>
      <c r="D22" s="3">
        <v>-807.07963534838564</v>
      </c>
      <c r="E22" s="3">
        <v>34.889053945937789</v>
      </c>
      <c r="F22" s="3">
        <f t="shared" si="6"/>
        <v>2.1963873983090205</v>
      </c>
      <c r="G22" s="3">
        <f t="shared" si="11"/>
        <v>116.85145207901348</v>
      </c>
      <c r="I22" s="32"/>
      <c r="J22" s="32"/>
      <c r="K22" s="32"/>
      <c r="L22" s="23">
        <v>-1.8608910000000001</v>
      </c>
      <c r="M22" s="31">
        <v>1341.0452514758799</v>
      </c>
      <c r="N22" s="3">
        <v>1459.9812185506453</v>
      </c>
      <c r="O22" s="29">
        <v>-552.52885391520795</v>
      </c>
      <c r="P22" s="2">
        <v>-19.778920307285286</v>
      </c>
      <c r="Q22" s="33">
        <v>300</v>
      </c>
      <c r="R22" s="33">
        <f t="shared" si="7"/>
        <v>33.367758986882421</v>
      </c>
      <c r="S22" s="46"/>
      <c r="T22" s="46"/>
      <c r="U22" s="46"/>
      <c r="V22" s="33">
        <f t="shared" si="8"/>
        <v>-9.6538333878642391</v>
      </c>
      <c r="W22" s="33">
        <f t="shared" si="9"/>
        <v>9.6538333878642391</v>
      </c>
      <c r="X22" s="33">
        <f t="shared" si="0"/>
        <v>172.23150797424088</v>
      </c>
      <c r="Y22" s="33">
        <f t="shared" si="1"/>
        <v>-8.117847843956234</v>
      </c>
      <c r="Z22" s="33">
        <f t="shared" si="2"/>
        <v>2.2517033550172809</v>
      </c>
      <c r="AA22" s="33">
        <f t="shared" si="3"/>
        <v>192.01042828152617</v>
      </c>
      <c r="AB22" s="33">
        <f t="shared" si="4"/>
        <v>11.661072463329052</v>
      </c>
      <c r="AC22" s="33">
        <f t="shared" si="5"/>
        <v>22.030623662302567</v>
      </c>
      <c r="AD22" s="33">
        <f t="shared" si="10"/>
        <v>2.331099999999986E-2</v>
      </c>
    </row>
    <row r="23" spans="1:30">
      <c r="A23" s="3">
        <v>-1.9666666666666666</v>
      </c>
      <c r="B23" s="3">
        <v>1493.3863803304266</v>
      </c>
      <c r="C23" s="3">
        <v>1436.7531980606727</v>
      </c>
      <c r="D23" s="3">
        <v>-747.06305696768322</v>
      </c>
      <c r="E23" s="3">
        <v>37.380127638761209</v>
      </c>
      <c r="F23" s="3">
        <f t="shared" si="6"/>
        <v>2.280631802774582</v>
      </c>
      <c r="G23" s="3">
        <f t="shared" si="11"/>
        <v>74.732210784702374</v>
      </c>
      <c r="I23" s="32"/>
      <c r="J23" s="32"/>
      <c r="K23" s="32"/>
      <c r="L23" s="23">
        <v>-1.8075220000000001</v>
      </c>
      <c r="M23" s="31">
        <v>1274.1206027074368</v>
      </c>
      <c r="N23" s="3">
        <v>1466.8035497948295</v>
      </c>
      <c r="O23" s="29">
        <v>-450.9079141932998</v>
      </c>
      <c r="P23" s="2">
        <v>17.582703536120441</v>
      </c>
      <c r="Q23" s="33">
        <v>300</v>
      </c>
      <c r="R23" s="33">
        <f t="shared" si="7"/>
        <v>28.202259911772249</v>
      </c>
      <c r="S23" s="46"/>
      <c r="T23" s="46"/>
      <c r="U23" s="46"/>
      <c r="V23" s="33">
        <f t="shared" si="8"/>
        <v>37.361623843405724</v>
      </c>
      <c r="W23" s="33">
        <f t="shared" si="9"/>
        <v>37.361623843405724</v>
      </c>
      <c r="X23" s="33">
        <f t="shared" si="0"/>
        <v>-179.38652953364672</v>
      </c>
      <c r="Y23" s="33">
        <f t="shared" si="1"/>
        <v>-17.890483889638809</v>
      </c>
      <c r="Z23" s="33">
        <f t="shared" si="2"/>
        <v>-0.23217380223834769</v>
      </c>
      <c r="AA23" s="33">
        <f t="shared" si="3"/>
        <v>-196.96923306976717</v>
      </c>
      <c r="AB23" s="33">
        <f t="shared" si="4"/>
        <v>-35.473187425759249</v>
      </c>
      <c r="AC23" s="33">
        <f t="shared" si="5"/>
        <v>-17.814877338358787</v>
      </c>
      <c r="AD23" s="33">
        <f t="shared" si="10"/>
        <v>5.3369E-2</v>
      </c>
    </row>
    <row r="24" spans="1:30">
      <c r="A24" s="3">
        <v>-1.9333333333333333</v>
      </c>
      <c r="B24" s="3">
        <v>1445.103468783549</v>
      </c>
      <c r="C24" s="3">
        <v>1445.0371924741194</v>
      </c>
      <c r="D24" s="3">
        <v>-686.53544754138784</v>
      </c>
      <c r="E24" s="3">
        <v>38.579385913380307</v>
      </c>
      <c r="F24" s="3">
        <f t="shared" si="6"/>
        <v>2.336045815555218</v>
      </c>
      <c r="G24" s="3">
        <f t="shared" si="11"/>
        <v>35.977748238573056</v>
      </c>
      <c r="I24" s="32"/>
      <c r="J24" s="32"/>
      <c r="K24" s="32"/>
      <c r="L24" s="23">
        <v>-1.7801819999999999</v>
      </c>
      <c r="M24" s="31">
        <v>1245.5698693961021</v>
      </c>
      <c r="N24" s="3">
        <v>1468.6032275307807</v>
      </c>
      <c r="O24" s="29">
        <v>-397.66606422219047</v>
      </c>
      <c r="P24" s="2">
        <v>2.0898950838686923</v>
      </c>
      <c r="Q24" s="33">
        <v>300</v>
      </c>
      <c r="R24" s="33">
        <f t="shared" si="7"/>
        <v>20.028036742462504</v>
      </c>
      <c r="S24" s="46"/>
      <c r="T24" s="46"/>
      <c r="U24" s="46"/>
      <c r="V24" s="33">
        <f t="shared" si="8"/>
        <v>-15.492808452251749</v>
      </c>
      <c r="W24" s="33">
        <f t="shared" si="9"/>
        <v>15.492808452251749</v>
      </c>
      <c r="X24" s="33">
        <f t="shared" si="0"/>
        <v>-176.72846452694193</v>
      </c>
      <c r="Y24" s="33">
        <f t="shared" si="1"/>
        <v>-23.631033651841484</v>
      </c>
      <c r="Z24" s="33">
        <f t="shared" si="2"/>
        <v>-1.4111398515052704</v>
      </c>
      <c r="AA24" s="33">
        <f t="shared" si="3"/>
        <v>-178.81835961081063</v>
      </c>
      <c r="AB24" s="33">
        <f t="shared" si="4"/>
        <v>-25.720928735710178</v>
      </c>
      <c r="AC24" s="33">
        <f t="shared" si="5"/>
        <v>-3.5010349353739629</v>
      </c>
      <c r="AD24" s="33">
        <f t="shared" si="10"/>
        <v>2.7340000000000142E-2</v>
      </c>
    </row>
    <row r="25" spans="1:30">
      <c r="A25" s="3">
        <v>-1.9</v>
      </c>
      <c r="B25" s="3">
        <v>1396.3193616875215</v>
      </c>
      <c r="C25" s="3">
        <v>1452.5729188298574</v>
      </c>
      <c r="D25" s="3">
        <v>-625.35276436758431</v>
      </c>
      <c r="E25" s="3">
        <v>38.567161103171017</v>
      </c>
      <c r="F25" s="3">
        <f t="shared" si="6"/>
        <v>2.3583887078872539</v>
      </c>
      <c r="G25" s="3">
        <f t="shared" si="11"/>
        <v>-0.36674430627868898</v>
      </c>
      <c r="I25" s="32"/>
      <c r="J25" s="32"/>
      <c r="K25" s="32"/>
      <c r="L25" s="23">
        <v>-1.716272</v>
      </c>
      <c r="M25" s="31">
        <v>1198.8683634112822</v>
      </c>
      <c r="N25" s="3">
        <v>1468.1102166896744</v>
      </c>
      <c r="O25" s="29">
        <v>-269.54982735197609</v>
      </c>
      <c r="P25" s="2">
        <v>18.349651239063913</v>
      </c>
      <c r="Q25" s="33">
        <v>300</v>
      </c>
      <c r="R25" s="33">
        <f t="shared" si="7"/>
        <v>9.4192600997460119</v>
      </c>
      <c r="S25" s="46"/>
      <c r="T25" s="46"/>
      <c r="U25" s="46"/>
      <c r="V25" s="33">
        <f t="shared" si="8"/>
        <v>16.25975615519522</v>
      </c>
      <c r="W25" s="33">
        <f t="shared" si="9"/>
        <v>16.25975615519522</v>
      </c>
      <c r="X25" s="33">
        <f t="shared" si="0"/>
        <v>-173.66209350803226</v>
      </c>
      <c r="Y25" s="33">
        <f t="shared" si="1"/>
        <v>-39.260559069163108</v>
      </c>
      <c r="Z25" s="33">
        <f t="shared" si="2"/>
        <v>-3.6565620612025955</v>
      </c>
      <c r="AA25" s="33">
        <f t="shared" si="3"/>
        <v>-192.01174474709617</v>
      </c>
      <c r="AB25" s="33">
        <f t="shared" si="4"/>
        <v>-57.610210308227025</v>
      </c>
      <c r="AC25" s="33">
        <f t="shared" si="5"/>
        <v>-22.006213300266509</v>
      </c>
      <c r="AD25" s="33">
        <f t="shared" si="10"/>
        <v>6.3909999999999911E-2</v>
      </c>
    </row>
    <row r="26" spans="1:30">
      <c r="A26" s="3">
        <v>-1.8666666666666667</v>
      </c>
      <c r="B26" s="3">
        <v>1348.9662249938119</v>
      </c>
      <c r="C26" s="3">
        <v>1459.0027544171317</v>
      </c>
      <c r="D26" s="3">
        <v>-563.36320228625846</v>
      </c>
      <c r="E26" s="3">
        <v>37.375806907599987</v>
      </c>
      <c r="F26" s="3">
        <f t="shared" si="6"/>
        <v>2.3481335849355762</v>
      </c>
      <c r="G26" s="3">
        <f t="shared" si="11"/>
        <v>-35.74062586713103</v>
      </c>
      <c r="I26" s="32"/>
      <c r="J26" s="32"/>
      <c r="K26" s="32"/>
      <c r="L26" s="23">
        <v>-1.681942</v>
      </c>
      <c r="M26" s="31">
        <v>1187.0621582004533</v>
      </c>
      <c r="N26" s="3">
        <v>1465.2735050057236</v>
      </c>
      <c r="O26" s="29">
        <v>-198.38279836622132</v>
      </c>
      <c r="P26" s="2">
        <v>25.681637676012034</v>
      </c>
      <c r="Q26" s="33">
        <v>300</v>
      </c>
      <c r="R26" s="33">
        <f t="shared" si="7"/>
        <v>2.1225170155901218</v>
      </c>
      <c r="S26" s="46"/>
      <c r="T26" s="46"/>
      <c r="U26" s="46"/>
      <c r="V26" s="33">
        <f t="shared" si="8"/>
        <v>7.3319864369481209</v>
      </c>
      <c r="W26" s="33">
        <f t="shared" si="9"/>
        <v>7.3319864369481209</v>
      </c>
      <c r="X26" s="33">
        <f t="shared" si="0"/>
        <v>-173.38677106044213</v>
      </c>
      <c r="Y26" s="33">
        <f t="shared" si="1"/>
        <v>-49.438177165654274</v>
      </c>
      <c r="Z26" s="33">
        <f t="shared" si="2"/>
        <v>-4.4345671220667153</v>
      </c>
      <c r="AA26" s="33">
        <f t="shared" si="3"/>
        <v>-199.06840873645416</v>
      </c>
      <c r="AB26" s="33">
        <f t="shared" si="4"/>
        <v>-75.119814841666312</v>
      </c>
      <c r="AC26" s="33">
        <f t="shared" si="5"/>
        <v>-30.116204798078748</v>
      </c>
      <c r="AD26" s="33">
        <f t="shared" si="10"/>
        <v>3.4329999999999972E-2</v>
      </c>
    </row>
    <row r="27" spans="1:30">
      <c r="A27" s="3">
        <v>-1.8333333333333333</v>
      </c>
      <c r="B27" s="3">
        <v>1304.8982200064347</v>
      </c>
      <c r="C27" s="3">
        <v>1464.0258772630477</v>
      </c>
      <c r="D27" s="3">
        <v>-500.41190673961501</v>
      </c>
      <c r="E27" s="3">
        <v>34.993301797245159</v>
      </c>
      <c r="F27" s="3">
        <f t="shared" si="6"/>
        <v>2.3102116340119432</v>
      </c>
      <c r="G27" s="3">
        <f t="shared" si="11"/>
        <v>-71.4751533106446</v>
      </c>
      <c r="I27" s="32"/>
      <c r="J27" s="32"/>
      <c r="K27" s="32"/>
      <c r="L27" s="23">
        <v>-1.6535010000000001</v>
      </c>
      <c r="M27" s="31">
        <v>1184.8271397624922</v>
      </c>
      <c r="N27" s="3">
        <v>1461.7523962388805</v>
      </c>
      <c r="O27" s="29">
        <v>-138.07772724144161</v>
      </c>
      <c r="P27" s="2">
        <v>23.701570408992701</v>
      </c>
      <c r="Q27" s="33">
        <v>300</v>
      </c>
      <c r="R27" s="33">
        <f t="shared" si="7"/>
        <v>-1.1844666347002164</v>
      </c>
      <c r="S27" s="46"/>
      <c r="T27" s="46"/>
      <c r="U27" s="46"/>
      <c r="V27" s="33">
        <f t="shared" si="8"/>
        <v>-1.9800672670193329</v>
      </c>
      <c r="W27" s="33">
        <f t="shared" si="9"/>
        <v>1.9800672670193329</v>
      </c>
      <c r="X27" s="33">
        <f t="shared" si="0"/>
        <v>-173.69896528080037</v>
      </c>
      <c r="Y27" s="33">
        <f t="shared" si="1"/>
        <v>-59.400562193497429</v>
      </c>
      <c r="Z27" s="33">
        <f t="shared" si="2"/>
        <v>-4.780292817558994</v>
      </c>
      <c r="AA27" s="33">
        <f t="shared" si="3"/>
        <v>-197.40053568979306</v>
      </c>
      <c r="AB27" s="33">
        <f t="shared" si="4"/>
        <v>-83.10213260249013</v>
      </c>
      <c r="AC27" s="33">
        <f t="shared" si="5"/>
        <v>-28.481863226551695</v>
      </c>
      <c r="AD27" s="33">
        <f t="shared" si="10"/>
        <v>2.8440999999999939E-2</v>
      </c>
    </row>
    <row r="28" spans="1:30">
      <c r="A28" s="3">
        <v>-1.8</v>
      </c>
      <c r="B28" s="3">
        <v>1265.8185614240356</v>
      </c>
      <c r="C28" s="3">
        <v>1467.4181443360285</v>
      </c>
      <c r="D28" s="3">
        <v>-436.34551432683475</v>
      </c>
      <c r="E28" s="3">
        <v>31.38264303642179</v>
      </c>
      <c r="F28" s="3">
        <f t="shared" si="6"/>
        <v>2.2536430162826875</v>
      </c>
      <c r="G28" s="3">
        <f t="shared" si="11"/>
        <v>-108.31976282470147</v>
      </c>
      <c r="I28" s="32"/>
      <c r="J28" s="32"/>
      <c r="K28" s="32"/>
      <c r="L28" s="23">
        <v>-1.653222</v>
      </c>
      <c r="M28" s="31">
        <v>1184.8394998952572</v>
      </c>
      <c r="N28" s="3">
        <v>1461.7132125754142</v>
      </c>
      <c r="O28" s="29">
        <v>-137.47992014968349</v>
      </c>
      <c r="P28" s="2">
        <v>24.66035500058203</v>
      </c>
      <c r="Q28" s="33">
        <v>300</v>
      </c>
      <c r="R28" s="33">
        <f t="shared" si="7"/>
        <v>-9.2140515531088951</v>
      </c>
      <c r="S28" s="46"/>
      <c r="T28" s="46"/>
      <c r="U28" s="46"/>
      <c r="V28" s="33">
        <f t="shared" si="8"/>
        <v>0.95878459158932827</v>
      </c>
      <c r="W28" s="33">
        <f t="shared" si="9"/>
        <v>0.95878459158932827</v>
      </c>
      <c r="X28" s="33">
        <f t="shared" si="0"/>
        <v>-173.70410858422494</v>
      </c>
      <c r="Y28" s="33">
        <f t="shared" si="1"/>
        <v>-59.507272151391085</v>
      </c>
      <c r="Z28" s="33">
        <f t="shared" si="2"/>
        <v>-4.7821752058301223</v>
      </c>
      <c r="AA28" s="33">
        <f t="shared" si="3"/>
        <v>-198.36446358480697</v>
      </c>
      <c r="AB28" s="33">
        <f t="shared" si="4"/>
        <v>-84.167627151973107</v>
      </c>
      <c r="AC28" s="33">
        <f t="shared" si="5"/>
        <v>-29.442530206412151</v>
      </c>
      <c r="AD28" s="33">
        <f t="shared" si="10"/>
        <v>2.7900000000014025E-4</v>
      </c>
    </row>
    <row r="29" spans="1:30">
      <c r="A29" s="3">
        <v>-1.7666666666666666</v>
      </c>
      <c r="B29" s="3">
        <v>1233.2170546326088</v>
      </c>
      <c r="C29" s="3">
        <v>1469.0462293713936</v>
      </c>
      <c r="D29" s="3">
        <v>-371.01647869184853</v>
      </c>
      <c r="E29" s="3">
        <v>26.520823877434061</v>
      </c>
      <c r="F29" s="3">
        <f t="shared" si="6"/>
        <v>2.1909022394109652</v>
      </c>
      <c r="G29" s="3">
        <f t="shared" si="11"/>
        <v>-145.8545747696314</v>
      </c>
      <c r="I29" s="32"/>
      <c r="J29" s="32"/>
      <c r="K29" s="32"/>
      <c r="L29" s="23">
        <v>-1.5790299999999999</v>
      </c>
      <c r="M29" s="31">
        <v>1211.347112926509</v>
      </c>
      <c r="N29" s="3">
        <v>1448.9649016334879</v>
      </c>
      <c r="O29" s="29">
        <v>25.929091664630505</v>
      </c>
      <c r="P29" s="2">
        <v>11.796273010491248</v>
      </c>
      <c r="Q29" s="33">
        <v>300</v>
      </c>
      <c r="R29" s="33">
        <f t="shared" si="7"/>
        <v>-18.398898426718858</v>
      </c>
      <c r="S29" s="46"/>
      <c r="T29" s="46"/>
      <c r="U29" s="46"/>
      <c r="V29" s="33">
        <f t="shared" si="8"/>
        <v>-12.864081990090781</v>
      </c>
      <c r="W29" s="33">
        <f t="shared" si="9"/>
        <v>12.864081990090781</v>
      </c>
      <c r="X29" s="33">
        <f t="shared" si="0"/>
        <v>-176.17160189899255</v>
      </c>
      <c r="Y29" s="33">
        <f t="shared" si="1"/>
        <v>-96.813196262854731</v>
      </c>
      <c r="Z29" s="33">
        <f t="shared" si="2"/>
        <v>-4.0315615193976049</v>
      </c>
      <c r="AA29" s="33">
        <f t="shared" si="3"/>
        <v>-187.96787490948378</v>
      </c>
      <c r="AB29" s="33">
        <f t="shared" si="4"/>
        <v>-108.60946927334598</v>
      </c>
      <c r="AC29" s="33">
        <f t="shared" si="5"/>
        <v>-15.827834529888854</v>
      </c>
      <c r="AD29" s="33">
        <f t="shared" si="10"/>
        <v>7.4192000000000036E-2</v>
      </c>
    </row>
    <row r="30" spans="1:30">
      <c r="A30" s="3">
        <v>-1.7333333333333334</v>
      </c>
      <c r="B30" s="3">
        <v>1208.3193945180974</v>
      </c>
      <c r="C30" s="3">
        <v>1468.8757313244569</v>
      </c>
      <c r="D30" s="3">
        <v>-304.28714936213328</v>
      </c>
      <c r="E30" s="3">
        <v>20.461259030013498</v>
      </c>
      <c r="F30" s="3">
        <f t="shared" si="6"/>
        <v>2.1366921508256249</v>
      </c>
      <c r="G30" s="3">
        <f t="shared" si="11"/>
        <v>-181.78694542261755</v>
      </c>
      <c r="I30" s="32"/>
      <c r="J30" s="32"/>
      <c r="K30" s="32"/>
      <c r="L30" s="23">
        <v>-1.5521259999999999</v>
      </c>
      <c r="M30" s="31">
        <v>1231.7975337260286</v>
      </c>
      <c r="N30" s="3">
        <v>1443.6795359549433</v>
      </c>
      <c r="O30" s="29">
        <v>87.409271084478405</v>
      </c>
      <c r="P30" s="2">
        <v>24.464367797673013</v>
      </c>
      <c r="Q30" s="33">
        <v>300</v>
      </c>
      <c r="R30" s="33">
        <f t="shared" si="7"/>
        <v>-21.914366244334669</v>
      </c>
      <c r="S30" s="46"/>
      <c r="T30" s="46"/>
      <c r="U30" s="46"/>
      <c r="V30" s="33">
        <f t="shared" si="8"/>
        <v>12.668094787181765</v>
      </c>
      <c r="W30" s="33">
        <f t="shared" si="9"/>
        <v>12.668094787181765</v>
      </c>
      <c r="X30" s="33">
        <f t="shared" si="0"/>
        <v>-177.46186541980012</v>
      </c>
      <c r="Y30" s="33">
        <f t="shared" si="1"/>
        <v>-114.66124290773899</v>
      </c>
      <c r="Z30" s="33">
        <f t="shared" si="2"/>
        <v>-3.0235172417298868</v>
      </c>
      <c r="AA30" s="33">
        <f t="shared" si="3"/>
        <v>-201.92623321747314</v>
      </c>
      <c r="AB30" s="33">
        <f t="shared" si="4"/>
        <v>-139.12561070541202</v>
      </c>
      <c r="AC30" s="33">
        <f t="shared" si="5"/>
        <v>-27.487885039402901</v>
      </c>
      <c r="AD30" s="33">
        <f t="shared" si="10"/>
        <v>2.6904000000000039E-2</v>
      </c>
    </row>
    <row r="31" spans="1:30">
      <c r="A31" s="3">
        <v>-1.7</v>
      </c>
      <c r="B31" s="3">
        <v>1192.0490270632436</v>
      </c>
      <c r="C31" s="3">
        <v>1466.9732309475949</v>
      </c>
      <c r="D31" s="3">
        <v>-236.03357982136004</v>
      </c>
      <c r="E31" s="3">
        <v>13.408001889426465</v>
      </c>
      <c r="F31" s="3">
        <f t="shared" si="6"/>
        <v>2.1057551395808964</v>
      </c>
      <c r="G31" s="3">
        <f t="shared" si="11"/>
        <v>-211.5977142176103</v>
      </c>
      <c r="I31" s="32"/>
      <c r="J31" s="32"/>
      <c r="K31" s="32"/>
      <c r="L31" s="23">
        <v>-1.5298339999999999</v>
      </c>
      <c r="M31" s="31">
        <v>1252.6522439893452</v>
      </c>
      <c r="N31" s="3">
        <v>1439.2876273051952</v>
      </c>
      <c r="O31" s="29">
        <v>139.24942903269903</v>
      </c>
      <c r="P31" s="2">
        <v>20.463527930810006</v>
      </c>
      <c r="Q31" s="33">
        <v>300</v>
      </c>
      <c r="R31" s="33">
        <f t="shared" si="7"/>
        <v>-25.835671693444208</v>
      </c>
      <c r="S31" s="46"/>
      <c r="T31" s="46"/>
      <c r="U31" s="46"/>
      <c r="V31" s="33">
        <f t="shared" si="8"/>
        <v>-4.0008398668630072</v>
      </c>
      <c r="W31" s="33">
        <f t="shared" si="9"/>
        <v>4.0008398668630072</v>
      </c>
      <c r="X31" s="33">
        <f t="shared" si="0"/>
        <v>-178.62487521278186</v>
      </c>
      <c r="Y31" s="33">
        <f t="shared" si="1"/>
        <v>-129.56081378547938</v>
      </c>
      <c r="Z31" s="33">
        <f t="shared" si="2"/>
        <v>-1.819788596470225</v>
      </c>
      <c r="AA31" s="33">
        <f t="shared" si="3"/>
        <v>-199.08840314359188</v>
      </c>
      <c r="AB31" s="33">
        <f t="shared" si="4"/>
        <v>-150.0243417162894</v>
      </c>
      <c r="AC31" s="33">
        <f t="shared" si="5"/>
        <v>-22.283316527280231</v>
      </c>
      <c r="AD31" s="33">
        <f t="shared" si="10"/>
        <v>2.2291999999999978E-2</v>
      </c>
    </row>
    <row r="32" spans="1:30">
      <c r="A32" s="3">
        <v>-1.6666666666666667</v>
      </c>
      <c r="B32" s="3">
        <v>1185.0019345237815</v>
      </c>
      <c r="C32" s="3">
        <v>1463.502510722843</v>
      </c>
      <c r="D32" s="3">
        <v>-166.14904864713571</v>
      </c>
      <c r="E32" s="3">
        <v>5.758189493583509</v>
      </c>
      <c r="F32" s="3">
        <f t="shared" si="6"/>
        <v>2.1097392252649301</v>
      </c>
      <c r="G32" s="3">
        <f t="shared" si="11"/>
        <v>-229.49437187528952</v>
      </c>
      <c r="I32" s="32"/>
      <c r="J32" s="32"/>
      <c r="K32" s="32"/>
      <c r="L32" s="23">
        <v>-1.481454</v>
      </c>
      <c r="M32" s="31">
        <v>1308.4587655827345</v>
      </c>
      <c r="N32" s="3">
        <v>1430.3554472242176</v>
      </c>
      <c r="O32" s="29">
        <v>254.50757970053655</v>
      </c>
      <c r="P32" s="2">
        <v>25.863253038176769</v>
      </c>
      <c r="Q32" s="33">
        <v>300</v>
      </c>
      <c r="R32" s="33">
        <f t="shared" si="7"/>
        <v>-28.839099057804816</v>
      </c>
      <c r="S32" s="46"/>
      <c r="T32" s="46"/>
      <c r="U32" s="46"/>
      <c r="V32" s="33">
        <f t="shared" si="8"/>
        <v>5.3997251073667627</v>
      </c>
      <c r="W32" s="33">
        <f t="shared" si="9"/>
        <v>5.3997251073667627</v>
      </c>
      <c r="X32" s="33">
        <f t="shared" si="0"/>
        <v>178.70045620768695</v>
      </c>
      <c r="Y32" s="33">
        <f t="shared" si="1"/>
        <v>-156.25090327353712</v>
      </c>
      <c r="Z32" s="33">
        <f t="shared" si="2"/>
        <v>2.1861735094510255</v>
      </c>
      <c r="AA32" s="33">
        <f t="shared" si="3"/>
        <v>152.83720316951019</v>
      </c>
      <c r="AB32" s="33">
        <f t="shared" si="4"/>
        <v>-182.11415631171388</v>
      </c>
      <c r="AC32" s="33">
        <f t="shared" si="5"/>
        <v>-23.677079528725741</v>
      </c>
      <c r="AD32" s="33">
        <f t="shared" si="10"/>
        <v>4.8379999999999868E-2</v>
      </c>
    </row>
    <row r="33" spans="1:30">
      <c r="A33" s="3">
        <v>-1.6333333333333333</v>
      </c>
      <c r="B33" s="3">
        <v>1187.4343041198154</v>
      </c>
      <c r="C33" s="3">
        <v>1458.7153627246444</v>
      </c>
      <c r="D33" s="3">
        <v>-94.547283967634939</v>
      </c>
      <c r="E33" s="3">
        <v>-1.9456355604413873</v>
      </c>
      <c r="F33" s="3">
        <f t="shared" si="6"/>
        <v>2.1540847991024505</v>
      </c>
      <c r="G33" s="3">
        <f t="shared" si="11"/>
        <v>-231.11475162074618</v>
      </c>
      <c r="I33" s="32"/>
      <c r="J33" s="32"/>
      <c r="K33" s="32"/>
      <c r="L33" s="23">
        <v>-1.453891</v>
      </c>
      <c r="M33" s="31">
        <v>1345.5100714039654</v>
      </c>
      <c r="N33" s="3">
        <v>1426.0068164139884</v>
      </c>
      <c r="O33" s="29">
        <v>321.79484739506802</v>
      </c>
      <c r="P33" s="2">
        <v>23.929415749720217</v>
      </c>
      <c r="Q33" s="33">
        <v>300</v>
      </c>
      <c r="R33" s="33">
        <f t="shared" si="7"/>
        <v>-30.134706155401087</v>
      </c>
      <c r="S33" s="46"/>
      <c r="T33" s="46"/>
      <c r="U33" s="46"/>
      <c r="V33" s="33">
        <f t="shared" si="8"/>
        <v>-1.9338372884565516</v>
      </c>
      <c r="W33" s="33">
        <f t="shared" si="9"/>
        <v>1.9338372884565516</v>
      </c>
      <c r="X33" s="33">
        <f t="shared" si="0"/>
        <v>177.16265963003195</v>
      </c>
      <c r="Y33" s="33">
        <f t="shared" si="1"/>
        <v>-166.92734418590456</v>
      </c>
      <c r="Z33" s="33">
        <f t="shared" si="2"/>
        <v>5.517271503893836</v>
      </c>
      <c r="AA33" s="33">
        <f t="shared" si="3"/>
        <v>153.23324388031173</v>
      </c>
      <c r="AB33" s="33">
        <f t="shared" si="4"/>
        <v>-190.85675993562478</v>
      </c>
      <c r="AC33" s="33">
        <f t="shared" si="5"/>
        <v>-18.412144245826383</v>
      </c>
      <c r="AD33" s="33">
        <f t="shared" si="10"/>
        <v>2.7563000000000004E-2</v>
      </c>
    </row>
    <row r="34" spans="1:30">
      <c r="A34" s="3">
        <v>-1.6</v>
      </c>
      <c r="B34" s="3">
        <v>1199.2626795685501</v>
      </c>
      <c r="C34" s="3">
        <v>1452.9375901559397</v>
      </c>
      <c r="D34" s="3">
        <v>-21.16538679885889</v>
      </c>
      <c r="E34" s="3">
        <v>-9.1567046429299168</v>
      </c>
      <c r="F34" s="3">
        <f t="shared" si="6"/>
        <v>2.2365992842551594</v>
      </c>
      <c r="G34" s="3">
        <f t="shared" si="11"/>
        <v>-216.33207247465666</v>
      </c>
      <c r="I34" s="32"/>
      <c r="J34" s="32"/>
      <c r="K34" s="32"/>
      <c r="L34" s="23">
        <v>-1.4308829999999999</v>
      </c>
      <c r="M34" s="31">
        <v>1378.6090860344702</v>
      </c>
      <c r="N34" s="3">
        <v>1422.9758855984328</v>
      </c>
      <c r="O34" s="29">
        <v>378.81401239348952</v>
      </c>
      <c r="P34" s="2">
        <v>10.231478599941667</v>
      </c>
      <c r="Q34" s="33">
        <v>300</v>
      </c>
      <c r="R34" s="33">
        <f t="shared" si="7"/>
        <v>-31.075972014916001</v>
      </c>
      <c r="S34" s="46"/>
      <c r="T34" s="46"/>
      <c r="U34" s="46"/>
      <c r="V34" s="33">
        <f t="shared" si="8"/>
        <v>-13.69793714977855</v>
      </c>
      <c r="W34" s="33">
        <f t="shared" si="9"/>
        <v>13.69793714977855</v>
      </c>
      <c r="X34" s="33">
        <f t="shared" si="0"/>
        <v>175.90932401739983</v>
      </c>
      <c r="Y34" s="33">
        <f t="shared" si="1"/>
        <v>-173.74796947873787</v>
      </c>
      <c r="Z34" s="33">
        <f t="shared" si="2"/>
        <v>9.0200543860835438</v>
      </c>
      <c r="AA34" s="33">
        <f t="shared" si="3"/>
        <v>165.67784541745817</v>
      </c>
      <c r="AB34" s="33">
        <f t="shared" si="4"/>
        <v>-183.97944807867952</v>
      </c>
      <c r="AC34" s="33">
        <f t="shared" si="5"/>
        <v>-1.2114242138581233</v>
      </c>
      <c r="AD34" s="33">
        <f t="shared" si="10"/>
        <v>2.3008000000000139E-2</v>
      </c>
    </row>
    <row r="35" spans="1:30">
      <c r="A35" s="3">
        <v>-1.5666666666666667</v>
      </c>
      <c r="B35" s="3">
        <v>1220.0758740949823</v>
      </c>
      <c r="C35" s="3">
        <v>1446.5509608556167</v>
      </c>
      <c r="D35" s="3">
        <v>54.033546984263012</v>
      </c>
      <c r="E35" s="3">
        <v>-15.470764778072734</v>
      </c>
      <c r="F35" s="3">
        <f t="shared" si="6"/>
        <v>2.3486106463396288</v>
      </c>
      <c r="G35" s="3">
        <f t="shared" si="11"/>
        <v>-189.42180405428394</v>
      </c>
      <c r="I35" s="32"/>
      <c r="J35" s="32"/>
      <c r="K35" s="32"/>
      <c r="L35" s="23">
        <v>-1.3788320000000001</v>
      </c>
      <c r="M35" s="31">
        <v>1457.9244991020896</v>
      </c>
      <c r="N35" s="3">
        <v>1418.6426228064702</v>
      </c>
      <c r="O35" s="29">
        <v>510.42143012125348</v>
      </c>
      <c r="P35" s="2">
        <v>16.033729488465504</v>
      </c>
      <c r="Q35" s="33">
        <v>300</v>
      </c>
      <c r="R35" s="33">
        <f t="shared" si="7"/>
        <v>-31.14933299038697</v>
      </c>
      <c r="S35" s="46"/>
      <c r="T35" s="46"/>
      <c r="U35" s="46"/>
      <c r="V35" s="33">
        <f t="shared" si="8"/>
        <v>5.8022508885238366</v>
      </c>
      <c r="W35" s="33">
        <f t="shared" si="9"/>
        <v>5.8022508885238366</v>
      </c>
      <c r="X35" s="33">
        <f t="shared" si="0"/>
        <v>173.28163777374522</v>
      </c>
      <c r="Y35" s="33">
        <f t="shared" si="1"/>
        <v>175.74239983391863</v>
      </c>
      <c r="Z35" s="33">
        <f t="shared" si="2"/>
        <v>19.972348619656156</v>
      </c>
      <c r="AA35" s="33">
        <f t="shared" si="3"/>
        <v>157.24790828527972</v>
      </c>
      <c r="AB35" s="33">
        <f t="shared" si="4"/>
        <v>159.70867034545313</v>
      </c>
      <c r="AC35" s="33">
        <f t="shared" si="5"/>
        <v>3.9386191311906522</v>
      </c>
      <c r="AD35" s="33">
        <f t="shared" si="10"/>
        <v>5.2050999999999847E-2</v>
      </c>
    </row>
    <row r="36" spans="1:30">
      <c r="A36" s="3">
        <v>-1.5333333333333334</v>
      </c>
      <c r="B36" s="3">
        <v>1249.1576429221313</v>
      </c>
      <c r="C36" s="3">
        <v>1439.9719952336309</v>
      </c>
      <c r="D36" s="3">
        <v>131.05810322174511</v>
      </c>
      <c r="E36" s="3">
        <v>-20.684776261695706</v>
      </c>
      <c r="F36" s="3">
        <f t="shared" si="6"/>
        <v>2.4778282622726078</v>
      </c>
      <c r="G36" s="3">
        <f t="shared" si="11"/>
        <v>-156.42034450868971</v>
      </c>
      <c r="I36" s="32"/>
      <c r="J36" s="32"/>
      <c r="K36" s="32"/>
      <c r="L36" s="23">
        <v>-1.356538</v>
      </c>
      <c r="M36" s="31">
        <v>1492.5898380978615</v>
      </c>
      <c r="N36" s="3">
        <v>1418.001873998619</v>
      </c>
      <c r="O36" s="29">
        <v>567.77510872372977</v>
      </c>
      <c r="P36" s="2">
        <v>22.137739454901524</v>
      </c>
      <c r="Q36" s="33">
        <v>300</v>
      </c>
      <c r="R36" s="33">
        <f t="shared" si="7"/>
        <v>-30.670469157156607</v>
      </c>
      <c r="S36" s="46"/>
      <c r="T36" s="46"/>
      <c r="U36" s="46"/>
      <c r="V36" s="33">
        <f t="shared" si="8"/>
        <v>6.1040099664360206</v>
      </c>
      <c r="W36" s="33">
        <f t="shared" si="9"/>
        <v>6.1040099664360206</v>
      </c>
      <c r="X36" s="33">
        <f t="shared" si="0"/>
        <v>172.27780951315455</v>
      </c>
      <c r="Y36" s="33">
        <f t="shared" si="1"/>
        <v>172.7015642759975</v>
      </c>
      <c r="Z36" s="33">
        <f t="shared" si="2"/>
        <v>26.190268926768766</v>
      </c>
      <c r="AA36" s="33">
        <f t="shared" si="3"/>
        <v>150.14007005825303</v>
      </c>
      <c r="AB36" s="33">
        <f t="shared" si="4"/>
        <v>150.56382482109598</v>
      </c>
      <c r="AC36" s="33">
        <f t="shared" si="5"/>
        <v>4.052529471867242</v>
      </c>
      <c r="AD36" s="33">
        <f t="shared" si="10"/>
        <v>2.2294000000000036E-2</v>
      </c>
    </row>
    <row r="37" spans="1:30">
      <c r="A37" s="3">
        <v>-1.5</v>
      </c>
      <c r="B37" s="3">
        <v>1285.5188726724155</v>
      </c>
      <c r="C37" s="3">
        <v>1433.6285669897989</v>
      </c>
      <c r="D37" s="3">
        <v>209.88651981719568</v>
      </c>
      <c r="E37" s="3">
        <v>-24.762486324651018</v>
      </c>
      <c r="F37" s="3">
        <f t="shared" si="6"/>
        <v>2.6112578647856872</v>
      </c>
      <c r="G37" s="3">
        <f t="shared" si="11"/>
        <v>-122.33130188865897</v>
      </c>
      <c r="I37" s="32"/>
      <c r="J37" s="32"/>
      <c r="K37" s="32"/>
      <c r="L37" s="23">
        <v>-1.331391</v>
      </c>
      <c r="M37" s="31">
        <v>1531.3126764673543</v>
      </c>
      <c r="N37" s="3">
        <v>1418.2083357734773</v>
      </c>
      <c r="O37" s="29">
        <v>633.06843736312067</v>
      </c>
      <c r="P37" s="2">
        <v>22.258382604013718</v>
      </c>
      <c r="Q37" s="33">
        <v>300</v>
      </c>
      <c r="R37" s="33">
        <f t="shared" si="7"/>
        <v>-28.647248750366401</v>
      </c>
      <c r="S37" s="46"/>
      <c r="T37" s="46"/>
      <c r="U37" s="46"/>
      <c r="V37" s="33">
        <f t="shared" si="8"/>
        <v>0.12064314911219398</v>
      </c>
      <c r="W37" s="33">
        <f t="shared" si="9"/>
        <v>0.12064314911219398</v>
      </c>
      <c r="X37" s="33">
        <f t="shared" si="0"/>
        <v>171.25139136332194</v>
      </c>
      <c r="Y37" s="33">
        <f t="shared" si="1"/>
        <v>170.0121364336635</v>
      </c>
      <c r="Z37" s="33">
        <f t="shared" si="2"/>
        <v>34.407376252352542</v>
      </c>
      <c r="AA37" s="33">
        <f t="shared" si="3"/>
        <v>148.99300875930822</v>
      </c>
      <c r="AB37" s="33">
        <f t="shared" si="4"/>
        <v>147.75375382964978</v>
      </c>
      <c r="AC37" s="33">
        <f t="shared" si="5"/>
        <v>12.148993648338823</v>
      </c>
      <c r="AD37" s="33">
        <f t="shared" si="10"/>
        <v>2.514700000000003E-2</v>
      </c>
    </row>
    <row r="38" spans="1:30">
      <c r="A38" s="3">
        <v>-1.4666666666666666</v>
      </c>
      <c r="B38" s="3">
        <v>1327.9378444217436</v>
      </c>
      <c r="C38" s="3">
        <v>1427.9353623037314</v>
      </c>
      <c r="D38" s="3">
        <v>290.46494525360254</v>
      </c>
      <c r="E38" s="3">
        <v>-27.763704333169901</v>
      </c>
      <c r="F38" s="3">
        <f t="shared" si="6"/>
        <v>2.7371879640811048</v>
      </c>
      <c r="G38" s="3">
        <f t="shared" si="11"/>
        <v>-90.036540255566209</v>
      </c>
      <c r="I38" s="32"/>
      <c r="J38" s="32"/>
      <c r="K38" s="32"/>
      <c r="L38" s="23">
        <v>-1.265204</v>
      </c>
      <c r="M38" s="31">
        <v>1626.4334575941284</v>
      </c>
      <c r="N38" s="3">
        <v>1423.3165536619326</v>
      </c>
      <c r="O38" s="29">
        <v>807.19048930136955</v>
      </c>
      <c r="P38" s="2">
        <v>-35.199443150989573</v>
      </c>
      <c r="Q38" s="33">
        <v>300</v>
      </c>
      <c r="R38" s="33">
        <f t="shared" si="7"/>
        <v>-25.158664118229161</v>
      </c>
      <c r="S38" s="46"/>
      <c r="T38" s="46"/>
      <c r="U38" s="46"/>
      <c r="V38" s="33">
        <f t="shared" si="8"/>
        <v>-57.457825755003292</v>
      </c>
      <c r="W38" s="33">
        <f t="shared" si="9"/>
        <v>57.457825755003292</v>
      </c>
      <c r="X38" s="33">
        <f t="shared" si="0"/>
        <v>169.14820485216936</v>
      </c>
      <c r="Y38" s="33">
        <f t="shared" si="1"/>
        <v>165.63741579157397</v>
      </c>
      <c r="Z38" s="33">
        <f t="shared" si="2"/>
        <v>60.901626151375666</v>
      </c>
      <c r="AA38" s="33">
        <f t="shared" si="3"/>
        <v>204.34764800315892</v>
      </c>
      <c r="AB38" s="33">
        <f t="shared" si="4"/>
        <v>200.83685894256354</v>
      </c>
      <c r="AC38" s="33">
        <f t="shared" si="5"/>
        <v>96.101069302365232</v>
      </c>
      <c r="AD38" s="33">
        <f t="shared" si="10"/>
        <v>6.6186999999999996E-2</v>
      </c>
    </row>
    <row r="39" spans="1:30">
      <c r="A39" s="3">
        <v>-1.4333333333333333</v>
      </c>
      <c r="B39" s="3">
        <v>1375.0069666693307</v>
      </c>
      <c r="C39" s="3">
        <v>1423.2692822059907</v>
      </c>
      <c r="D39" s="3">
        <v>372.70597996039805</v>
      </c>
      <c r="E39" s="3">
        <v>-29.783859038178804</v>
      </c>
      <c r="F39" s="3">
        <f t="shared" si="6"/>
        <v>2.8461862423343125</v>
      </c>
      <c r="G39" s="3">
        <f t="shared" si="11"/>
        <v>-60.604641150267291</v>
      </c>
      <c r="I39" s="32"/>
      <c r="J39" s="32"/>
      <c r="K39" s="32"/>
      <c r="L39" s="23">
        <v>-1.23248</v>
      </c>
      <c r="M39" s="31">
        <v>1667.1932771250813</v>
      </c>
      <c r="N39" s="3">
        <v>1427.9504093146606</v>
      </c>
      <c r="O39" s="29">
        <v>893.97197033460338</v>
      </c>
      <c r="P39" s="2">
        <v>-4.0289003390236351</v>
      </c>
      <c r="Q39" s="33">
        <v>300</v>
      </c>
      <c r="R39" s="33">
        <f t="shared" si="7"/>
        <v>-19.770003272817192</v>
      </c>
      <c r="S39" s="46"/>
      <c r="T39" s="46"/>
      <c r="U39" s="46"/>
      <c r="V39" s="33">
        <f t="shared" si="8"/>
        <v>31.170542811965937</v>
      </c>
      <c r="W39" s="33">
        <f t="shared" si="9"/>
        <v>31.170542811965937</v>
      </c>
      <c r="X39" s="33">
        <f t="shared" si="0"/>
        <v>168.44596939942315</v>
      </c>
      <c r="Y39" s="33">
        <f t="shared" si="1"/>
        <v>164.52680094579685</v>
      </c>
      <c r="Z39" s="33">
        <f t="shared" si="2"/>
        <v>74.685691812684325</v>
      </c>
      <c r="AA39" s="33">
        <f t="shared" si="3"/>
        <v>172.47486973844678</v>
      </c>
      <c r="AB39" s="33">
        <f t="shared" si="4"/>
        <v>168.55570128482049</v>
      </c>
      <c r="AC39" s="33">
        <f>Z39-P39</f>
        <v>78.714592151707961</v>
      </c>
      <c r="AD39" s="33">
        <f t="shared" si="10"/>
        <v>3.2723999999999975E-2</v>
      </c>
    </row>
    <row r="40" spans="1:30">
      <c r="A40" s="3">
        <v>-1.4</v>
      </c>
      <c r="B40" s="3">
        <v>1425.1842538655983</v>
      </c>
      <c r="C40" s="3">
        <v>1419.9458834443431</v>
      </c>
      <c r="D40" s="3">
        <v>456.48749661865986</v>
      </c>
      <c r="E40" s="3">
        <v>-30.917662091420201</v>
      </c>
      <c r="F40" s="3">
        <f t="shared" si="6"/>
        <v>2.9314387076890696</v>
      </c>
      <c r="G40" s="3">
        <f t="shared" si="11"/>
        <v>-34.014091597241816</v>
      </c>
      <c r="I40" s="32"/>
      <c r="J40" s="32"/>
      <c r="K40" s="32"/>
      <c r="L40" s="23">
        <v>-1.162326</v>
      </c>
      <c r="M40" s="31">
        <v>1733.9442337248092</v>
      </c>
      <c r="N40" s="3">
        <v>1440.5685359485433</v>
      </c>
      <c r="O40" s="29">
        <v>1079.6848942384397</v>
      </c>
      <c r="P40" s="2">
        <v>57.763021227836802</v>
      </c>
      <c r="Q40" s="33">
        <v>300</v>
      </c>
      <c r="R40" s="33">
        <f t="shared" si="7"/>
        <v>-12.70504976385061</v>
      </c>
      <c r="S40" s="46"/>
      <c r="T40" s="46"/>
      <c r="U40" s="46"/>
      <c r="V40" s="33">
        <f t="shared" si="8"/>
        <v>61.791921566860438</v>
      </c>
      <c r="W40" s="33">
        <f t="shared" si="9"/>
        <v>61.791921566860438</v>
      </c>
      <c r="X40" s="33">
        <f t="shared" si="0"/>
        <v>167.68686130779122</v>
      </c>
      <c r="Y40" s="33">
        <f t="shared" si="1"/>
        <v>163.77270603445527</v>
      </c>
      <c r="Z40" s="33">
        <f t="shared" si="2"/>
        <v>99.956204748374674</v>
      </c>
      <c r="AA40" s="33">
        <f t="shared" si="3"/>
        <v>109.92384007995442</v>
      </c>
      <c r="AB40" s="33">
        <f t="shared" si="4"/>
        <v>106.00968480661847</v>
      </c>
      <c r="AC40" s="33">
        <f t="shared" si="5"/>
        <v>42.193183520537872</v>
      </c>
      <c r="AD40" s="33">
        <f t="shared" si="10"/>
        <v>7.015400000000005E-2</v>
      </c>
    </row>
    <row r="41" spans="1:30">
      <c r="A41" s="3">
        <v>-1.3666666666666667</v>
      </c>
      <c r="B41" s="3">
        <v>1476.8477456349938</v>
      </c>
      <c r="C41" s="3">
        <v>1418.197935283064</v>
      </c>
      <c r="D41" s="3">
        <v>541.65173801481012</v>
      </c>
      <c r="E41" s="3">
        <v>-31.242408121036092</v>
      </c>
      <c r="F41" s="3">
        <f t="shared" si="6"/>
        <v>2.988746852017826</v>
      </c>
      <c r="G41" s="3">
        <f t="shared" si="11"/>
        <v>-9.742380888476772</v>
      </c>
      <c r="I41" s="32"/>
      <c r="J41" s="32"/>
      <c r="K41" s="32"/>
      <c r="L41" s="23">
        <v>-1.126417</v>
      </c>
      <c r="M41" s="31">
        <v>1755.1249933154122</v>
      </c>
      <c r="N41" s="3">
        <v>1447.1658499332789</v>
      </c>
      <c r="O41" s="2">
        <v>1173.6327283176558</v>
      </c>
      <c r="P41" s="2">
        <v>70.228687585995928</v>
      </c>
      <c r="Q41" s="33">
        <v>300</v>
      </c>
      <c r="R41" s="33">
        <f t="shared" si="7"/>
        <v>-3.8517298141508665</v>
      </c>
      <c r="S41" s="46"/>
      <c r="T41" s="46"/>
      <c r="U41" s="46"/>
      <c r="V41" s="33">
        <f t="shared" si="8"/>
        <v>12.465666358159126</v>
      </c>
      <c r="W41" s="33">
        <f t="shared" si="9"/>
        <v>12.465666358159126</v>
      </c>
      <c r="X41" s="33">
        <f t="shared" si="0"/>
        <v>167.66989779678056</v>
      </c>
      <c r="Y41" s="33">
        <f t="shared" si="1"/>
        <v>164.0506709035142</v>
      </c>
      <c r="Z41" s="33">
        <f t="shared" si="2"/>
        <v>110.07464991377523</v>
      </c>
      <c r="AA41" s="33">
        <f t="shared" si="3"/>
        <v>97.441210210784632</v>
      </c>
      <c r="AB41" s="33">
        <f t="shared" si="4"/>
        <v>93.821983317518274</v>
      </c>
      <c r="AC41" s="33">
        <f t="shared" si="5"/>
        <v>39.845962327779304</v>
      </c>
      <c r="AD41" s="33">
        <f t="shared" si="10"/>
        <v>3.5908999999999969E-2</v>
      </c>
    </row>
    <row r="42" spans="1:30">
      <c r="A42" s="3">
        <v>-1.3333333333333333</v>
      </c>
      <c r="B42" s="3">
        <v>1528.3510213205809</v>
      </c>
      <c r="C42" s="3">
        <v>1418.157123538309</v>
      </c>
      <c r="D42" s="3">
        <v>628.00469470004532</v>
      </c>
      <c r="E42" s="3">
        <v>-30.813011378347952</v>
      </c>
      <c r="F42" s="3">
        <f t="shared" si="6"/>
        <v>3.0163686744500464</v>
      </c>
      <c r="G42" s="3">
        <f t="shared" si="11"/>
        <v>12.881902280644185</v>
      </c>
      <c r="I42" s="32"/>
      <c r="J42" s="32"/>
      <c r="K42" s="32"/>
      <c r="L42" s="23">
        <v>-1.0523629999999999</v>
      </c>
      <c r="M42" s="31">
        <v>1767.8121302880913</v>
      </c>
      <c r="N42" s="3">
        <v>1456.7168875679154</v>
      </c>
      <c r="O42" s="2">
        <v>1362.0737831421868</v>
      </c>
      <c r="P42" s="2">
        <v>17.745329497743381</v>
      </c>
      <c r="Q42" s="33">
        <v>300</v>
      </c>
      <c r="R42" s="33">
        <f t="shared" si="7"/>
        <v>6.4424718827667968</v>
      </c>
      <c r="S42" s="46"/>
      <c r="T42" s="46"/>
      <c r="U42" s="46"/>
      <c r="V42" s="33">
        <f t="shared" si="8"/>
        <v>-52.483358088252544</v>
      </c>
      <c r="W42" s="33">
        <f t="shared" si="9"/>
        <v>52.483358088252544</v>
      </c>
      <c r="X42" s="33">
        <f t="shared" si="0"/>
        <v>168.33139944354019</v>
      </c>
      <c r="Y42" s="33">
        <f t="shared" si="1"/>
        <v>165.66526939830672</v>
      </c>
      <c r="Z42" s="33">
        <f t="shared" si="2"/>
        <v>126.58429052929074</v>
      </c>
      <c r="AA42" s="33">
        <f t="shared" si="3"/>
        <v>150.58606994579682</v>
      </c>
      <c r="AB42" s="33">
        <f t="shared" si="4"/>
        <v>147.91993990056335</v>
      </c>
      <c r="AC42" s="33">
        <f t="shared" si="5"/>
        <v>108.83896103154736</v>
      </c>
      <c r="AD42" s="33">
        <f t="shared" si="10"/>
        <v>7.4054000000000064E-2</v>
      </c>
    </row>
    <row r="43" spans="1:30">
      <c r="A43" s="3">
        <v>-1.3</v>
      </c>
      <c r="B43" s="3">
        <v>1578.077963965432</v>
      </c>
      <c r="C43" s="3">
        <v>1419.8398584463284</v>
      </c>
      <c r="D43" s="3">
        <v>715.31576946898178</v>
      </c>
      <c r="E43" s="3">
        <v>-29.663140867704417</v>
      </c>
      <c r="F43" s="3">
        <f t="shared" si="6"/>
        <v>3.0147871863522431</v>
      </c>
      <c r="G43" s="3">
        <f t="shared" si="11"/>
        <v>34.496115319306156</v>
      </c>
      <c r="I43" s="32"/>
      <c r="J43" s="32"/>
      <c r="K43" s="32"/>
      <c r="L43" s="23">
        <v>-1.0107409999999999</v>
      </c>
      <c r="M43" s="31">
        <v>1756.3880085888827</v>
      </c>
      <c r="N43" s="3">
        <v>1457.3586816082577</v>
      </c>
      <c r="O43" s="2">
        <v>1463.2450528008067</v>
      </c>
      <c r="P43" s="2">
        <v>3.0029877103905607</v>
      </c>
      <c r="Q43" s="33">
        <v>300</v>
      </c>
      <c r="R43" s="33">
        <f t="shared" si="7"/>
        <v>15.11933128379426</v>
      </c>
      <c r="S43" s="46"/>
      <c r="T43" s="46"/>
      <c r="U43" s="46"/>
      <c r="V43" s="33">
        <f t="shared" si="8"/>
        <v>-14.742341787352821</v>
      </c>
      <c r="W43" s="33">
        <f t="shared" si="9"/>
        <v>14.742341787352821</v>
      </c>
      <c r="X43" s="33">
        <f t="shared" si="0"/>
        <v>169.05421291958717</v>
      </c>
      <c r="Y43" s="33">
        <f t="shared" si="1"/>
        <v>167.04456920916184</v>
      </c>
      <c r="Z43" s="33">
        <f t="shared" si="2"/>
        <v>134.19863739967607</v>
      </c>
      <c r="AA43" s="33">
        <f t="shared" si="3"/>
        <v>166.05122520919662</v>
      </c>
      <c r="AB43" s="33">
        <f t="shared" si="4"/>
        <v>164.04158149877128</v>
      </c>
      <c r="AC43" s="33">
        <f t="shared" si="5"/>
        <v>131.19564968928552</v>
      </c>
      <c r="AD43" s="33">
        <f t="shared" si="10"/>
        <v>4.1622000000000048E-2</v>
      </c>
    </row>
    <row r="44" spans="1:30">
      <c r="A44" s="3">
        <v>-1.2666666666666666</v>
      </c>
      <c r="B44" s="3">
        <v>1624.4949674029776</v>
      </c>
      <c r="C44" s="3">
        <v>1423.138039966665</v>
      </c>
      <c r="D44" s="3">
        <v>803.31774155794039</v>
      </c>
      <c r="E44" s="3">
        <v>-27.809590685556433</v>
      </c>
      <c r="F44" s="3">
        <f t="shared" si="6"/>
        <v>2.9864338216185544</v>
      </c>
      <c r="G44" s="3">
        <f t="shared" si="11"/>
        <v>55.606505464439351</v>
      </c>
      <c r="I44" s="32"/>
      <c r="J44" s="32"/>
      <c r="K44" s="32"/>
      <c r="L44" s="23">
        <v>-0.95704299999999998</v>
      </c>
      <c r="M44" s="31">
        <v>1723.0337174309457</v>
      </c>
      <c r="N44" s="3">
        <v>1450.5928468269526</v>
      </c>
      <c r="O44" s="2">
        <v>1586.6959299773512</v>
      </c>
      <c r="P44" s="2">
        <v>21.438191256022243</v>
      </c>
      <c r="Q44" s="33">
        <v>300</v>
      </c>
      <c r="R44" s="33">
        <f t="shared" si="7"/>
        <v>24.244571102120513</v>
      </c>
      <c r="S44" s="46"/>
      <c r="T44" s="46"/>
      <c r="U44" s="46"/>
      <c r="V44" s="33">
        <f t="shared" si="8"/>
        <v>18.435203545631683</v>
      </c>
      <c r="W44" s="33">
        <f t="shared" si="9"/>
        <v>18.435203545631683</v>
      </c>
      <c r="X44" s="33">
        <f t="shared" si="0"/>
        <v>170.28102601258919</v>
      </c>
      <c r="Y44" s="33">
        <f t="shared" si="1"/>
        <v>169.18096391728204</v>
      </c>
      <c r="Z44" s="33">
        <f t="shared" si="2"/>
        <v>142.94232597370578</v>
      </c>
      <c r="AA44" s="33">
        <f t="shared" si="3"/>
        <v>148.84283475656696</v>
      </c>
      <c r="AB44" s="33">
        <f t="shared" si="4"/>
        <v>147.74277266125981</v>
      </c>
      <c r="AC44" s="33">
        <f t="shared" si="5"/>
        <v>121.50413471768354</v>
      </c>
      <c r="AD44" s="33">
        <f t="shared" si="10"/>
        <v>5.3697999999999912E-2</v>
      </c>
    </row>
    <row r="45" spans="1:30">
      <c r="A45" s="3">
        <v>-1.2333333333333334</v>
      </c>
      <c r="B45" s="3">
        <v>1666.1988596458687</v>
      </c>
      <c r="C45" s="3">
        <v>1427.8155026934346</v>
      </c>
      <c r="D45" s="3">
        <v>891.70705045667671</v>
      </c>
      <c r="E45" s="3">
        <v>-25.258901409332829</v>
      </c>
      <c r="F45" s="3">
        <f t="shared" si="6"/>
        <v>2.9353682719595762</v>
      </c>
      <c r="G45" s="3">
        <f t="shared" si="11"/>
        <v>76.520678286708403</v>
      </c>
      <c r="I45" s="32"/>
      <c r="J45" s="32"/>
      <c r="K45" s="32"/>
      <c r="L45" s="23">
        <v>-0.90811900000000001</v>
      </c>
      <c r="M45" s="31">
        <v>1676.3005680575629</v>
      </c>
      <c r="N45" s="3">
        <v>1435.3594001181825</v>
      </c>
      <c r="O45" s="2">
        <v>1690.4659298953811</v>
      </c>
      <c r="P45" s="2">
        <v>11.128713183459997</v>
      </c>
      <c r="Q45" s="33">
        <v>300</v>
      </c>
      <c r="R45" s="33">
        <f t="shared" si="7"/>
        <v>30.882444971746096</v>
      </c>
      <c r="S45" s="46"/>
      <c r="T45" s="46"/>
      <c r="U45" s="46"/>
      <c r="V45" s="33">
        <f t="shared" si="8"/>
        <v>-10.309478072562246</v>
      </c>
      <c r="W45" s="33">
        <f t="shared" si="9"/>
        <v>10.309478072562246</v>
      </c>
      <c r="X45" s="33">
        <f t="shared" si="0"/>
        <v>171.62069400646402</v>
      </c>
      <c r="Y45" s="33">
        <f t="shared" si="1"/>
        <v>171.37371409414175</v>
      </c>
      <c r="Z45" s="33">
        <f t="shared" si="2"/>
        <v>150.14585358453095</v>
      </c>
      <c r="AA45" s="33">
        <f t="shared" si="3"/>
        <v>160.49198082300401</v>
      </c>
      <c r="AB45" s="33">
        <f t="shared" si="4"/>
        <v>160.24500091068174</v>
      </c>
      <c r="AC45" s="33">
        <f t="shared" si="5"/>
        <v>139.01714040107095</v>
      </c>
      <c r="AD45" s="33">
        <f t="shared" si="10"/>
        <v>4.8923999999999968E-2</v>
      </c>
    </row>
    <row r="46" spans="1:30">
      <c r="A46" s="3">
        <v>-1.2</v>
      </c>
      <c r="B46" s="3">
        <v>1701.9589353661322</v>
      </c>
      <c r="C46" s="3">
        <v>1433.5107026616797</v>
      </c>
      <c r="D46" s="3">
        <v>980.144427351378</v>
      </c>
      <c r="E46" s="3">
        <v>-22.01618103936481</v>
      </c>
      <c r="F46" s="3">
        <f t="shared" si="6"/>
        <v>2.8669058504233105</v>
      </c>
      <c r="G46" s="3">
        <f t="shared" si="11"/>
        <v>97.281611099040276</v>
      </c>
      <c r="I46" s="32"/>
      <c r="J46" s="32"/>
      <c r="K46" s="32"/>
      <c r="L46" s="23">
        <v>-0.87956800000000002</v>
      </c>
      <c r="M46" s="31">
        <v>1642.8028305689954</v>
      </c>
      <c r="N46" s="3">
        <v>1422.1001065771345</v>
      </c>
      <c r="O46" s="2">
        <v>1746.4755080301886</v>
      </c>
      <c r="P46" s="2">
        <v>21.217784625614811</v>
      </c>
      <c r="Q46" s="33">
        <v>300</v>
      </c>
      <c r="R46" s="33">
        <f t="shared" si="7"/>
        <v>38.868410047584263</v>
      </c>
      <c r="S46" s="46"/>
      <c r="T46" s="46"/>
      <c r="U46" s="46"/>
      <c r="V46" s="33">
        <f t="shared" si="8"/>
        <v>10.089071442154815</v>
      </c>
      <c r="W46" s="33">
        <f t="shared" si="9"/>
        <v>10.089071442154815</v>
      </c>
      <c r="X46" s="33">
        <f t="shared" si="0"/>
        <v>172.47493329011732</v>
      </c>
      <c r="Y46" s="33">
        <f t="shared" si="1"/>
        <v>172.72576472811306</v>
      </c>
      <c r="Z46" s="33">
        <f t="shared" si="2"/>
        <v>154.07927120533444</v>
      </c>
      <c r="AA46" s="33">
        <f t="shared" si="3"/>
        <v>151.25714866450249</v>
      </c>
      <c r="AB46" s="33">
        <f t="shared" si="4"/>
        <v>151.50798010249827</v>
      </c>
      <c r="AC46" s="33">
        <f t="shared" si="5"/>
        <v>132.86148657971961</v>
      </c>
      <c r="AD46" s="33">
        <f t="shared" si="10"/>
        <v>2.8550999999999993E-2</v>
      </c>
    </row>
    <row r="47" spans="1:30">
      <c r="A47" s="3">
        <v>-1.1666666666666667</v>
      </c>
      <c r="B47" s="3">
        <v>1730.7516498259447</v>
      </c>
      <c r="C47" s="3">
        <v>1439.7460201393305</v>
      </c>
      <c r="D47" s="3">
        <v>1068.2559114492669</v>
      </c>
      <c r="E47" s="3">
        <v>-18.096147233167635</v>
      </c>
      <c r="F47" s="3">
        <f t="shared" si="6"/>
        <v>2.7871813536168744</v>
      </c>
      <c r="G47" s="3">
        <f t="shared" si="11"/>
        <v>117.60101418591566</v>
      </c>
      <c r="I47" s="32"/>
      <c r="J47" s="32"/>
      <c r="K47" s="32"/>
      <c r="L47" s="23">
        <v>-0.811361</v>
      </c>
      <c r="M47" s="31">
        <v>1547.7482134275444</v>
      </c>
      <c r="N47" s="3">
        <v>1377.5559172249377</v>
      </c>
      <c r="O47" s="2">
        <v>1864.410979256849</v>
      </c>
      <c r="P47" s="2">
        <v>8.5498751706650591</v>
      </c>
      <c r="Q47" s="33">
        <v>300</v>
      </c>
      <c r="R47" s="33">
        <f t="shared" si="7"/>
        <v>47.517766124812304</v>
      </c>
      <c r="S47" s="46"/>
      <c r="T47" s="46"/>
      <c r="U47" s="46"/>
      <c r="V47" s="33">
        <f t="shared" si="8"/>
        <v>-12.667909454949752</v>
      </c>
      <c r="W47" s="33">
        <f t="shared" si="9"/>
        <v>12.667909454949752</v>
      </c>
      <c r="X47" s="33">
        <f t="shared" si="0"/>
        <v>174.65984603145944</v>
      </c>
      <c r="Y47" s="33">
        <f t="shared" si="1"/>
        <v>176.07816052828781</v>
      </c>
      <c r="Z47" s="33">
        <f t="shared" si="2"/>
        <v>162.78981955986262</v>
      </c>
      <c r="AA47" s="33">
        <f t="shared" si="3"/>
        <v>166.10997086079439</v>
      </c>
      <c r="AB47" s="33">
        <f t="shared" si="4"/>
        <v>167.52828535762276</v>
      </c>
      <c r="AC47" s="33">
        <f t="shared" si="5"/>
        <v>154.23994438919757</v>
      </c>
      <c r="AD47" s="33">
        <f t="shared" si="10"/>
        <v>6.8207000000000018E-2</v>
      </c>
    </row>
    <row r="48" spans="1:30">
      <c r="A48" s="3">
        <v>-1.1333333333333333</v>
      </c>
      <c r="B48" s="3">
        <v>1751.7867262518112</v>
      </c>
      <c r="C48" s="3">
        <v>1445.9438357948502</v>
      </c>
      <c r="D48" s="3">
        <v>1155.6342987945816</v>
      </c>
      <c r="E48" s="3">
        <v>-13.535570475055158</v>
      </c>
      <c r="F48" s="3">
        <f t="shared" si="6"/>
        <v>2.7026436947530983</v>
      </c>
      <c r="G48" s="3">
        <f t="shared" si="11"/>
        <v>136.81730274337389</v>
      </c>
      <c r="I48" s="32"/>
      <c r="J48" s="32"/>
      <c r="K48" s="32"/>
      <c r="L48" s="23">
        <v>-0.775729</v>
      </c>
      <c r="M48" s="31">
        <v>1491.3803071701532</v>
      </c>
      <c r="N48" s="3">
        <v>1347.91843549649</v>
      </c>
      <c r="O48" s="2">
        <v>1916.030503721815</v>
      </c>
      <c r="P48" s="2">
        <v>10.480718617122937</v>
      </c>
      <c r="Q48" s="33">
        <v>300</v>
      </c>
      <c r="R48" s="33">
        <f t="shared" si="7"/>
        <v>56.896503298827596</v>
      </c>
      <c r="S48" s="46"/>
      <c r="T48" s="46"/>
      <c r="U48" s="46"/>
      <c r="V48" s="33">
        <f t="shared" si="8"/>
        <v>1.9308434464578781</v>
      </c>
      <c r="W48" s="33">
        <f t="shared" si="9"/>
        <v>1.9308434464578781</v>
      </c>
      <c r="X48" s="33">
        <f t="shared" si="0"/>
        <v>175.85393477104813</v>
      </c>
      <c r="Y48" s="33">
        <f t="shared" si="1"/>
        <v>177.86536147197035</v>
      </c>
      <c r="Z48" s="33">
        <f t="shared" si="2"/>
        <v>167.00605708736472</v>
      </c>
      <c r="AA48" s="33">
        <f t="shared" si="3"/>
        <v>165.3732161539252</v>
      </c>
      <c r="AB48" s="33">
        <f t="shared" si="4"/>
        <v>167.38464285484741</v>
      </c>
      <c r="AC48" s="33">
        <f t="shared" si="5"/>
        <v>156.52533847024179</v>
      </c>
      <c r="AD48" s="33">
        <f t="shared" si="10"/>
        <v>3.5631999999999997E-2</v>
      </c>
    </row>
    <row r="49" spans="1:30">
      <c r="A49" s="3">
        <v>-1.1000000000000001</v>
      </c>
      <c r="B49" s="3">
        <v>1764.5236682599907</v>
      </c>
      <c r="C49" s="3">
        <v>1451.4492925901382</v>
      </c>
      <c r="D49" s="3">
        <v>1241.8410826585057</v>
      </c>
      <c r="E49" s="3">
        <v>-8.4045737044690352</v>
      </c>
      <c r="F49" s="3">
        <f t="shared" si="6"/>
        <v>2.6194912478123116</v>
      </c>
      <c r="G49" s="3">
        <f t="shared" si="11"/>
        <v>153.92990311758422</v>
      </c>
      <c r="I49" s="32"/>
      <c r="J49" s="32"/>
      <c r="K49" s="32"/>
      <c r="L49" s="23">
        <v>-0.70439700000000005</v>
      </c>
      <c r="M49" s="31">
        <v>1368.3999096713608</v>
      </c>
      <c r="N49" s="3">
        <v>1280.1593110036565</v>
      </c>
      <c r="O49" s="2">
        <v>1996.2111115482285</v>
      </c>
      <c r="P49" s="2">
        <v>-2.9609631899821998</v>
      </c>
      <c r="Q49" s="33">
        <v>300</v>
      </c>
      <c r="R49" s="33">
        <f t="shared" si="7"/>
        <v>67.638350622441948</v>
      </c>
      <c r="S49" s="46"/>
      <c r="T49" s="46"/>
      <c r="U49" s="46"/>
      <c r="V49" s="33">
        <f t="shared" si="8"/>
        <v>-13.441681807105137</v>
      </c>
      <c r="W49" s="33">
        <f t="shared" si="9"/>
        <v>13.441681807105137</v>
      </c>
      <c r="X49" s="33">
        <f t="shared" si="0"/>
        <v>178.31004135939747</v>
      </c>
      <c r="Y49" s="33">
        <f t="shared" si="1"/>
        <v>-178.51854848363061</v>
      </c>
      <c r="Z49" s="33">
        <f t="shared" si="2"/>
        <v>174.92907659889067</v>
      </c>
      <c r="AA49" s="33">
        <f t="shared" si="3"/>
        <v>181.27100454937968</v>
      </c>
      <c r="AB49" s="33">
        <f t="shared" si="4"/>
        <v>-175.5575852936484</v>
      </c>
      <c r="AC49" s="33">
        <f t="shared" si="5"/>
        <v>177.89003978887288</v>
      </c>
      <c r="AD49" s="33">
        <f t="shared" si="10"/>
        <v>7.1331999999999951E-2</v>
      </c>
    </row>
    <row r="50" spans="1:30">
      <c r="A50" s="3">
        <v>-1.0666666666666667</v>
      </c>
      <c r="B50" s="3">
        <v>1768.6779486104579</v>
      </c>
      <c r="C50" s="3">
        <v>1455.5593822905694</v>
      </c>
      <c r="D50" s="3">
        <v>1326.4089571800123</v>
      </c>
      <c r="E50" s="3">
        <v>-2.8123155408711065</v>
      </c>
      <c r="F50" s="3">
        <f t="shared" si="6"/>
        <v>2.5430864427492428</v>
      </c>
      <c r="G50" s="3">
        <f t="shared" si="11"/>
        <v>167.76774490793736</v>
      </c>
      <c r="I50" s="32"/>
      <c r="J50" s="32"/>
      <c r="K50" s="32"/>
      <c r="L50" s="23">
        <v>-0.663269</v>
      </c>
      <c r="M50" s="31">
        <v>1292.440792839601</v>
      </c>
      <c r="N50" s="3">
        <v>1239.4879879578759</v>
      </c>
      <c r="O50" s="2">
        <v>2027.4597364298511</v>
      </c>
      <c r="P50" s="2">
        <v>21.812270285713133</v>
      </c>
      <c r="Q50" s="33">
        <v>300</v>
      </c>
      <c r="R50" s="33">
        <f t="shared" si="7"/>
        <v>79.323544053043832</v>
      </c>
      <c r="S50" s="46"/>
      <c r="T50" s="46"/>
      <c r="U50" s="46"/>
      <c r="V50" s="33">
        <f t="shared" si="8"/>
        <v>24.773233475695331</v>
      </c>
      <c r="W50" s="33">
        <f t="shared" si="9"/>
        <v>24.773233475695331</v>
      </c>
      <c r="X50" s="33">
        <f t="shared" si="0"/>
        <v>179.76455478409454</v>
      </c>
      <c r="Y50" s="33">
        <f t="shared" si="1"/>
        <v>-176.39816474344423</v>
      </c>
      <c r="Z50" s="33">
        <f t="shared" si="2"/>
        <v>179.30627929612379</v>
      </c>
      <c r="AA50" s="33">
        <f t="shared" si="3"/>
        <v>157.9522844983814</v>
      </c>
      <c r="AB50" s="33">
        <f t="shared" si="4"/>
        <v>-198.21043502915737</v>
      </c>
      <c r="AC50" s="33">
        <f t="shared" si="5"/>
        <v>157.49400901041065</v>
      </c>
      <c r="AD50" s="33">
        <f t="shared" si="10"/>
        <v>4.1128000000000053E-2</v>
      </c>
    </row>
    <row r="51" spans="1:30">
      <c r="A51" s="3">
        <v>-1.0333333333333334</v>
      </c>
      <c r="B51" s="3">
        <v>1764.2164652335273</v>
      </c>
      <c r="C51" s="3">
        <v>1457.5576935892391</v>
      </c>
      <c r="D51" s="3">
        <v>1408.8449696469604</v>
      </c>
      <c r="E51" s="3">
        <v>3.0978576051517699</v>
      </c>
      <c r="F51" s="3">
        <f t="shared" si="6"/>
        <v>2.4774250362176256</v>
      </c>
      <c r="G51" s="3">
        <f t="shared" si="11"/>
        <v>177.30519438068691</v>
      </c>
      <c r="I51" s="32"/>
      <c r="J51" s="32"/>
      <c r="K51" s="32"/>
      <c r="L51" s="23">
        <v>-0.58794999999999997</v>
      </c>
      <c r="M51" s="31">
        <v>1144.2347657195833</v>
      </c>
      <c r="N51" s="3">
        <v>1171.4321505086009</v>
      </c>
      <c r="O51" s="2">
        <v>2055.4004855221983</v>
      </c>
      <c r="P51" s="2">
        <v>22.989545871937587</v>
      </c>
      <c r="Q51" s="33">
        <v>300</v>
      </c>
      <c r="R51" s="33">
        <f t="shared" si="7"/>
        <v>89.979523118853692</v>
      </c>
      <c r="S51" s="46"/>
      <c r="T51" s="46"/>
      <c r="U51" s="46"/>
      <c r="V51" s="33">
        <f t="shared" si="8"/>
        <v>1.1772755862244537</v>
      </c>
      <c r="W51" s="33">
        <f t="shared" si="9"/>
        <v>1.1772755862244537</v>
      </c>
      <c r="X51" s="33">
        <f t="shared" si="0"/>
        <v>-177.4557634969353</v>
      </c>
      <c r="Y51" s="33">
        <f t="shared" si="1"/>
        <v>-172.35480098972945</v>
      </c>
      <c r="Z51" s="33">
        <f t="shared" si="2"/>
        <v>-172.66980767177367</v>
      </c>
      <c r="AA51" s="33">
        <f t="shared" si="3"/>
        <v>-200.4453093688729</v>
      </c>
      <c r="AB51" s="33">
        <f t="shared" si="4"/>
        <v>-195.34434686166705</v>
      </c>
      <c r="AC51" s="33">
        <f t="shared" si="5"/>
        <v>-195.65935354371126</v>
      </c>
      <c r="AD51" s="33">
        <f t="shared" si="10"/>
        <v>7.5319000000000025E-2</v>
      </c>
    </row>
    <row r="52" spans="1:30">
      <c r="A52" s="3">
        <v>-1</v>
      </c>
      <c r="B52" s="3">
        <v>1751.3422151769237</v>
      </c>
      <c r="C52" s="3">
        <v>1456.7538285864493</v>
      </c>
      <c r="D52" s="3">
        <v>1488.6344216388459</v>
      </c>
      <c r="E52" s="3">
        <v>9.1658349381667694</v>
      </c>
      <c r="F52" s="3">
        <f t="shared" si="6"/>
        <v>2.4247627196006669</v>
      </c>
      <c r="G52" s="3">
        <f t="shared" si="11"/>
        <v>182.03931999044943</v>
      </c>
      <c r="I52" s="32"/>
      <c r="J52" s="32"/>
      <c r="K52" s="32"/>
      <c r="L52" s="23">
        <v>-0.54886900000000005</v>
      </c>
      <c r="M52" s="31">
        <v>1062.3260249819582</v>
      </c>
      <c r="N52" s="3">
        <v>1142.6151443046954</v>
      </c>
      <c r="O52" s="2">
        <v>2055.4297588061049</v>
      </c>
      <c r="P52" s="2">
        <v>14.118818181558064</v>
      </c>
      <c r="Q52" s="33">
        <v>300</v>
      </c>
      <c r="R52" s="33">
        <f t="shared" si="7"/>
        <v>-82.594694645420077</v>
      </c>
      <c r="S52" s="46"/>
      <c r="T52" s="46"/>
      <c r="U52" s="46"/>
      <c r="V52" s="33">
        <f t="shared" si="8"/>
        <v>-8.8707276903795229</v>
      </c>
      <c r="W52" s="33">
        <f t="shared" si="9"/>
        <v>8.8707276903795229</v>
      </c>
      <c r="X52" s="33">
        <f t="shared" si="0"/>
        <v>-175.92503661287029</v>
      </c>
      <c r="Y52" s="33">
        <f t="shared" si="1"/>
        <v>-170.12385683638558</v>
      </c>
      <c r="Z52" s="33">
        <f t="shared" si="2"/>
        <v>-168.34659747950425</v>
      </c>
      <c r="AA52" s="33">
        <f t="shared" si="3"/>
        <v>-190.04385479442834</v>
      </c>
      <c r="AB52" s="33">
        <f t="shared" si="4"/>
        <v>-184.24267501794364</v>
      </c>
      <c r="AC52" s="33">
        <f t="shared" si="5"/>
        <v>-182.46541566106231</v>
      </c>
      <c r="AD52" s="33">
        <f t="shared" si="10"/>
        <v>3.9080999999999921E-2</v>
      </c>
    </row>
    <row r="53" spans="1:30">
      <c r="A53" s="3">
        <v>-0.96666666666666667</v>
      </c>
      <c r="B53" s="3">
        <v>1730.4685368316484</v>
      </c>
      <c r="C53" s="3">
        <v>1452.5261356672099</v>
      </c>
      <c r="D53" s="3">
        <v>1565.2456352008574</v>
      </c>
      <c r="E53" s="3">
        <v>15.240994566074015</v>
      </c>
      <c r="F53" s="3">
        <f t="shared" si="6"/>
        <v>2.3854927563656489</v>
      </c>
      <c r="G53" s="3">
        <f t="shared" si="11"/>
        <v>182.2547888372174</v>
      </c>
      <c r="I53" s="32"/>
      <c r="J53" s="32"/>
      <c r="K53" s="32"/>
      <c r="L53" s="23">
        <v>-0.48661799999999999</v>
      </c>
      <c r="M53" s="31">
        <v>924.90309298298337</v>
      </c>
      <c r="N53" s="3">
        <v>1106.5053666261845</v>
      </c>
      <c r="O53" s="2">
        <v>2037.5686965808268</v>
      </c>
      <c r="P53" s="2">
        <v>-7.9486826446108401</v>
      </c>
      <c r="Q53" s="33">
        <v>300</v>
      </c>
      <c r="R53" s="33">
        <f t="shared" si="7"/>
        <v>-77.575995136660353</v>
      </c>
      <c r="S53" s="46"/>
      <c r="T53" s="46"/>
      <c r="U53" s="46"/>
      <c r="V53" s="33">
        <f t="shared" si="8"/>
        <v>-22.067500826168903</v>
      </c>
      <c r="W53" s="33">
        <f t="shared" si="9"/>
        <v>22.067500826168903</v>
      </c>
      <c r="X53" s="33">
        <f t="shared" si="0"/>
        <v>-173.33229042460869</v>
      </c>
      <c r="Y53" s="33">
        <f t="shared" si="1"/>
        <v>-166.3362544267018</v>
      </c>
      <c r="Z53" s="33">
        <f t="shared" si="2"/>
        <v>-161.10703174247027</v>
      </c>
      <c r="AA53" s="33">
        <f t="shared" si="3"/>
        <v>-165.38360777999785</v>
      </c>
      <c r="AB53" s="33">
        <f t="shared" si="4"/>
        <v>-158.38757178209096</v>
      </c>
      <c r="AC53" s="33">
        <f t="shared" si="5"/>
        <v>-153.15834909785943</v>
      </c>
      <c r="AD53" s="33">
        <f t="shared" si="10"/>
        <v>6.2251000000000056E-2</v>
      </c>
    </row>
    <row r="54" spans="1:30">
      <c r="A54" s="3">
        <v>-0.93333333333333335</v>
      </c>
      <c r="B54" s="3">
        <v>1702.1837105382187</v>
      </c>
      <c r="C54" s="3">
        <v>1444.3660197430434</v>
      </c>
      <c r="D54" s="3">
        <v>1638.1357172901246</v>
      </c>
      <c r="E54" s="3">
        <v>21.208626845937662</v>
      </c>
      <c r="F54" s="3">
        <f t="shared" si="6"/>
        <v>2.3583097043418415</v>
      </c>
      <c r="G54" s="3">
        <f t="shared" si="11"/>
        <v>179.02896839590946</v>
      </c>
      <c r="I54" s="32"/>
      <c r="J54" s="32"/>
      <c r="K54" s="32"/>
      <c r="L54" s="23">
        <v>-0.45477200000000001</v>
      </c>
      <c r="M54" s="31">
        <v>852.44488683339466</v>
      </c>
      <c r="N54" s="3">
        <v>1089.9050048693741</v>
      </c>
      <c r="O54" s="2">
        <v>2021.6058989564813</v>
      </c>
      <c r="P54" s="2">
        <v>15.091416352294678</v>
      </c>
      <c r="Q54" s="33">
        <v>300</v>
      </c>
      <c r="R54" s="33">
        <f t="shared" si="7"/>
        <v>-75.209402119124618</v>
      </c>
      <c r="S54" s="46"/>
      <c r="T54" s="46"/>
      <c r="U54" s="46"/>
      <c r="V54" s="33">
        <f t="shared" si="8"/>
        <v>23.040098996905517</v>
      </c>
      <c r="W54" s="33">
        <f t="shared" si="9"/>
        <v>23.040098996905517</v>
      </c>
      <c r="X54" s="33">
        <f t="shared" si="0"/>
        <v>-171.94615490800351</v>
      </c>
      <c r="Y54" s="33">
        <f t="shared" si="1"/>
        <v>-164.31081691420692</v>
      </c>
      <c r="Z54" s="33">
        <f t="shared" si="2"/>
        <v>-157.29006732939246</v>
      </c>
      <c r="AA54" s="33">
        <f t="shared" si="3"/>
        <v>-187.03757126029819</v>
      </c>
      <c r="AB54" s="33">
        <f t="shared" si="4"/>
        <v>-179.40223326650161</v>
      </c>
      <c r="AC54" s="33">
        <f t="shared" si="5"/>
        <v>-172.38148368168714</v>
      </c>
      <c r="AD54" s="33">
        <f t="shared" si="10"/>
        <v>3.1845999999999985E-2</v>
      </c>
    </row>
    <row r="55" spans="1:30">
      <c r="A55" s="3">
        <v>-0.9</v>
      </c>
      <c r="B55" s="3">
        <v>1667.2071874326257</v>
      </c>
      <c r="C55" s="3">
        <v>1431.9216753216497</v>
      </c>
      <c r="D55" s="3">
        <v>1706.7574739212441</v>
      </c>
      <c r="E55" s="3">
        <v>27.0079482788463</v>
      </c>
      <c r="F55" s="3">
        <f t="shared" si="6"/>
        <v>2.3406084516205312</v>
      </c>
      <c r="G55" s="3">
        <f t="shared" si="11"/>
        <v>173.97964298725918</v>
      </c>
      <c r="I55" s="32"/>
      <c r="J55" s="32"/>
      <c r="K55" s="32"/>
      <c r="L55" s="23">
        <v>-0.42293399999999998</v>
      </c>
      <c r="M55" s="31">
        <v>780.47804744753557</v>
      </c>
      <c r="N55" s="3">
        <v>1070.3267179269824</v>
      </c>
      <c r="O55" s="2">
        <v>2002.6040732643985</v>
      </c>
      <c r="P55" s="2">
        <v>16.766589007593165</v>
      </c>
      <c r="Q55" s="33">
        <v>300</v>
      </c>
      <c r="R55" s="33">
        <f t="shared" si="7"/>
        <v>-21.292433395061945</v>
      </c>
      <c r="S55" s="46"/>
      <c r="T55" s="46"/>
      <c r="U55" s="46"/>
      <c r="V55" s="33">
        <f t="shared" si="8"/>
        <v>1.6751726552984874</v>
      </c>
      <c r="W55" s="33">
        <f t="shared" si="9"/>
        <v>1.6751726552984874</v>
      </c>
      <c r="X55" s="33">
        <f t="shared" si="0"/>
        <v>-170.5546121979319</v>
      </c>
      <c r="Y55" s="33">
        <f t="shared" si="1"/>
        <v>-162.28107350357462</v>
      </c>
      <c r="Z55" s="33">
        <f t="shared" si="2"/>
        <v>-153.51638772629917</v>
      </c>
      <c r="AA55" s="33">
        <f t="shared" si="3"/>
        <v>-187.32120120552506</v>
      </c>
      <c r="AB55" s="33">
        <f t="shared" si="4"/>
        <v>-179.04766251116777</v>
      </c>
      <c r="AC55" s="33">
        <f t="shared" si="5"/>
        <v>-170.28297673389233</v>
      </c>
      <c r="AD55" s="33">
        <f t="shared" si="10"/>
        <v>3.1838000000000033E-2</v>
      </c>
    </row>
    <row r="56" spans="1:30">
      <c r="A56" s="3">
        <v>-0.8666666666666667</v>
      </c>
      <c r="B56" s="3">
        <v>1626.3392361739998</v>
      </c>
      <c r="C56" s="3">
        <v>1415.038643972073</v>
      </c>
      <c r="D56" s="3">
        <v>1770.5676447454703</v>
      </c>
      <c r="E56" s="3">
        <v>32.637993540434984</v>
      </c>
      <c r="F56" s="3">
        <f t="shared" si="6"/>
        <v>2.3290057276487364</v>
      </c>
      <c r="G56" s="3">
        <f t="shared" si="11"/>
        <v>168.90135784766056</v>
      </c>
      <c r="I56" s="32"/>
      <c r="J56" s="32"/>
      <c r="K56" s="32"/>
      <c r="L56" s="23"/>
      <c r="M56" s="31"/>
      <c r="O56" s="29"/>
      <c r="S56" s="32"/>
      <c r="T56" s="32"/>
      <c r="U56" s="32"/>
    </row>
    <row r="57" spans="1:30">
      <c r="A57" s="3">
        <v>-0.83333333333333337</v>
      </c>
      <c r="B57" s="3">
        <v>1580.4063569931352</v>
      </c>
      <c r="C57" s="3">
        <v>1393.7941254495756</v>
      </c>
      <c r="D57" s="3">
        <v>1829.0366492233045</v>
      </c>
      <c r="E57" s="3">
        <v>38.152953050411796</v>
      </c>
      <c r="F57" s="3">
        <f t="shared" si="6"/>
        <v>2.3198717847228276</v>
      </c>
      <c r="G57" s="3">
        <f t="shared" si="11"/>
        <v>165.4487852993044</v>
      </c>
      <c r="I57" s="32"/>
      <c r="J57" s="32"/>
      <c r="K57" s="32"/>
      <c r="L57" s="23"/>
      <c r="M57" s="31"/>
      <c r="O57" s="29"/>
      <c r="S57" s="32"/>
      <c r="T57" s="32"/>
      <c r="U57" s="32"/>
    </row>
    <row r="58" spans="1:30">
      <c r="A58" s="3">
        <v>-0.8</v>
      </c>
      <c r="B58" s="3">
        <v>1530.2054123264547</v>
      </c>
      <c r="C58" s="3">
        <v>1368.5214710310929</v>
      </c>
      <c r="D58" s="3">
        <v>1881.660057094283</v>
      </c>
      <c r="E58" s="3">
        <v>43.65040485463004</v>
      </c>
      <c r="F58" s="3">
        <f t="shared" si="6"/>
        <v>2.3098178427020351</v>
      </c>
      <c r="G58" s="3">
        <f t="shared" si="11"/>
        <v>164.92355412654734</v>
      </c>
      <c r="I58" s="32"/>
      <c r="J58" s="32"/>
      <c r="K58" s="32"/>
      <c r="L58" s="23"/>
      <c r="M58" s="31"/>
      <c r="O58" s="29"/>
      <c r="S58" s="32"/>
      <c r="T58" s="32"/>
      <c r="U58" s="32"/>
    </row>
    <row r="59" spans="1:30">
      <c r="A59" s="3">
        <v>-0.76666666666666672</v>
      </c>
      <c r="B59" s="3">
        <v>1476.4500631443118</v>
      </c>
      <c r="C59" s="3">
        <v>1339.8207584954416</v>
      </c>
      <c r="D59" s="3">
        <v>1927.9720185112681</v>
      </c>
      <c r="E59" s="3">
        <v>49.254044083094648</v>
      </c>
      <c r="F59" s="3">
        <f t="shared" si="6"/>
        <v>2.2961597532473355</v>
      </c>
      <c r="G59" s="3">
        <f t="shared" si="11"/>
        <v>168.10917685393829</v>
      </c>
      <c r="I59" s="32"/>
      <c r="J59" s="32"/>
      <c r="K59" s="32"/>
      <c r="L59" s="23"/>
      <c r="M59" s="31"/>
      <c r="O59" s="29"/>
      <c r="S59" s="32"/>
      <c r="T59" s="32"/>
      <c r="U59" s="32"/>
    </row>
    <row r="60" spans="1:30">
      <c r="A60" s="3">
        <v>-0.73333333333333328</v>
      </c>
      <c r="B60" s="3">
        <v>1419.7237799420559</v>
      </c>
      <c r="C60" s="3">
        <v>1308.5507906652776</v>
      </c>
      <c r="D60" s="3">
        <v>1967.560912987974</v>
      </c>
      <c r="E60" s="3">
        <v>55.089069068002814</v>
      </c>
      <c r="F60" s="3">
        <f t="shared" si="6"/>
        <v>2.2774253871283636</v>
      </c>
      <c r="G60" s="3">
        <f t="shared" si="11"/>
        <v>175.05074954724444</v>
      </c>
      <c r="I60" s="32"/>
      <c r="J60" s="32"/>
      <c r="K60" s="32"/>
      <c r="L60" s="23"/>
      <c r="M60" s="31"/>
      <c r="O60" s="29"/>
      <c r="S60" s="32"/>
      <c r="T60" s="32"/>
      <c r="U60" s="32"/>
    </row>
    <row r="61" spans="1:30">
      <c r="A61" s="3">
        <v>-0.7</v>
      </c>
      <c r="B61" s="3">
        <v>1360.444417252188</v>
      </c>
      <c r="C61" s="3">
        <v>1275.7972734958473</v>
      </c>
      <c r="D61" s="3">
        <v>2000.0875012096715</v>
      </c>
      <c r="E61" s="3">
        <v>61.246422032184569</v>
      </c>
      <c r="F61" s="3">
        <f t="shared" si="6"/>
        <v>2.2539594500136961</v>
      </c>
      <c r="G61" s="3">
        <f t="shared" si="11"/>
        <v>184.72058892545266</v>
      </c>
      <c r="I61" s="32"/>
      <c r="J61" s="32"/>
      <c r="K61" s="32"/>
      <c r="L61" s="23"/>
      <c r="M61" s="31"/>
      <c r="O61" s="29"/>
      <c r="S61" s="32"/>
      <c r="T61" s="32"/>
      <c r="U61" s="32"/>
    </row>
    <row r="62" spans="1:30">
      <c r="A62" s="3">
        <v>-0.66666666666666663</v>
      </c>
      <c r="B62" s="3">
        <v>1298.8461004396684</v>
      </c>
      <c r="C62" s="3">
        <v>1242.8113153652534</v>
      </c>
      <c r="D62" s="3">
        <v>2025.3058897761894</v>
      </c>
      <c r="E62" s="3">
        <v>67.735777276878878</v>
      </c>
      <c r="F62" s="3">
        <f t="shared" si="6"/>
        <v>2.2285766468395578</v>
      </c>
      <c r="G62" s="3">
        <f t="shared" si="11"/>
        <v>194.68065734082933</v>
      </c>
      <c r="I62" s="32"/>
      <c r="J62" s="32"/>
      <c r="K62" s="32"/>
      <c r="L62" s="23"/>
      <c r="M62" s="31"/>
      <c r="O62" s="29"/>
      <c r="S62" s="32"/>
      <c r="T62" s="32"/>
      <c r="U62" s="32"/>
    </row>
    <row r="63" spans="1:30">
      <c r="A63" s="3">
        <v>-0.6333333333333333</v>
      </c>
      <c r="B63" s="3">
        <v>1234.9849734689712</v>
      </c>
      <c r="C63" s="3">
        <v>1210.9117464826272</v>
      </c>
      <c r="D63" s="3">
        <v>2043.0876460850709</v>
      </c>
      <c r="E63" s="3">
        <v>74.440450517978746</v>
      </c>
      <c r="F63" s="3">
        <f t="shared" si="6"/>
        <v>2.2069923428195279</v>
      </c>
      <c r="G63" s="3">
        <f t="shared" si="11"/>
        <v>201.14019723299612</v>
      </c>
      <c r="I63" s="32"/>
      <c r="J63" s="32"/>
      <c r="K63" s="32"/>
      <c r="L63" s="23"/>
      <c r="M63" s="31"/>
      <c r="O63" s="29"/>
      <c r="S63" s="32"/>
      <c r="T63" s="32"/>
      <c r="U63" s="32"/>
    </row>
    <row r="64" spans="1:30">
      <c r="A64" s="3">
        <v>-0.6</v>
      </c>
      <c r="B64" s="3">
        <v>1168.7761962816983</v>
      </c>
      <c r="C64" s="3">
        <v>1181.3440861854967</v>
      </c>
      <c r="D64" s="3">
        <v>2053.4494288197361</v>
      </c>
      <c r="E64" s="3">
        <v>81.105266649480086</v>
      </c>
      <c r="F64" s="3">
        <f t="shared" si="6"/>
        <v>2.1974288903554502</v>
      </c>
      <c r="G64" s="3">
        <f t="shared" si="11"/>
        <v>199.94448394504025</v>
      </c>
      <c r="I64" s="32"/>
      <c r="J64" s="32"/>
      <c r="K64" s="32"/>
      <c r="L64" s="23"/>
      <c r="M64" s="31"/>
      <c r="O64" s="29"/>
      <c r="S64" s="32"/>
      <c r="T64" s="32"/>
      <c r="U64" s="32"/>
    </row>
    <row r="65" spans="1:21">
      <c r="A65" s="3">
        <v>-0.56666666666666665</v>
      </c>
      <c r="B65" s="3">
        <v>1100.0704603889621</v>
      </c>
      <c r="C65" s="3">
        <v>1155.0882863503953</v>
      </c>
      <c r="D65" s="3">
        <v>2056.5845288836285</v>
      </c>
      <c r="E65" s="3">
        <v>87.387358085804209</v>
      </c>
      <c r="F65" s="3">
        <f t="shared" si="6"/>
        <v>2.2085530602090024</v>
      </c>
      <c r="G65" s="3">
        <f t="shared" si="11"/>
        <v>188.46274308972372</v>
      </c>
      <c r="I65" s="32"/>
      <c r="J65" s="32"/>
      <c r="K65" s="32"/>
      <c r="L65" s="23"/>
      <c r="M65" s="31"/>
      <c r="O65" s="29"/>
      <c r="S65" s="32"/>
      <c r="T65" s="32"/>
      <c r="U65" s="32"/>
    </row>
    <row r="66" spans="1:21">
      <c r="A66" s="3">
        <v>-0.53333333333333333</v>
      </c>
      <c r="B66" s="3">
        <v>1028.7792112761349</v>
      </c>
      <c r="C66" s="3">
        <v>1132.6066511844724</v>
      </c>
      <c r="D66" s="3">
        <v>2052.8987461162751</v>
      </c>
      <c r="E66" s="3">
        <v>-87.0404229894813</v>
      </c>
      <c r="F66" s="3">
        <f t="shared" si="6"/>
        <v>2.2452852832030219</v>
      </c>
      <c r="G66" s="3">
        <f t="shared" si="11"/>
        <v>-5232.8334322585661</v>
      </c>
      <c r="I66" s="32"/>
      <c r="J66" s="32"/>
      <c r="K66" s="32"/>
      <c r="L66" s="23"/>
      <c r="M66" s="31"/>
      <c r="O66" s="29"/>
      <c r="S66" s="32"/>
      <c r="T66" s="32"/>
      <c r="U66" s="32"/>
    </row>
    <row r="67" spans="1:21">
      <c r="A67" s="3">
        <v>-0.5</v>
      </c>
      <c r="B67" s="3">
        <v>955.05872622562197</v>
      </c>
      <c r="C67" s="3">
        <v>1113.5225773052819</v>
      </c>
      <c r="D67" s="3">
        <v>2043.0510587406807</v>
      </c>
      <c r="E67" s="3">
        <v>-82.391390823006773</v>
      </c>
      <c r="F67" s="3">
        <f t="shared" si="6"/>
        <v>2.3035407234735557</v>
      </c>
      <c r="G67" s="3">
        <f t="shared" si="11"/>
        <v>139.47096499423583</v>
      </c>
      <c r="I67" s="32"/>
      <c r="J67" s="32"/>
      <c r="K67" s="32"/>
      <c r="L67" s="23"/>
      <c r="M67" s="31"/>
      <c r="O67" s="29"/>
      <c r="S67" s="32"/>
      <c r="T67" s="32"/>
      <c r="U67" s="32"/>
    </row>
    <row r="68" spans="1:21">
      <c r="A68" s="3">
        <v>-0.46666666666666667</v>
      </c>
      <c r="B68" s="3">
        <v>879.56419619643214</v>
      </c>
      <c r="C68" s="3">
        <v>1096.2199732513113</v>
      </c>
      <c r="D68" s="3">
        <v>2027.9995752243321</v>
      </c>
      <c r="E68" s="3">
        <v>-78.724678240815393</v>
      </c>
      <c r="F68" s="3">
        <f t="shared" ref="F68:F70" si="12">SQRT((B68-B67)^2+(C68-C67)^2+(D68-D67)^2)/(A68-A67)/1000</f>
        <v>2.3670268681782369</v>
      </c>
      <c r="G68" s="3">
        <f t="shared" si="11"/>
        <v>110.00137746574143</v>
      </c>
      <c r="I68" s="32"/>
      <c r="J68" s="32"/>
      <c r="K68" s="32"/>
      <c r="L68" s="23"/>
      <c r="M68" s="31"/>
      <c r="O68" s="29"/>
      <c r="S68" s="32"/>
      <c r="T68" s="32"/>
      <c r="U68" s="32"/>
    </row>
    <row r="69" spans="1:21">
      <c r="A69" s="3">
        <v>-0.43333333333333335</v>
      </c>
      <c r="B69" s="3">
        <v>803.78600045097437</v>
      </c>
      <c r="C69" s="3">
        <v>1077.3524043931818</v>
      </c>
      <c r="D69" s="3">
        <v>2009.0532920870583</v>
      </c>
      <c r="E69" s="3">
        <v>-75.962522443008794</v>
      </c>
      <c r="F69" s="3">
        <f t="shared" si="12"/>
        <v>2.4107164028134527</v>
      </c>
      <c r="G69" s="3">
        <f t="shared" ref="G69:G70" si="13">(E69-E68)/(A69-A68)</f>
        <v>82.864673934197995</v>
      </c>
      <c r="I69" s="32"/>
      <c r="J69" s="32"/>
      <c r="K69" s="32"/>
      <c r="L69" s="23"/>
      <c r="M69" s="31"/>
      <c r="O69" s="29"/>
      <c r="S69" s="32"/>
      <c r="T69" s="32"/>
      <c r="U69" s="32"/>
    </row>
    <row r="70" spans="1:21">
      <c r="A70" s="3">
        <v>-0.4</v>
      </c>
      <c r="B70" s="3">
        <v>730.48144269382954</v>
      </c>
      <c r="C70" s="3">
        <v>1051.2501676388981</v>
      </c>
      <c r="D70" s="3">
        <v>1987.9302161595251</v>
      </c>
      <c r="E70" s="3">
        <v>-73.925398367366185</v>
      </c>
      <c r="F70" s="3">
        <f t="shared" si="12"/>
        <v>2.4188762596232238</v>
      </c>
      <c r="G70" s="3">
        <f t="shared" si="13"/>
        <v>61.113722269278284</v>
      </c>
      <c r="I70" s="32"/>
      <c r="J70" s="32"/>
      <c r="K70" s="32"/>
      <c r="L70" s="23"/>
      <c r="M70" s="31"/>
      <c r="O70" s="29"/>
      <c r="S70" s="32"/>
      <c r="T70" s="32"/>
      <c r="U70" s="32"/>
    </row>
    <row r="71" spans="1:21">
      <c r="I71" s="32"/>
      <c r="J71" s="32"/>
      <c r="K71" s="32"/>
      <c r="L71" s="23"/>
      <c r="M71" s="31"/>
      <c r="O71" s="29"/>
      <c r="S71" s="32"/>
      <c r="T71" s="32"/>
      <c r="U71" s="32"/>
    </row>
    <row r="72" spans="1:21">
      <c r="I72" s="32"/>
      <c r="J72" s="32"/>
      <c r="K72" s="32"/>
      <c r="L72" s="23"/>
      <c r="M72" s="31"/>
      <c r="O72" s="29"/>
      <c r="S72" s="32"/>
      <c r="T72" s="32"/>
      <c r="U72" s="32"/>
    </row>
    <row r="73" spans="1:21">
      <c r="I73" s="32"/>
      <c r="J73" s="32"/>
      <c r="K73" s="32"/>
      <c r="L73" s="23"/>
      <c r="M73" s="31"/>
      <c r="O73" s="29"/>
      <c r="S73" s="32"/>
      <c r="T73" s="32"/>
      <c r="U73" s="32"/>
    </row>
    <row r="74" spans="1:21">
      <c r="I74" s="32"/>
      <c r="J74" s="32"/>
      <c r="K74" s="32"/>
      <c r="L74" s="23"/>
      <c r="M74" s="31"/>
      <c r="O74" s="29"/>
      <c r="S74" s="32"/>
      <c r="T74" s="32"/>
      <c r="U74" s="32"/>
    </row>
    <row r="75" spans="1:21">
      <c r="I75" s="32"/>
      <c r="J75" s="32"/>
      <c r="K75" s="32"/>
      <c r="L75" s="23"/>
      <c r="M75" s="31"/>
      <c r="O75" s="29"/>
      <c r="S75" s="32"/>
      <c r="T75" s="32"/>
      <c r="U75" s="32"/>
    </row>
    <row r="76" spans="1:21">
      <c r="I76" s="32"/>
      <c r="J76" s="32"/>
      <c r="K76" s="32"/>
      <c r="L76" s="23"/>
      <c r="M76" s="31"/>
      <c r="O76" s="29"/>
      <c r="S76" s="32"/>
      <c r="T76" s="32"/>
      <c r="U76" s="32"/>
    </row>
    <row r="77" spans="1:21">
      <c r="I77" s="32"/>
      <c r="J77" s="32"/>
      <c r="K77" s="32"/>
      <c r="L77" s="23"/>
      <c r="M77" s="31"/>
      <c r="O77" s="29"/>
      <c r="S77" s="32"/>
      <c r="T77" s="32"/>
      <c r="U77" s="32"/>
    </row>
    <row r="78" spans="1:21">
      <c r="I78" s="32"/>
      <c r="J78" s="32"/>
      <c r="K78" s="32"/>
      <c r="L78" s="23"/>
      <c r="M78" s="31"/>
      <c r="O78" s="29"/>
      <c r="S78" s="32"/>
      <c r="T78" s="32"/>
      <c r="U78" s="32"/>
    </row>
    <row r="79" spans="1:21">
      <c r="I79" s="32"/>
      <c r="J79" s="32"/>
      <c r="K79" s="32"/>
      <c r="L79" s="23"/>
      <c r="M79" s="31"/>
      <c r="O79" s="29"/>
      <c r="S79" s="32"/>
      <c r="T79" s="32"/>
      <c r="U79" s="32"/>
    </row>
    <row r="80" spans="1:21">
      <c r="I80" s="32"/>
      <c r="J80" s="32"/>
      <c r="K80" s="32"/>
      <c r="L80" s="23"/>
      <c r="M80" s="31"/>
      <c r="O80" s="29"/>
      <c r="S80" s="32"/>
      <c r="T80" s="32"/>
      <c r="U80" s="32"/>
    </row>
    <row r="81" spans="9:21">
      <c r="I81" s="32"/>
      <c r="J81" s="32"/>
      <c r="K81" s="32"/>
      <c r="L81" s="23"/>
      <c r="M81" s="31"/>
      <c r="O81" s="29"/>
      <c r="S81" s="32"/>
      <c r="T81" s="32"/>
      <c r="U81" s="32"/>
    </row>
    <row r="82" spans="9:21">
      <c r="I82" s="32"/>
      <c r="J82" s="32"/>
      <c r="K82" s="32"/>
      <c r="L82" s="23"/>
      <c r="M82" s="31"/>
      <c r="O82" s="29"/>
      <c r="S82" s="32"/>
      <c r="T82" s="32"/>
      <c r="U82" s="32"/>
    </row>
    <row r="83" spans="9:21">
      <c r="I83" s="32"/>
      <c r="J83" s="32"/>
      <c r="K83" s="32"/>
      <c r="L83" s="23"/>
      <c r="M83" s="31"/>
      <c r="O83" s="29"/>
      <c r="S83" s="32"/>
      <c r="T83" s="32"/>
      <c r="U83" s="32"/>
    </row>
    <row r="84" spans="9:21">
      <c r="I84" s="32"/>
      <c r="J84" s="32"/>
      <c r="K84" s="32"/>
      <c r="L84" s="23"/>
      <c r="M84" s="31"/>
      <c r="O84" s="29"/>
      <c r="S84" s="32"/>
      <c r="T84" s="32"/>
      <c r="U84" s="32"/>
    </row>
    <row r="85" spans="9:21">
      <c r="I85" s="32"/>
      <c r="J85" s="32"/>
      <c r="K85" s="32"/>
      <c r="L85" s="23"/>
      <c r="M85" s="31"/>
      <c r="O85" s="29"/>
      <c r="S85" s="32"/>
      <c r="T85" s="32"/>
      <c r="U85" s="32"/>
    </row>
    <row r="86" spans="9:21">
      <c r="I86" s="32"/>
      <c r="J86" s="32"/>
      <c r="K86" s="32"/>
      <c r="L86" s="23"/>
      <c r="M86" s="31"/>
      <c r="O86" s="29"/>
      <c r="S86" s="32"/>
      <c r="T86" s="32"/>
      <c r="U86" s="32"/>
    </row>
    <row r="87" spans="9:21">
      <c r="I87" s="32"/>
      <c r="J87" s="32"/>
      <c r="K87" s="32"/>
      <c r="L87" s="23"/>
      <c r="M87" s="31"/>
      <c r="O87" s="29"/>
      <c r="S87" s="32"/>
      <c r="T87" s="32"/>
      <c r="U87" s="32"/>
    </row>
    <row r="88" spans="9:21">
      <c r="I88" s="32"/>
      <c r="J88" s="32"/>
      <c r="K88" s="32"/>
      <c r="L88" s="23"/>
      <c r="M88" s="31"/>
      <c r="O88" s="29"/>
      <c r="S88" s="32"/>
      <c r="T88" s="32"/>
      <c r="U88" s="32"/>
    </row>
    <row r="89" spans="9:21">
      <c r="I89" s="32"/>
      <c r="J89" s="32"/>
      <c r="K89" s="32"/>
      <c r="L89" s="23"/>
      <c r="M89" s="31"/>
      <c r="O89" s="29"/>
      <c r="S89" s="32"/>
      <c r="T89" s="32"/>
      <c r="U89" s="32"/>
    </row>
    <row r="90" spans="9:21">
      <c r="I90" s="32"/>
      <c r="J90" s="32"/>
      <c r="K90" s="32"/>
      <c r="L90" s="23"/>
      <c r="M90" s="31"/>
      <c r="O90" s="29"/>
      <c r="S90" s="32"/>
      <c r="T90" s="32"/>
      <c r="U90" s="32"/>
    </row>
    <row r="91" spans="9:21">
      <c r="I91" s="32"/>
      <c r="J91" s="32"/>
      <c r="K91" s="32"/>
      <c r="L91" s="23"/>
      <c r="M91" s="31"/>
      <c r="O91" s="29"/>
      <c r="S91" s="32"/>
      <c r="T91" s="32"/>
      <c r="U91" s="32"/>
    </row>
    <row r="92" spans="9:21">
      <c r="I92" s="32"/>
      <c r="J92" s="32"/>
      <c r="K92" s="32"/>
      <c r="L92" s="23"/>
      <c r="M92" s="31"/>
      <c r="O92" s="29"/>
      <c r="S92" s="32"/>
      <c r="T92" s="32"/>
      <c r="U92" s="32"/>
    </row>
    <row r="93" spans="9:21">
      <c r="I93" s="32"/>
      <c r="J93" s="32"/>
      <c r="K93" s="32"/>
      <c r="L93" s="23"/>
      <c r="M93" s="31"/>
      <c r="O93" s="29"/>
      <c r="S93" s="32"/>
      <c r="T93" s="32"/>
      <c r="U93" s="32"/>
    </row>
    <row r="94" spans="9:21">
      <c r="I94" s="32"/>
      <c r="J94" s="32"/>
      <c r="K94" s="32"/>
      <c r="L94" s="23"/>
      <c r="M94" s="31"/>
      <c r="O94" s="29"/>
      <c r="S94" s="32"/>
      <c r="T94" s="32"/>
      <c r="U94" s="32"/>
    </row>
    <row r="95" spans="9:21">
      <c r="I95" s="32"/>
      <c r="J95" s="32"/>
      <c r="K95" s="32"/>
      <c r="L95" s="23"/>
      <c r="M95" s="31"/>
      <c r="O95" s="29"/>
      <c r="S95" s="32"/>
      <c r="T95" s="32"/>
      <c r="U95" s="32"/>
    </row>
    <row r="96" spans="9:21">
      <c r="I96" s="32"/>
      <c r="J96" s="32"/>
      <c r="K96" s="32"/>
      <c r="L96" s="23"/>
      <c r="M96" s="31"/>
      <c r="O96" s="29"/>
      <c r="S96" s="32"/>
      <c r="T96" s="32"/>
      <c r="U96" s="32"/>
    </row>
    <row r="97" spans="9:21">
      <c r="I97" s="32"/>
      <c r="J97" s="32"/>
      <c r="K97" s="32"/>
      <c r="L97" s="23"/>
      <c r="M97" s="31"/>
      <c r="O97" s="29"/>
      <c r="S97" s="32"/>
      <c r="T97" s="32"/>
      <c r="U97" s="32"/>
    </row>
    <row r="98" spans="9:21">
      <c r="I98" s="32"/>
      <c r="J98" s="32"/>
      <c r="K98" s="32"/>
      <c r="L98" s="23"/>
      <c r="M98" s="31"/>
      <c r="O98" s="29"/>
      <c r="S98" s="32"/>
      <c r="T98" s="32"/>
      <c r="U98" s="32"/>
    </row>
    <row r="99" spans="9:21">
      <c r="I99" s="32"/>
      <c r="J99" s="32"/>
      <c r="K99" s="32"/>
      <c r="L99" s="23"/>
      <c r="M99" s="31"/>
      <c r="O99" s="29"/>
      <c r="S99" s="32"/>
      <c r="T99" s="32"/>
      <c r="U99" s="32"/>
    </row>
    <row r="100" spans="9:21">
      <c r="I100" s="32"/>
      <c r="J100" s="32"/>
      <c r="K100" s="32"/>
      <c r="L100" s="23"/>
      <c r="M100" s="31"/>
      <c r="O100" s="29"/>
      <c r="S100" s="32"/>
      <c r="T100" s="32"/>
      <c r="U100" s="32"/>
    </row>
    <row r="101" spans="9:21">
      <c r="I101" s="32"/>
      <c r="J101" s="32"/>
      <c r="K101" s="32"/>
      <c r="L101" s="23"/>
      <c r="M101" s="31"/>
      <c r="O101" s="29"/>
      <c r="S101" s="32"/>
      <c r="T101" s="32"/>
      <c r="U101" s="32"/>
    </row>
    <row r="102" spans="9:21">
      <c r="I102" s="32"/>
      <c r="J102" s="32"/>
      <c r="K102" s="32"/>
      <c r="L102" s="23"/>
      <c r="M102" s="31"/>
      <c r="O102" s="29"/>
      <c r="S102" s="32"/>
      <c r="T102" s="32"/>
      <c r="U102" s="32"/>
    </row>
    <row r="103" spans="9:21">
      <c r="I103" s="32"/>
      <c r="J103" s="32"/>
      <c r="K103" s="32"/>
      <c r="L103" s="23"/>
      <c r="M103" s="31"/>
      <c r="O103" s="29"/>
      <c r="S103" s="32"/>
      <c r="T103" s="32"/>
      <c r="U103" s="32"/>
    </row>
    <row r="104" spans="9:21">
      <c r="I104" s="32"/>
      <c r="J104" s="32"/>
      <c r="K104" s="32"/>
      <c r="L104" s="23"/>
      <c r="M104" s="31"/>
      <c r="O104" s="29"/>
      <c r="S104" s="32"/>
      <c r="T104" s="32"/>
      <c r="U104" s="32"/>
    </row>
    <row r="105" spans="9:21">
      <c r="I105" s="32"/>
      <c r="J105" s="32"/>
      <c r="K105" s="32"/>
      <c r="L105" s="23"/>
      <c r="M105" s="31"/>
      <c r="O105" s="29"/>
      <c r="S105" s="32"/>
      <c r="T105" s="32"/>
      <c r="U105" s="32"/>
    </row>
    <row r="106" spans="9:21">
      <c r="I106" s="32"/>
      <c r="J106" s="32"/>
      <c r="K106" s="32"/>
      <c r="L106" s="23"/>
      <c r="M106" s="31"/>
      <c r="O106" s="29"/>
      <c r="S106" s="32"/>
      <c r="T106" s="32"/>
      <c r="U106" s="32"/>
    </row>
    <row r="107" spans="9:21">
      <c r="I107" s="32"/>
      <c r="J107" s="32"/>
      <c r="K107" s="32"/>
      <c r="L107" s="23"/>
      <c r="M107" s="31"/>
      <c r="O107" s="29"/>
      <c r="S107" s="32"/>
      <c r="T107" s="32"/>
      <c r="U107" s="32"/>
    </row>
    <row r="108" spans="9:21">
      <c r="I108" s="32"/>
      <c r="J108" s="32"/>
      <c r="K108" s="32"/>
      <c r="L108" s="23"/>
      <c r="M108" s="31"/>
      <c r="O108" s="29"/>
      <c r="S108" s="32"/>
      <c r="T108" s="32"/>
      <c r="U108" s="32"/>
    </row>
    <row r="109" spans="9:21">
      <c r="I109" s="32"/>
      <c r="J109" s="32"/>
      <c r="K109" s="32"/>
      <c r="L109" s="23"/>
      <c r="M109" s="31"/>
      <c r="O109" s="29"/>
      <c r="S109" s="32"/>
      <c r="T109" s="32"/>
      <c r="U109" s="32"/>
    </row>
    <row r="110" spans="9:21">
      <c r="I110" s="32"/>
      <c r="J110" s="32"/>
      <c r="K110" s="32"/>
      <c r="L110" s="23"/>
      <c r="M110" s="31"/>
      <c r="O110" s="29"/>
      <c r="S110" s="32"/>
      <c r="T110" s="32"/>
      <c r="U110" s="32"/>
    </row>
    <row r="111" spans="9:21">
      <c r="I111" s="32"/>
      <c r="J111" s="32"/>
      <c r="K111" s="32"/>
      <c r="L111" s="23"/>
      <c r="M111" s="31"/>
      <c r="O111" s="29"/>
      <c r="S111" s="32"/>
      <c r="T111" s="32"/>
      <c r="U111" s="32"/>
    </row>
    <row r="112" spans="9:21">
      <c r="I112" s="32"/>
      <c r="J112" s="32"/>
      <c r="K112" s="32"/>
      <c r="L112" s="23"/>
      <c r="M112" s="31"/>
      <c r="O112" s="29"/>
      <c r="S112" s="32"/>
      <c r="T112" s="32"/>
      <c r="U112" s="32"/>
    </row>
    <row r="113" spans="9:21">
      <c r="I113" s="32"/>
      <c r="J113" s="32"/>
      <c r="K113" s="32"/>
      <c r="L113" s="23"/>
      <c r="M113" s="31"/>
      <c r="O113" s="29"/>
      <c r="P113" s="36"/>
      <c r="S113" s="32"/>
      <c r="T113" s="32"/>
      <c r="U113" s="32"/>
    </row>
    <row r="114" spans="9:21">
      <c r="I114" s="32"/>
      <c r="J114" s="32"/>
      <c r="K114" s="32"/>
      <c r="L114" s="23"/>
      <c r="M114" s="31"/>
      <c r="O114" s="29"/>
      <c r="P114" s="36"/>
      <c r="S114" s="32"/>
      <c r="T114" s="32"/>
      <c r="U114" s="32"/>
    </row>
    <row r="115" spans="9:21">
      <c r="I115" s="32"/>
      <c r="J115" s="32"/>
      <c r="K115" s="32"/>
      <c r="L115" s="23"/>
      <c r="M115" s="31"/>
      <c r="O115" s="29"/>
      <c r="P115" s="36"/>
      <c r="S115" s="32"/>
      <c r="T115" s="32"/>
      <c r="U115" s="32"/>
    </row>
    <row r="116" spans="9:21">
      <c r="I116" s="32"/>
      <c r="J116" s="32"/>
      <c r="K116" s="32"/>
      <c r="L116" s="23"/>
      <c r="M116" s="31"/>
      <c r="O116" s="29"/>
      <c r="P116" s="36"/>
      <c r="S116" s="32"/>
      <c r="T116" s="32"/>
      <c r="U116" s="32"/>
    </row>
    <row r="117" spans="9:21">
      <c r="I117" s="32"/>
      <c r="J117" s="32"/>
      <c r="K117" s="32"/>
      <c r="L117" s="23"/>
      <c r="M117" s="31"/>
      <c r="O117" s="29"/>
      <c r="P117" s="36"/>
      <c r="S117" s="32"/>
      <c r="T117" s="32"/>
      <c r="U117" s="32"/>
    </row>
    <row r="118" spans="9:21">
      <c r="I118" s="32"/>
      <c r="J118" s="32"/>
      <c r="K118" s="32"/>
      <c r="L118" s="23"/>
      <c r="M118" s="31"/>
      <c r="O118" s="29"/>
      <c r="P118" s="36"/>
      <c r="S118" s="32"/>
      <c r="T118" s="32"/>
      <c r="U118" s="32"/>
    </row>
    <row r="119" spans="9:21">
      <c r="I119" s="32"/>
      <c r="J119" s="32"/>
      <c r="K119" s="32"/>
      <c r="L119" s="23"/>
      <c r="M119" s="31"/>
      <c r="O119" s="29"/>
      <c r="P119" s="36"/>
      <c r="S119" s="32"/>
      <c r="T119" s="32"/>
      <c r="U119" s="32"/>
    </row>
    <row r="120" spans="9:21">
      <c r="I120" s="32"/>
      <c r="J120" s="32"/>
      <c r="K120" s="32"/>
      <c r="L120" s="23"/>
      <c r="M120" s="31"/>
      <c r="O120" s="29"/>
      <c r="P120" s="36"/>
      <c r="S120" s="32"/>
      <c r="T120" s="32"/>
      <c r="U120" s="32"/>
    </row>
    <row r="121" spans="9:21">
      <c r="I121" s="32"/>
      <c r="J121" s="32"/>
      <c r="K121" s="32"/>
      <c r="L121" s="23"/>
      <c r="M121" s="31"/>
      <c r="O121" s="29"/>
      <c r="P121" s="36"/>
      <c r="S121" s="32"/>
      <c r="T121" s="32"/>
      <c r="U121" s="32"/>
    </row>
    <row r="122" spans="9:21">
      <c r="I122" s="32"/>
      <c r="J122" s="32"/>
      <c r="K122" s="32"/>
      <c r="L122" s="23"/>
      <c r="M122" s="31"/>
      <c r="O122" s="29"/>
      <c r="P122" s="36"/>
      <c r="S122" s="32"/>
      <c r="T122" s="32"/>
      <c r="U122" s="32"/>
    </row>
    <row r="123" spans="9:21">
      <c r="I123" s="32"/>
      <c r="J123" s="32"/>
      <c r="K123" s="32"/>
      <c r="L123" s="23"/>
      <c r="M123" s="31"/>
      <c r="O123" s="29"/>
      <c r="P123" s="36"/>
      <c r="S123" s="32"/>
      <c r="T123" s="32"/>
      <c r="U123" s="32"/>
    </row>
    <row r="124" spans="9:21">
      <c r="I124" s="32"/>
      <c r="J124" s="32"/>
      <c r="K124" s="32"/>
      <c r="L124" s="23"/>
      <c r="M124" s="31"/>
      <c r="O124" s="29"/>
      <c r="P124" s="36"/>
      <c r="S124" s="32"/>
      <c r="T124" s="32"/>
      <c r="U124" s="32"/>
    </row>
    <row r="125" spans="9:21">
      <c r="I125" s="32"/>
      <c r="J125" s="32"/>
      <c r="K125" s="32"/>
      <c r="L125" s="25"/>
      <c r="M125" s="37"/>
      <c r="N125" s="35"/>
      <c r="O125" s="35"/>
      <c r="S125" s="32"/>
      <c r="T125" s="32"/>
      <c r="U125" s="32"/>
    </row>
    <row r="126" spans="9:21">
      <c r="I126" s="32"/>
      <c r="J126" s="32"/>
      <c r="K126" s="32"/>
      <c r="L126" s="25"/>
      <c r="M126" s="37"/>
      <c r="N126" s="35"/>
      <c r="O126" s="35"/>
      <c r="S126" s="32"/>
      <c r="T126" s="32"/>
      <c r="U126" s="32"/>
    </row>
    <row r="127" spans="9:21">
      <c r="I127" s="32"/>
      <c r="J127" s="32"/>
      <c r="K127" s="32"/>
      <c r="L127" s="25"/>
      <c r="M127" s="37"/>
      <c r="N127" s="35"/>
      <c r="O127" s="35"/>
      <c r="S127" s="32"/>
      <c r="T127" s="32"/>
      <c r="U127" s="32"/>
    </row>
    <row r="128" spans="9:21">
      <c r="I128" s="32"/>
      <c r="J128" s="32"/>
      <c r="K128" s="32"/>
      <c r="L128" s="25"/>
      <c r="M128" s="37"/>
      <c r="N128" s="35"/>
      <c r="O128" s="35"/>
      <c r="S128" s="32"/>
      <c r="T128" s="32"/>
      <c r="U128" s="32"/>
    </row>
    <row r="129" spans="9:21">
      <c r="I129" s="32"/>
      <c r="J129" s="32"/>
      <c r="K129" s="32"/>
      <c r="L129" s="25"/>
      <c r="M129" s="37"/>
      <c r="N129" s="35"/>
      <c r="O129" s="35"/>
      <c r="S129" s="32"/>
      <c r="T129" s="32"/>
      <c r="U129" s="32"/>
    </row>
    <row r="130" spans="9:21">
      <c r="I130" s="32"/>
      <c r="J130" s="32"/>
      <c r="K130" s="32"/>
      <c r="L130" s="25"/>
      <c r="M130" s="37"/>
      <c r="N130" s="35"/>
      <c r="O130" s="35"/>
      <c r="S130" s="32"/>
      <c r="T130" s="32"/>
      <c r="U130" s="32"/>
    </row>
    <row r="131" spans="9:21">
      <c r="I131" s="32"/>
      <c r="J131" s="32"/>
      <c r="K131" s="32"/>
      <c r="L131" s="25"/>
      <c r="M131" s="37"/>
      <c r="N131" s="35"/>
      <c r="O131" s="35"/>
      <c r="S131" s="32"/>
      <c r="T131" s="32"/>
      <c r="U131" s="32"/>
    </row>
    <row r="132" spans="9:21">
      <c r="I132" s="32"/>
      <c r="J132" s="32"/>
      <c r="K132" s="32"/>
      <c r="S132" s="32"/>
      <c r="T132" s="32"/>
      <c r="U132" s="32"/>
    </row>
    <row r="133" spans="9:21">
      <c r="I133" s="32"/>
      <c r="J133" s="32"/>
      <c r="K133" s="32"/>
      <c r="S133" s="32"/>
      <c r="T133" s="32"/>
      <c r="U133" s="32"/>
    </row>
    <row r="134" spans="9:21">
      <c r="I134" s="32"/>
      <c r="J134" s="32"/>
      <c r="K134" s="32"/>
      <c r="S134" s="32"/>
      <c r="T134" s="32"/>
      <c r="U134" s="32"/>
    </row>
    <row r="135" spans="9:21">
      <c r="I135" s="32"/>
      <c r="J135" s="32"/>
      <c r="K135" s="32"/>
      <c r="S135" s="32"/>
      <c r="T135" s="32"/>
      <c r="U135" s="32"/>
    </row>
    <row r="136" spans="9:21">
      <c r="I136" s="32"/>
      <c r="J136" s="32"/>
      <c r="K136" s="32"/>
      <c r="S136" s="32"/>
      <c r="T136" s="32"/>
      <c r="U136" s="32"/>
    </row>
    <row r="137" spans="9:21">
      <c r="I137" s="32"/>
      <c r="J137" s="32"/>
      <c r="K137" s="32"/>
      <c r="S137" s="32"/>
      <c r="T137" s="32"/>
      <c r="U137" s="32"/>
    </row>
    <row r="138" spans="9:21">
      <c r="I138" s="32"/>
      <c r="J138" s="32"/>
      <c r="K138" s="32"/>
      <c r="S138" s="32"/>
      <c r="T138" s="32"/>
      <c r="U138" s="32"/>
    </row>
    <row r="139" spans="9:21">
      <c r="I139" s="32"/>
      <c r="J139" s="32"/>
      <c r="K139" s="32"/>
      <c r="S139" s="32"/>
      <c r="T139" s="32"/>
      <c r="U139" s="32"/>
    </row>
    <row r="140" spans="9:21">
      <c r="I140" s="32"/>
      <c r="J140" s="32"/>
      <c r="K140" s="32"/>
      <c r="S140" s="32"/>
      <c r="T140" s="32"/>
      <c r="U140" s="32"/>
    </row>
    <row r="141" spans="9:21">
      <c r="I141" s="32"/>
      <c r="J141" s="32"/>
      <c r="K141" s="32"/>
      <c r="S141" s="32"/>
      <c r="T141" s="32"/>
      <c r="U141" s="32"/>
    </row>
    <row r="142" spans="9:21">
      <c r="I142" s="32"/>
      <c r="J142" s="32"/>
      <c r="K142" s="32"/>
      <c r="S142" s="32"/>
      <c r="T142" s="32"/>
      <c r="U142" s="32"/>
    </row>
    <row r="143" spans="9:21">
      <c r="I143" s="32"/>
      <c r="J143" s="32"/>
      <c r="K143" s="32"/>
      <c r="S143" s="32"/>
      <c r="T143" s="32"/>
      <c r="U143" s="32"/>
    </row>
    <row r="144" spans="9:21">
      <c r="I144" s="32"/>
      <c r="J144" s="32"/>
      <c r="K144" s="32"/>
      <c r="S144" s="32"/>
      <c r="T144" s="32"/>
      <c r="U144" s="32"/>
    </row>
    <row r="145" spans="9:21">
      <c r="I145" s="32"/>
      <c r="J145" s="32"/>
      <c r="K145" s="32"/>
      <c r="S145" s="32"/>
      <c r="T145" s="32"/>
      <c r="U145" s="32"/>
    </row>
    <row r="146" spans="9:21">
      <c r="I146" s="32"/>
      <c r="J146" s="32"/>
      <c r="K146" s="32"/>
      <c r="S146" s="32"/>
      <c r="T146" s="32"/>
      <c r="U146" s="32"/>
    </row>
    <row r="147" spans="9:21">
      <c r="I147" s="32"/>
      <c r="J147" s="32"/>
      <c r="K147" s="32"/>
      <c r="S147" s="32"/>
      <c r="T147" s="32"/>
      <c r="U147" s="32"/>
    </row>
    <row r="148" spans="9:21">
      <c r="I148" s="32"/>
      <c r="J148" s="32"/>
      <c r="K148" s="32"/>
      <c r="S148" s="32"/>
      <c r="T148" s="32"/>
      <c r="U148" s="32"/>
    </row>
    <row r="149" spans="9:21">
      <c r="I149" s="32"/>
      <c r="J149" s="32"/>
      <c r="K149" s="32"/>
      <c r="S149" s="32"/>
      <c r="T149" s="32"/>
      <c r="U149" s="32"/>
    </row>
    <row r="150" spans="9:21">
      <c r="I150" s="32"/>
      <c r="J150" s="32"/>
      <c r="K150" s="32"/>
      <c r="S150" s="32"/>
      <c r="T150" s="32"/>
      <c r="U150" s="32"/>
    </row>
    <row r="151" spans="9:21">
      <c r="I151" s="32"/>
      <c r="J151" s="32"/>
      <c r="K151" s="32"/>
      <c r="S151" s="32"/>
      <c r="T151" s="32"/>
      <c r="U151" s="32"/>
    </row>
    <row r="152" spans="9:21">
      <c r="I152" s="32"/>
      <c r="J152" s="32"/>
      <c r="K152" s="32"/>
      <c r="S152" s="32"/>
      <c r="T152" s="32"/>
      <c r="U152" s="32"/>
    </row>
    <row r="153" spans="9:21">
      <c r="I153" s="32"/>
      <c r="J153" s="32"/>
      <c r="K153" s="32"/>
      <c r="S153" s="32"/>
      <c r="T153" s="32"/>
      <c r="U153" s="32"/>
    </row>
    <row r="154" spans="9:21">
      <c r="I154" s="32"/>
      <c r="J154" s="32"/>
      <c r="K154" s="32"/>
      <c r="S154" s="32"/>
      <c r="T154" s="32"/>
      <c r="U154" s="32"/>
    </row>
    <row r="155" spans="9:21">
      <c r="I155" s="32"/>
      <c r="J155" s="32"/>
      <c r="K155" s="32"/>
      <c r="S155" s="32"/>
      <c r="T155" s="32"/>
      <c r="U155" s="32"/>
    </row>
    <row r="156" spans="9:21">
      <c r="I156" s="32"/>
      <c r="J156" s="32"/>
      <c r="K156" s="32"/>
      <c r="S156" s="32"/>
      <c r="T156" s="32"/>
      <c r="U156" s="32"/>
    </row>
    <row r="157" spans="9:21">
      <c r="I157" s="32"/>
      <c r="J157" s="32"/>
      <c r="K157" s="32"/>
      <c r="S157" s="32"/>
      <c r="T157" s="32"/>
      <c r="U157" s="32"/>
    </row>
    <row r="158" spans="9:21">
      <c r="I158" s="32"/>
      <c r="J158" s="32"/>
      <c r="K158" s="32"/>
      <c r="S158" s="32"/>
      <c r="T158" s="32"/>
      <c r="U158" s="32"/>
    </row>
    <row r="159" spans="9:21">
      <c r="I159" s="32"/>
      <c r="J159" s="32"/>
      <c r="K159" s="32"/>
      <c r="S159" s="32"/>
      <c r="T159" s="32"/>
      <c r="U159" s="32"/>
    </row>
    <row r="160" spans="9:21">
      <c r="I160" s="32"/>
      <c r="J160" s="32"/>
      <c r="K160" s="32"/>
      <c r="S160" s="32"/>
      <c r="T160" s="32"/>
      <c r="U160" s="32"/>
    </row>
    <row r="161" spans="9:21">
      <c r="I161" s="32"/>
      <c r="J161" s="32"/>
      <c r="K161" s="32"/>
      <c r="S161" s="32"/>
      <c r="T161" s="32"/>
      <c r="U161" s="32"/>
    </row>
    <row r="162" spans="9:21">
      <c r="I162" s="32"/>
      <c r="J162" s="32"/>
      <c r="K162" s="32"/>
      <c r="S162" s="32"/>
      <c r="T162" s="32"/>
      <c r="U162" s="32"/>
    </row>
    <row r="163" spans="9:21">
      <c r="I163" s="32"/>
      <c r="J163" s="32"/>
      <c r="K163" s="32"/>
      <c r="S163" s="32"/>
      <c r="T163" s="32"/>
      <c r="U163" s="32"/>
    </row>
    <row r="164" spans="9:21">
      <c r="I164" s="32"/>
      <c r="J164" s="32"/>
      <c r="K164" s="32"/>
      <c r="S164" s="32"/>
      <c r="T164" s="32"/>
      <c r="U164" s="32"/>
    </row>
    <row r="165" spans="9:21">
      <c r="I165" s="32"/>
      <c r="J165" s="32"/>
      <c r="K165" s="32"/>
      <c r="S165" s="32"/>
      <c r="T165" s="32"/>
      <c r="U165" s="32"/>
    </row>
    <row r="166" spans="9:21">
      <c r="I166" s="32"/>
      <c r="J166" s="32"/>
      <c r="K166" s="32"/>
      <c r="S166" s="32"/>
      <c r="T166" s="32"/>
      <c r="U166" s="32"/>
    </row>
    <row r="167" spans="9:21">
      <c r="I167" s="32"/>
      <c r="J167" s="32"/>
      <c r="K167" s="32"/>
      <c r="S167" s="32"/>
      <c r="T167" s="32"/>
      <c r="U167" s="32"/>
    </row>
    <row r="168" spans="9:21">
      <c r="I168" s="32"/>
      <c r="J168" s="32"/>
      <c r="K168" s="32"/>
      <c r="S168" s="32"/>
      <c r="T168" s="32"/>
      <c r="U168" s="32"/>
    </row>
    <row r="169" spans="9:21">
      <c r="I169" s="32"/>
      <c r="J169" s="32"/>
      <c r="K169" s="32"/>
      <c r="S169" s="32"/>
      <c r="T169" s="32"/>
      <c r="U169" s="32"/>
    </row>
    <row r="170" spans="9:21">
      <c r="I170" s="32"/>
      <c r="J170" s="32"/>
      <c r="K170" s="32"/>
      <c r="S170" s="32"/>
      <c r="T170" s="32"/>
      <c r="U170" s="32"/>
    </row>
    <row r="171" spans="9:21">
      <c r="I171" s="32"/>
      <c r="J171" s="32"/>
      <c r="K171" s="32"/>
      <c r="S171" s="32"/>
      <c r="T171" s="32"/>
      <c r="U171" s="32"/>
    </row>
    <row r="172" spans="9:21">
      <c r="I172" s="32"/>
      <c r="J172" s="32"/>
      <c r="K172" s="32"/>
      <c r="S172" s="32"/>
      <c r="T172" s="32"/>
      <c r="U172" s="32"/>
    </row>
    <row r="173" spans="9:21">
      <c r="I173" s="32"/>
      <c r="J173" s="32"/>
      <c r="K173" s="32"/>
      <c r="S173" s="32"/>
      <c r="T173" s="32"/>
      <c r="U173" s="32"/>
    </row>
    <row r="174" spans="9:21">
      <c r="I174" s="32"/>
      <c r="J174" s="32"/>
      <c r="K174" s="32"/>
      <c r="S174" s="32"/>
      <c r="T174" s="32"/>
      <c r="U174" s="32"/>
    </row>
    <row r="175" spans="9:21">
      <c r="I175" s="32"/>
      <c r="J175" s="32"/>
      <c r="K175" s="32"/>
      <c r="S175" s="32"/>
      <c r="T175" s="32"/>
      <c r="U175" s="32"/>
    </row>
    <row r="176" spans="9:21">
      <c r="I176" s="32"/>
      <c r="J176" s="32"/>
      <c r="K176" s="32"/>
      <c r="S176" s="32"/>
      <c r="T176" s="32"/>
      <c r="U176" s="32"/>
    </row>
    <row r="177" spans="9:21">
      <c r="I177" s="32"/>
      <c r="J177" s="32"/>
      <c r="K177" s="32"/>
      <c r="S177" s="32"/>
      <c r="T177" s="32"/>
      <c r="U177" s="32"/>
    </row>
    <row r="178" spans="9:21">
      <c r="I178" s="32"/>
      <c r="J178" s="32"/>
      <c r="K178" s="32"/>
      <c r="S178" s="32"/>
      <c r="T178" s="32"/>
      <c r="U178" s="32"/>
    </row>
    <row r="179" spans="9:21">
      <c r="I179" s="32"/>
      <c r="J179" s="32"/>
      <c r="K179" s="32"/>
      <c r="S179" s="32"/>
      <c r="T179" s="32"/>
      <c r="U179" s="32"/>
    </row>
    <row r="180" spans="9:21">
      <c r="I180" s="32"/>
      <c r="J180" s="32"/>
      <c r="K180" s="32"/>
      <c r="S180" s="32"/>
      <c r="T180" s="32"/>
      <c r="U180" s="32"/>
    </row>
    <row r="181" spans="9:21">
      <c r="I181" s="32"/>
      <c r="J181" s="32"/>
      <c r="K181" s="32"/>
      <c r="S181" s="32"/>
      <c r="T181" s="32"/>
      <c r="U181" s="32"/>
    </row>
    <row r="182" spans="9:21">
      <c r="I182" s="32"/>
      <c r="J182" s="32"/>
      <c r="K182" s="32"/>
      <c r="S182" s="32"/>
      <c r="T182" s="32"/>
      <c r="U182" s="32"/>
    </row>
    <row r="183" spans="9:21">
      <c r="I183" s="32"/>
      <c r="J183" s="32"/>
      <c r="K183" s="32"/>
      <c r="S183" s="32"/>
      <c r="T183" s="32"/>
      <c r="U183" s="32"/>
    </row>
    <row r="184" spans="9:21">
      <c r="I184" s="32"/>
      <c r="J184" s="32"/>
      <c r="K184" s="32"/>
      <c r="S184" s="32"/>
      <c r="T184" s="32"/>
      <c r="U184" s="32"/>
    </row>
    <row r="185" spans="9:21">
      <c r="I185" s="32"/>
      <c r="J185" s="32"/>
      <c r="K185" s="32"/>
      <c r="S185" s="32"/>
      <c r="T185" s="32"/>
      <c r="U185" s="32"/>
    </row>
    <row r="186" spans="9:21">
      <c r="I186" s="32"/>
      <c r="J186" s="32"/>
      <c r="K186" s="32"/>
      <c r="S186" s="32"/>
      <c r="T186" s="32"/>
      <c r="U186" s="32"/>
    </row>
    <row r="187" spans="9:21">
      <c r="I187" s="32"/>
      <c r="J187" s="32"/>
      <c r="K187" s="32"/>
      <c r="S187" s="32"/>
      <c r="T187" s="32"/>
      <c r="U187" s="32"/>
    </row>
    <row r="188" spans="9:21">
      <c r="I188" s="32"/>
      <c r="J188" s="32"/>
      <c r="K188" s="32"/>
      <c r="S188" s="32"/>
      <c r="T188" s="32"/>
      <c r="U188" s="32"/>
    </row>
    <row r="189" spans="9:21">
      <c r="I189" s="32"/>
      <c r="J189" s="32"/>
      <c r="K189" s="32"/>
      <c r="S189" s="32"/>
      <c r="T189" s="32"/>
      <c r="U189" s="32"/>
    </row>
    <row r="190" spans="9:21">
      <c r="I190" s="32"/>
      <c r="J190" s="32"/>
      <c r="K190" s="32"/>
      <c r="S190" s="32"/>
      <c r="T190" s="32"/>
      <c r="U190" s="32"/>
    </row>
    <row r="191" spans="9:21">
      <c r="I191" s="32"/>
      <c r="J191" s="32"/>
      <c r="K191" s="32"/>
      <c r="S191" s="32"/>
      <c r="T191" s="32"/>
      <c r="U191" s="32"/>
    </row>
    <row r="192" spans="9:21">
      <c r="I192" s="32"/>
      <c r="J192" s="32"/>
      <c r="K192" s="32"/>
      <c r="S192" s="32"/>
      <c r="T192" s="32"/>
      <c r="U192" s="32"/>
    </row>
    <row r="193" spans="9:21">
      <c r="I193" s="32"/>
      <c r="J193" s="32"/>
      <c r="K193" s="32"/>
      <c r="S193" s="32"/>
      <c r="T193" s="32"/>
      <c r="U193" s="32"/>
    </row>
    <row r="194" spans="9:21">
      <c r="I194" s="32"/>
      <c r="J194" s="32"/>
      <c r="K194" s="32"/>
      <c r="S194" s="32"/>
      <c r="T194" s="32"/>
      <c r="U194" s="32"/>
    </row>
    <row r="195" spans="9:21">
      <c r="I195" s="32"/>
      <c r="J195" s="32"/>
      <c r="K195" s="32"/>
      <c r="S195" s="32"/>
      <c r="T195" s="32"/>
      <c r="U195" s="32"/>
    </row>
    <row r="196" spans="9:21">
      <c r="I196" s="32"/>
      <c r="J196" s="32"/>
      <c r="K196" s="32"/>
      <c r="S196" s="32"/>
      <c r="T196" s="32"/>
      <c r="U196" s="32"/>
    </row>
    <row r="197" spans="9:21">
      <c r="I197" s="32"/>
      <c r="J197" s="32"/>
      <c r="K197" s="32"/>
      <c r="S197" s="32"/>
      <c r="T197" s="32"/>
      <c r="U197" s="32"/>
    </row>
    <row r="198" spans="9:21">
      <c r="I198" s="32"/>
      <c r="J198" s="32"/>
      <c r="K198" s="32"/>
      <c r="S198" s="32"/>
      <c r="T198" s="32"/>
      <c r="U198" s="32"/>
    </row>
    <row r="199" spans="9:21">
      <c r="I199" s="32"/>
      <c r="J199" s="32"/>
      <c r="K199" s="32"/>
      <c r="S199" s="32"/>
      <c r="T199" s="32"/>
      <c r="U199" s="32"/>
    </row>
    <row r="200" spans="9:21">
      <c r="I200" s="32"/>
      <c r="J200" s="32"/>
      <c r="K200" s="32"/>
      <c r="S200" s="32"/>
      <c r="T200" s="32"/>
      <c r="U200" s="32"/>
    </row>
    <row r="201" spans="9:21">
      <c r="I201" s="32"/>
      <c r="J201" s="32"/>
      <c r="K201" s="32"/>
      <c r="S201" s="32"/>
      <c r="T201" s="32"/>
      <c r="U201" s="32"/>
    </row>
    <row r="202" spans="9:21">
      <c r="I202" s="32"/>
      <c r="J202" s="32"/>
      <c r="K202" s="32"/>
      <c r="S202" s="32"/>
      <c r="T202" s="32"/>
      <c r="U202" s="32"/>
    </row>
    <row r="203" spans="9:21">
      <c r="I203" s="32"/>
      <c r="J203" s="32"/>
      <c r="K203" s="32"/>
      <c r="S203" s="32"/>
      <c r="T203" s="32"/>
      <c r="U203" s="32"/>
    </row>
    <row r="204" spans="9:21">
      <c r="I204" s="32"/>
      <c r="J204" s="32"/>
      <c r="K204" s="32"/>
      <c r="S204" s="32"/>
      <c r="T204" s="32"/>
      <c r="U204" s="32"/>
    </row>
    <row r="205" spans="9:21">
      <c r="I205" s="32"/>
      <c r="J205" s="32"/>
      <c r="K205" s="32"/>
      <c r="S205" s="32"/>
      <c r="T205" s="32"/>
      <c r="U205" s="32"/>
    </row>
    <row r="206" spans="9:21">
      <c r="I206" s="32"/>
      <c r="J206" s="32"/>
      <c r="K206" s="32"/>
      <c r="S206" s="32"/>
      <c r="T206" s="32"/>
      <c r="U206" s="32"/>
    </row>
    <row r="207" spans="9:21">
      <c r="I207" s="32"/>
      <c r="J207" s="32"/>
      <c r="K207" s="32"/>
      <c r="S207" s="32"/>
      <c r="T207" s="32"/>
      <c r="U207" s="32"/>
    </row>
    <row r="208" spans="9:21">
      <c r="I208" s="32"/>
      <c r="J208" s="32"/>
      <c r="K208" s="32"/>
      <c r="S208" s="32"/>
      <c r="T208" s="32"/>
      <c r="U208" s="32"/>
    </row>
    <row r="209" spans="6:21">
      <c r="I209" s="32"/>
      <c r="J209" s="32"/>
      <c r="K209" s="32"/>
      <c r="S209" s="32"/>
      <c r="T209" s="32"/>
      <c r="U209" s="32"/>
    </row>
    <row r="210" spans="6:21">
      <c r="I210" s="32"/>
      <c r="J210" s="32"/>
      <c r="K210" s="32"/>
      <c r="S210" s="32"/>
      <c r="T210" s="32"/>
      <c r="U210" s="32"/>
    </row>
    <row r="211" spans="6:21">
      <c r="I211" s="32"/>
      <c r="J211" s="32"/>
      <c r="K211" s="32"/>
      <c r="S211" s="32"/>
      <c r="T211" s="32"/>
      <c r="U211" s="32"/>
    </row>
    <row r="212" spans="6:21">
      <c r="I212" s="32"/>
      <c r="J212" s="32"/>
      <c r="K212" s="32"/>
      <c r="S212" s="32"/>
      <c r="T212" s="32"/>
      <c r="U212" s="32"/>
    </row>
    <row r="213" spans="6:21">
      <c r="I213" s="32"/>
      <c r="J213" s="32"/>
      <c r="K213" s="32"/>
      <c r="S213" s="32"/>
      <c r="T213" s="32"/>
      <c r="U213" s="32"/>
    </row>
    <row r="214" spans="6:21">
      <c r="I214" s="32"/>
      <c r="J214" s="32"/>
      <c r="K214" s="32"/>
      <c r="S214" s="32"/>
      <c r="T214" s="32"/>
      <c r="U214" s="32"/>
    </row>
    <row r="215" spans="6:21">
      <c r="I215" s="32"/>
      <c r="J215" s="32"/>
      <c r="K215" s="32"/>
      <c r="S215" s="32"/>
      <c r="T215" s="32"/>
      <c r="U215" s="32"/>
    </row>
    <row r="216" spans="6:21">
      <c r="F216" s="2"/>
      <c r="G216" s="2"/>
      <c r="I216" s="32"/>
      <c r="J216" s="32"/>
      <c r="K216" s="32"/>
      <c r="S216" s="32"/>
      <c r="T216" s="32"/>
      <c r="U216" s="32"/>
    </row>
    <row r="217" spans="6:21">
      <c r="F217" s="2"/>
      <c r="G217" s="2"/>
      <c r="I217" s="32"/>
      <c r="J217" s="32"/>
      <c r="K217" s="32"/>
      <c r="S217" s="32"/>
      <c r="T217" s="32"/>
      <c r="U217" s="32"/>
    </row>
    <row r="218" spans="6:21">
      <c r="F218" s="2"/>
      <c r="G218" s="2"/>
      <c r="I218" s="32"/>
      <c r="J218" s="32"/>
      <c r="K218" s="32"/>
      <c r="S218" s="32"/>
      <c r="T218" s="32"/>
      <c r="U218" s="32"/>
    </row>
    <row r="219" spans="6:21">
      <c r="F219" s="2"/>
      <c r="G219" s="2"/>
      <c r="I219" s="32"/>
      <c r="J219" s="32"/>
      <c r="K219" s="32"/>
      <c r="S219" s="32"/>
      <c r="T219" s="32"/>
      <c r="U219" s="32"/>
    </row>
    <row r="220" spans="6:21">
      <c r="F220" s="2"/>
      <c r="G220" s="2"/>
      <c r="I220" s="32"/>
      <c r="J220" s="32"/>
      <c r="K220" s="32"/>
      <c r="S220" s="32"/>
      <c r="T220" s="32"/>
      <c r="U220" s="32"/>
    </row>
    <row r="221" spans="6:21">
      <c r="F221" s="2"/>
      <c r="G221" s="2"/>
      <c r="I221" s="32"/>
      <c r="J221" s="32"/>
      <c r="K221" s="32"/>
      <c r="S221" s="32"/>
      <c r="T221" s="32"/>
      <c r="U221" s="32"/>
    </row>
    <row r="222" spans="6:21">
      <c r="F222" s="2"/>
      <c r="G222" s="2"/>
    </row>
    <row r="223" spans="6:21">
      <c r="F223" s="2"/>
      <c r="G223" s="2"/>
    </row>
    <row r="224" spans="6:21">
      <c r="F224" s="2"/>
      <c r="G224" s="2"/>
    </row>
    <row r="225" spans="6:7" s="3" customFormat="1">
      <c r="F225" s="2"/>
      <c r="G225" s="2"/>
    </row>
    <row r="226" spans="6:7" s="3" customFormat="1">
      <c r="F226" s="2"/>
      <c r="G226" s="2"/>
    </row>
    <row r="227" spans="6:7" s="3" customFormat="1">
      <c r="F227" s="2"/>
      <c r="G227" s="2"/>
    </row>
    <row r="228" spans="6:7" s="3" customFormat="1">
      <c r="F228" s="2"/>
      <c r="G228" s="2"/>
    </row>
    <row r="229" spans="6:7" s="3" customFormat="1">
      <c r="F229" s="2"/>
      <c r="G229" s="2"/>
    </row>
    <row r="230" spans="6:7" s="3" customFormat="1">
      <c r="F230" s="2"/>
      <c r="G230" s="2"/>
    </row>
    <row r="231" spans="6:7" s="3" customFormat="1">
      <c r="F231" s="2"/>
      <c r="G231" s="2"/>
    </row>
    <row r="232" spans="6:7" s="3" customFormat="1">
      <c r="F232" s="2"/>
      <c r="G232" s="2"/>
    </row>
    <row r="233" spans="6:7" s="3" customFormat="1">
      <c r="F233" s="2"/>
      <c r="G233" s="2"/>
    </row>
    <row r="234" spans="6:7" s="3" customFormat="1">
      <c r="F234" s="2"/>
      <c r="G234" s="2"/>
    </row>
    <row r="235" spans="6:7" s="3" customFormat="1">
      <c r="F235" s="2"/>
      <c r="G235" s="2"/>
    </row>
    <row r="236" spans="6:7" s="3" customFormat="1">
      <c r="F236" s="2"/>
      <c r="G236" s="2"/>
    </row>
    <row r="237" spans="6:7" s="3" customFormat="1">
      <c r="F237" s="2"/>
      <c r="G237" s="2"/>
    </row>
    <row r="238" spans="6:7" s="3" customFormat="1">
      <c r="F238" s="2"/>
      <c r="G238" s="2"/>
    </row>
    <row r="239" spans="6:7" s="3" customFormat="1">
      <c r="F239" s="2"/>
      <c r="G239" s="2"/>
    </row>
    <row r="240" spans="6:7" s="3" customFormat="1">
      <c r="F240" s="2"/>
      <c r="G240" s="2"/>
    </row>
  </sheetData>
  <phoneticPr fontId="18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E943"/>
  <sheetViews>
    <sheetView topLeftCell="D1" zoomScaleNormal="60" workbookViewId="0">
      <selection activeCell="O2" sqref="O2:O37"/>
    </sheetView>
  </sheetViews>
  <sheetFormatPr baseColWidth="10" defaultColWidth="9" defaultRowHeight="14"/>
  <cols>
    <col min="1" max="4" width="9" style="3"/>
    <col min="5" max="5" width="11.6640625" style="3" customWidth="1"/>
    <col min="6" max="6" width="12.83203125" style="3" customWidth="1"/>
    <col min="7" max="15" width="9" style="3"/>
    <col min="16" max="16" width="9" style="2" customWidth="1"/>
    <col min="17" max="16384" width="9" style="3"/>
  </cols>
  <sheetData>
    <row r="1" spans="1:31">
      <c r="A1" s="3" t="s">
        <v>0</v>
      </c>
      <c r="B1" s="3" t="s">
        <v>1</v>
      </c>
      <c r="C1" s="3" t="s">
        <v>2</v>
      </c>
      <c r="D1" s="3" t="s">
        <v>3</v>
      </c>
      <c r="E1" s="3" t="s">
        <v>27</v>
      </c>
      <c r="F1" s="3" t="s">
        <v>28</v>
      </c>
      <c r="G1" s="3" t="s">
        <v>29</v>
      </c>
      <c r="I1" s="28" t="s">
        <v>30</v>
      </c>
      <c r="J1" s="28" t="s">
        <v>31</v>
      </c>
      <c r="K1" s="28" t="s">
        <v>32</v>
      </c>
      <c r="L1" s="3" t="s">
        <v>10</v>
      </c>
      <c r="M1" s="3" t="s">
        <v>1</v>
      </c>
      <c r="N1" s="3" t="s">
        <v>2</v>
      </c>
      <c r="O1" s="3" t="s">
        <v>3</v>
      </c>
      <c r="P1" s="2" t="s">
        <v>11</v>
      </c>
      <c r="Q1" s="3" t="s">
        <v>12</v>
      </c>
      <c r="R1" s="3" t="s">
        <v>4</v>
      </c>
      <c r="S1" s="28" t="s">
        <v>30</v>
      </c>
      <c r="T1" s="28" t="s">
        <v>31</v>
      </c>
      <c r="U1" s="28" t="s">
        <v>32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29" t="s">
        <v>21</v>
      </c>
    </row>
    <row r="2" spans="1:31">
      <c r="A2" s="2">
        <v>-2.4</v>
      </c>
      <c r="B2" s="3">
        <v>1392.3436694280244</v>
      </c>
      <c r="C2" s="3">
        <v>1337.1309250220656</v>
      </c>
      <c r="D2" s="3">
        <v>-1982.8768542855978</v>
      </c>
      <c r="H2" s="3" t="s">
        <v>22</v>
      </c>
      <c r="I2" s="2">
        <v>830</v>
      </c>
      <c r="J2" s="2"/>
      <c r="K2" s="2">
        <v>-1000</v>
      </c>
      <c r="L2" s="23">
        <v>-2.3859659999999998</v>
      </c>
      <c r="M2" s="31">
        <v>1407.3073499300517</v>
      </c>
      <c r="N2" s="3">
        <v>1325.9349245978519</v>
      </c>
      <c r="O2" s="29">
        <v>-1979.1827834290452</v>
      </c>
      <c r="P2" s="2">
        <v>-9.1828632524742808</v>
      </c>
      <c r="Q2" s="3">
        <v>200</v>
      </c>
      <c r="R2" s="3">
        <f>-ATAN((M3-M2)/(O3-O2))*180/PI()</f>
        <v>-60.849048236120787</v>
      </c>
      <c r="S2" s="2">
        <v>830</v>
      </c>
      <c r="T2" s="2"/>
      <c r="U2" s="2">
        <v>-1000</v>
      </c>
      <c r="X2" s="3">
        <f>-ATAN2(K$4-O2, I$4-M2)/PI()*180</f>
        <v>7.407694004846376</v>
      </c>
      <c r="Y2" s="3">
        <f>-ATAN2(K$7-O2, I$7-M2)/PI()*180</f>
        <v>-0.3672516125489676</v>
      </c>
      <c r="Z2" s="3">
        <f>-ATAN2(K$10-O2, I$10-M2)/PI()*180</f>
        <v>2.4468921170780806</v>
      </c>
      <c r="AA2" s="3">
        <f>X2-P2</f>
        <v>16.590557257320658</v>
      </c>
      <c r="AB2" s="3">
        <f>Y2-P2</f>
        <v>8.8156116399253133</v>
      </c>
      <c r="AC2" s="3">
        <f>Z2-P2</f>
        <v>11.629755369552361</v>
      </c>
      <c r="AD2" s="33"/>
      <c r="AE2" s="3">
        <f>AVERAGE(W2:W30)</f>
        <v>9.2201261891901218</v>
      </c>
    </row>
    <row r="3" spans="1:31">
      <c r="A3" s="2">
        <v>-2.3666666666666667</v>
      </c>
      <c r="B3" s="3">
        <v>1418.3251773444936</v>
      </c>
      <c r="C3" s="3">
        <v>1314.2469932758249</v>
      </c>
      <c r="D3" s="3">
        <v>-1972.991686232388</v>
      </c>
      <c r="E3" s="3">
        <f t="shared" ref="E3:E57" si="0">-ATAN((B3-B2)/(D3-D2))*180/PI()</f>
        <v>-69.169712868508896</v>
      </c>
      <c r="F3" s="3">
        <f>SQRT((B3-B2)^2+(C3-C2)^2+(D3-D2)^2)/(A3-A2)/1000</f>
        <v>1.0801789990081847</v>
      </c>
      <c r="H3" s="3">
        <f>MAX(F2:F80)</f>
        <v>3.2591884353488823</v>
      </c>
      <c r="I3" s="2">
        <v>1060</v>
      </c>
      <c r="J3" s="2"/>
      <c r="K3" s="2">
        <v>-1000</v>
      </c>
      <c r="L3" s="23">
        <v>-2.3669410000000002</v>
      </c>
      <c r="M3" s="31">
        <v>1418.2312948619947</v>
      </c>
      <c r="N3" s="3">
        <v>1314.3879140145145</v>
      </c>
      <c r="O3" s="29">
        <v>-1973.0898634931073</v>
      </c>
      <c r="P3" s="2">
        <v>-10.418380328112717</v>
      </c>
      <c r="Q3" s="3">
        <v>200</v>
      </c>
      <c r="R3" s="3">
        <f t="shared" ref="R3:R37" si="1">-ATAN((M4-M3)/(O4-O3))*180/PI()</f>
        <v>-21.645440962684088</v>
      </c>
      <c r="S3" s="2">
        <v>1060</v>
      </c>
      <c r="T3" s="2"/>
      <c r="U3" s="2">
        <v>-1000</v>
      </c>
      <c r="V3" s="3">
        <f>P3-P2</f>
        <v>-1.2355170756384357</v>
      </c>
      <c r="W3" s="3">
        <f>ABS(V3)</f>
        <v>1.2355170756384357</v>
      </c>
      <c r="X3" s="3">
        <f t="shared" ref="X3:X37" si="2">-ATAN2(K$4-O3, I$4-M3)/PI()*180</f>
        <v>8.0850002025265404</v>
      </c>
      <c r="Y3" s="3">
        <f t="shared" ref="Y3:Y37" si="3">-ATAN2(K$7-O3, I$7-M3)/PI()*180</f>
        <v>-5.133470079978536E-2</v>
      </c>
      <c r="Z3" s="3">
        <f t="shared" ref="Z3:Z37" si="4">-ATAN2(K$10-O3, I$10-M3)/PI()*180</f>
        <v>2.6620016855979007</v>
      </c>
      <c r="AA3" s="3">
        <f t="shared" ref="AA3:AA37" si="5">X3-P3</f>
        <v>18.503380530639255</v>
      </c>
      <c r="AB3" s="3">
        <f t="shared" ref="AB3:AB37" si="6">Y3-P3</f>
        <v>10.367045627312931</v>
      </c>
      <c r="AC3" s="3">
        <f t="shared" ref="AC3:AC37" si="7">Z3-P3</f>
        <v>13.080382013710617</v>
      </c>
      <c r="AD3" s="33">
        <f>L3-L2</f>
        <v>1.9024999999999626E-2</v>
      </c>
    </row>
    <row r="4" spans="1:31">
      <c r="A4" s="2">
        <v>-2.3333333333333335</v>
      </c>
      <c r="B4" s="3">
        <v>1420.4874754715711</v>
      </c>
      <c r="C4" s="3">
        <v>1301.1832832619548</v>
      </c>
      <c r="D4" s="3">
        <v>-1958.5352815329097</v>
      </c>
      <c r="E4" s="3">
        <f t="shared" si="0"/>
        <v>-8.5068771269668506</v>
      </c>
      <c r="F4" s="3">
        <f t="shared" ref="F4:F57" si="8">SQRT((B4-B3)^2+(C4-C3)^2+(D4-D3)^2)/(A4-A3)/1000</f>
        <v>0.58812525912152391</v>
      </c>
      <c r="G4" s="3">
        <f>(E4-E3)/(A4-A3)</f>
        <v>1819.8850722462678</v>
      </c>
      <c r="I4" s="2">
        <v>1280</v>
      </c>
      <c r="J4" s="2"/>
      <c r="K4" s="2">
        <v>-1000</v>
      </c>
      <c r="L4" s="23">
        <v>-2.3465729999999998</v>
      </c>
      <c r="M4" s="31">
        <v>1421.4789792029187</v>
      </c>
      <c r="N4" s="3">
        <v>1305.5171646708623</v>
      </c>
      <c r="O4" s="29">
        <v>-1964.9061180022545</v>
      </c>
      <c r="P4" s="2">
        <v>-5.0736584402348024</v>
      </c>
      <c r="Q4" s="3">
        <v>200</v>
      </c>
      <c r="R4" s="3">
        <f t="shared" si="1"/>
        <v>18.535904066836554</v>
      </c>
      <c r="S4" s="2">
        <v>1280</v>
      </c>
      <c r="T4" s="2"/>
      <c r="U4" s="2">
        <v>-1000</v>
      </c>
      <c r="V4" s="3">
        <f t="shared" ref="V4:V37" si="9">P4-P3</f>
        <v>5.3447218878779141</v>
      </c>
      <c r="W4" s="3">
        <f t="shared" ref="W4:W37" si="10">ABS(V4)</f>
        <v>5.3447218878779141</v>
      </c>
      <c r="X4" s="3">
        <f t="shared" si="2"/>
        <v>8.3415324088177591</v>
      </c>
      <c r="Y4" s="3">
        <f t="shared" si="3"/>
        <v>4.3104423732178862E-2</v>
      </c>
      <c r="Z4" s="3">
        <f t="shared" si="4"/>
        <v>2.7319597708976961</v>
      </c>
      <c r="AA4" s="3">
        <f t="shared" si="5"/>
        <v>13.415190849052561</v>
      </c>
      <c r="AB4" s="3">
        <f t="shared" si="6"/>
        <v>5.1167628639669811</v>
      </c>
      <c r="AC4" s="3">
        <f t="shared" si="7"/>
        <v>7.805618211132499</v>
      </c>
      <c r="AD4" s="33">
        <f t="shared" ref="AD4:AD37" si="11">L4-L3</f>
        <v>2.0368000000000386E-2</v>
      </c>
    </row>
    <row r="5" spans="1:31">
      <c r="A5" s="2">
        <v>-2.2999999999999998</v>
      </c>
      <c r="B5" s="3">
        <v>1412.5618891133927</v>
      </c>
      <c r="C5" s="3">
        <v>1293.6084450064227</v>
      </c>
      <c r="D5" s="3">
        <v>-1938.3673396375962</v>
      </c>
      <c r="E5" s="3">
        <f t="shared" si="0"/>
        <v>21.453805943862072</v>
      </c>
      <c r="F5" s="3">
        <f t="shared" si="8"/>
        <v>0.68865454083309041</v>
      </c>
      <c r="G5" s="3">
        <f t="shared" ref="G5:G57" si="12">(E5-E4)/(A5-A4)</f>
        <v>898.8204921248589</v>
      </c>
      <c r="H5" s="29" t="s">
        <v>23</v>
      </c>
      <c r="I5" s="2">
        <v>1860</v>
      </c>
      <c r="J5" s="2"/>
      <c r="K5" s="2">
        <v>1</v>
      </c>
      <c r="L5" s="23">
        <v>-2.3003360000000002</v>
      </c>
      <c r="M5" s="31">
        <v>1412.6593943745829</v>
      </c>
      <c r="N5" s="3">
        <v>1293.6672824029811</v>
      </c>
      <c r="O5" s="29">
        <v>-1938.6019477527589</v>
      </c>
      <c r="P5" s="2">
        <v>-1.384181060364136</v>
      </c>
      <c r="Q5" s="3">
        <v>200</v>
      </c>
      <c r="R5" s="3">
        <f t="shared" si="1"/>
        <v>19.615147378943924</v>
      </c>
      <c r="S5" s="2">
        <v>1860</v>
      </c>
      <c r="T5" s="2"/>
      <c r="U5" s="2">
        <v>1</v>
      </c>
      <c r="V5" s="3">
        <f t="shared" si="9"/>
        <v>3.6894773798706666</v>
      </c>
      <c r="W5" s="3">
        <f t="shared" si="10"/>
        <v>3.6894773798706666</v>
      </c>
      <c r="X5" s="3">
        <f t="shared" si="2"/>
        <v>8.0447410545697053</v>
      </c>
      <c r="Y5" s="3">
        <f t="shared" si="3"/>
        <v>-0.21684022016650459</v>
      </c>
      <c r="Z5" s="3">
        <f t="shared" si="4"/>
        <v>2.5847891182127722</v>
      </c>
      <c r="AA5" s="3">
        <f t="shared" si="5"/>
        <v>9.428922114933842</v>
      </c>
      <c r="AB5" s="3">
        <f t="shared" si="6"/>
        <v>1.1673408401976315</v>
      </c>
      <c r="AC5" s="3">
        <f t="shared" si="7"/>
        <v>3.9689701785769085</v>
      </c>
      <c r="AD5" s="33">
        <f t="shared" si="11"/>
        <v>4.6236999999999639E-2</v>
      </c>
    </row>
    <row r="6" spans="1:31">
      <c r="A6" s="2">
        <v>-2.2666666666666666</v>
      </c>
      <c r="B6" s="3">
        <v>1403.3787970901467</v>
      </c>
      <c r="C6" s="3">
        <v>1288.8947894887533</v>
      </c>
      <c r="D6" s="3">
        <v>-1911.7288728901185</v>
      </c>
      <c r="E6" s="3">
        <f t="shared" si="0"/>
        <v>19.020634518676907</v>
      </c>
      <c r="F6" s="3">
        <f t="shared" si="8"/>
        <v>0.85705313387958848</v>
      </c>
      <c r="G6" s="3">
        <f t="shared" si="12"/>
        <v>-72.995142755555207</v>
      </c>
      <c r="H6" s="29">
        <f>MAX(B2:B37)</f>
        <v>1495.8947713812813</v>
      </c>
      <c r="I6" s="2">
        <v>1640</v>
      </c>
      <c r="J6" s="2"/>
      <c r="K6" s="2">
        <v>1</v>
      </c>
      <c r="L6" s="23">
        <v>-2.2706789999999999</v>
      </c>
      <c r="M6" s="31">
        <v>1404.3530134255998</v>
      </c>
      <c r="N6" s="3">
        <v>1289.3662441051565</v>
      </c>
      <c r="O6" s="29">
        <v>-1915.2944204504602</v>
      </c>
      <c r="P6" s="2">
        <v>20.18777579571741</v>
      </c>
      <c r="Q6" s="3">
        <v>200</v>
      </c>
      <c r="R6" s="3">
        <f t="shared" si="1"/>
        <v>12.70394711220619</v>
      </c>
      <c r="S6" s="2">
        <v>1640</v>
      </c>
      <c r="T6" s="2"/>
      <c r="U6" s="2">
        <v>1</v>
      </c>
      <c r="V6" s="3">
        <f t="shared" si="9"/>
        <v>21.571956856081545</v>
      </c>
      <c r="W6" s="3">
        <f t="shared" si="10"/>
        <v>21.571956856081545</v>
      </c>
      <c r="X6" s="3">
        <f t="shared" si="2"/>
        <v>7.7369030973439674</v>
      </c>
      <c r="Y6" s="3">
        <f t="shared" si="3"/>
        <v>-0.46782287752061463</v>
      </c>
      <c r="Z6" s="3">
        <f t="shared" si="4"/>
        <v>2.4424930426689655</v>
      </c>
      <c r="AA6" s="3">
        <f t="shared" si="5"/>
        <v>-12.450872698373443</v>
      </c>
      <c r="AB6" s="3">
        <f t="shared" si="6"/>
        <v>-20.655598673238025</v>
      </c>
      <c r="AC6" s="3">
        <f>Z6-P6</f>
        <v>-17.745282753048446</v>
      </c>
      <c r="AD6" s="33">
        <f t="shared" si="11"/>
        <v>2.9657000000000266E-2</v>
      </c>
    </row>
    <row r="7" spans="1:31">
      <c r="A7" s="2">
        <v>-2.2333333333333334</v>
      </c>
      <c r="B7" s="3">
        <v>1398.0128211618867</v>
      </c>
      <c r="C7" s="3">
        <v>1285.6461477568373</v>
      </c>
      <c r="D7" s="3">
        <v>-1878.2153057870455</v>
      </c>
      <c r="E7" s="3">
        <f t="shared" si="0"/>
        <v>9.0966198931803817</v>
      </c>
      <c r="F7" s="3">
        <f t="shared" si="8"/>
        <v>1.0228665092100129</v>
      </c>
      <c r="G7" s="3">
        <f t="shared" si="12"/>
        <v>-297.72043876489681</v>
      </c>
      <c r="H7" s="29" t="s">
        <v>24</v>
      </c>
      <c r="I7" s="2">
        <v>1420</v>
      </c>
      <c r="J7" s="2"/>
      <c r="K7" s="2">
        <v>1</v>
      </c>
      <c r="L7" s="23">
        <v>-2.2508710000000001</v>
      </c>
      <c r="M7" s="31">
        <v>1400.1651009686757</v>
      </c>
      <c r="N7" s="3">
        <v>1287.2222238094546</v>
      </c>
      <c r="O7" s="29">
        <v>-1896.7171546989121</v>
      </c>
      <c r="P7" s="2">
        <v>18.46954251242984</v>
      </c>
      <c r="Q7" s="3">
        <v>200</v>
      </c>
      <c r="R7" s="3">
        <f t="shared" si="1"/>
        <v>-2.1811937014616465</v>
      </c>
      <c r="S7" s="2">
        <v>1420</v>
      </c>
      <c r="T7" s="2"/>
      <c r="U7" s="2">
        <v>1</v>
      </c>
      <c r="V7" s="3">
        <f t="shared" si="9"/>
        <v>-1.7182332832875709</v>
      </c>
      <c r="W7" s="3">
        <f t="shared" si="10"/>
        <v>1.7182332832875709</v>
      </c>
      <c r="X7" s="3">
        <f t="shared" si="2"/>
        <v>7.6324840525691009</v>
      </c>
      <c r="Y7" s="3">
        <f t="shared" si="3"/>
        <v>-0.59883245395634743</v>
      </c>
      <c r="Z7" s="3">
        <f t="shared" si="4"/>
        <v>2.37545037982916</v>
      </c>
      <c r="AA7" s="3">
        <f t="shared" si="5"/>
        <v>-10.837058459860739</v>
      </c>
      <c r="AB7" s="3">
        <f t="shared" si="6"/>
        <v>-19.068374966386187</v>
      </c>
      <c r="AC7" s="3">
        <f t="shared" si="7"/>
        <v>-16.094092132600679</v>
      </c>
      <c r="AD7" s="33">
        <f t="shared" si="11"/>
        <v>1.9807999999999826E-2</v>
      </c>
    </row>
    <row r="8" spans="1:31">
      <c r="A8" s="2">
        <v>-2.2000000000000002</v>
      </c>
      <c r="B8" s="3">
        <v>1398.7494309497997</v>
      </c>
      <c r="C8" s="3">
        <v>1283.3145214121323</v>
      </c>
      <c r="D8" s="3">
        <v>-1837.7375444907229</v>
      </c>
      <c r="E8" s="3">
        <f t="shared" si="0"/>
        <v>-1.0425471344397814</v>
      </c>
      <c r="F8" s="3">
        <f t="shared" si="8"/>
        <v>1.216546510190937</v>
      </c>
      <c r="G8" s="3">
        <f t="shared" si="12"/>
        <v>-304.17501082860593</v>
      </c>
      <c r="H8" s="29">
        <f>MIN(B2:B59)</f>
        <v>1245.7100390650885</v>
      </c>
      <c r="I8" s="2">
        <v>830</v>
      </c>
      <c r="J8" s="2"/>
      <c r="K8" s="2">
        <v>1000</v>
      </c>
      <c r="L8" s="23">
        <v>-2.1740599999999999</v>
      </c>
      <c r="M8" s="31">
        <v>1403.7906842965167</v>
      </c>
      <c r="N8" s="3">
        <v>1282.1185801865067</v>
      </c>
      <c r="O8" s="39">
        <v>-1801.5260389605537</v>
      </c>
      <c r="P8" s="40">
        <v>15.251544255121848</v>
      </c>
      <c r="Q8" s="30">
        <v>200</v>
      </c>
      <c r="R8" s="3">
        <f t="shared" si="1"/>
        <v>-11.611331651433677</v>
      </c>
      <c r="S8" s="40">
        <v>830</v>
      </c>
      <c r="T8" s="40"/>
      <c r="U8" s="40">
        <v>1000</v>
      </c>
      <c r="V8" s="30">
        <f t="shared" si="9"/>
        <v>-3.2179982573079915</v>
      </c>
      <c r="W8" s="30">
        <f t="shared" si="10"/>
        <v>3.2179982573079915</v>
      </c>
      <c r="X8" s="30">
        <f t="shared" si="2"/>
        <v>8.779607120922936</v>
      </c>
      <c r="Y8" s="30">
        <f t="shared" si="3"/>
        <v>-0.51522159770576403</v>
      </c>
      <c r="Z8" s="30">
        <f t="shared" si="4"/>
        <v>2.530075732669768</v>
      </c>
      <c r="AA8" s="30">
        <f t="shared" si="5"/>
        <v>-6.471937134198912</v>
      </c>
      <c r="AB8" s="30">
        <f t="shared" si="6"/>
        <v>-15.766765852827612</v>
      </c>
      <c r="AC8" s="30">
        <f t="shared" si="7"/>
        <v>-12.72146852245208</v>
      </c>
      <c r="AD8" s="30">
        <f t="shared" si="11"/>
        <v>7.6811000000000185E-2</v>
      </c>
    </row>
    <row r="9" spans="1:31">
      <c r="A9" s="2">
        <v>-2.1666666666666665</v>
      </c>
      <c r="B9" s="3">
        <v>1405.8909405791201</v>
      </c>
      <c r="C9" s="3">
        <v>1281.8946295739152</v>
      </c>
      <c r="D9" s="3">
        <v>-1790.4750184135046</v>
      </c>
      <c r="E9" s="3">
        <f t="shared" si="0"/>
        <v>-8.592562362638148</v>
      </c>
      <c r="F9" s="3">
        <f t="shared" si="8"/>
        <v>1.4346035206411036</v>
      </c>
      <c r="G9" s="3">
        <f t="shared" si="12"/>
        <v>-226.5004568459488</v>
      </c>
      <c r="H9" s="29" t="s">
        <v>25</v>
      </c>
      <c r="I9" s="2">
        <v>1060</v>
      </c>
      <c r="J9" s="2"/>
      <c r="K9" s="2">
        <v>1000</v>
      </c>
      <c r="L9" s="23">
        <v>-2.1540270000000001</v>
      </c>
      <c r="M9" s="31">
        <v>1410.0927036951762</v>
      </c>
      <c r="N9" s="3">
        <v>1281.6511843048502</v>
      </c>
      <c r="O9" s="39">
        <v>-1770.8557909973897</v>
      </c>
      <c r="P9" s="40">
        <v>13.082620321536563</v>
      </c>
      <c r="Q9" s="30">
        <v>200</v>
      </c>
      <c r="R9" s="3">
        <f t="shared" si="1"/>
        <v>-14.866512894444815</v>
      </c>
      <c r="S9" s="40">
        <v>1060</v>
      </c>
      <c r="T9" s="40"/>
      <c r="U9" s="40">
        <v>1000</v>
      </c>
      <c r="V9" s="30">
        <f t="shared" si="9"/>
        <v>-2.168923933585285</v>
      </c>
      <c r="W9" s="30">
        <f t="shared" si="10"/>
        <v>2.168923933585285</v>
      </c>
      <c r="X9" s="30">
        <f t="shared" si="2"/>
        <v>9.5792026308090854</v>
      </c>
      <c r="Y9" s="30">
        <f t="shared" si="3"/>
        <v>-0.32036486936086184</v>
      </c>
      <c r="Z9" s="30">
        <f t="shared" si="4"/>
        <v>2.6880840405912472</v>
      </c>
      <c r="AA9" s="30">
        <f t="shared" si="5"/>
        <v>-3.5034176907274777</v>
      </c>
      <c r="AB9" s="30">
        <f t="shared" si="6"/>
        <v>-13.402985190897425</v>
      </c>
      <c r="AC9" s="30">
        <f t="shared" si="7"/>
        <v>-10.394536280945315</v>
      </c>
      <c r="AD9" s="30">
        <f t="shared" si="11"/>
        <v>2.0032999999999745E-2</v>
      </c>
    </row>
    <row r="10" spans="1:31">
      <c r="A10" s="2">
        <v>-2.1333333333333333</v>
      </c>
      <c r="B10" s="3">
        <v>1418.4188341242261</v>
      </c>
      <c r="C10" s="3">
        <v>1281.6862409480382</v>
      </c>
      <c r="D10" s="3">
        <v>-1736.8241525955964</v>
      </c>
      <c r="E10" s="3">
        <f t="shared" si="0"/>
        <v>-13.143499880189399</v>
      </c>
      <c r="F10" s="3">
        <f t="shared" si="8"/>
        <v>1.6528358209324077</v>
      </c>
      <c r="G10" s="3">
        <f t="shared" si="12"/>
        <v>-136.52812552653802</v>
      </c>
      <c r="H10" s="29">
        <f>H6-H8</f>
        <v>250.18473231619282</v>
      </c>
      <c r="I10" s="2">
        <v>1280</v>
      </c>
      <c r="J10" s="2"/>
      <c r="K10" s="2">
        <v>1000</v>
      </c>
      <c r="L10" s="23">
        <v>-2.071307</v>
      </c>
      <c r="M10" s="31">
        <v>1449.6096927283797</v>
      </c>
      <c r="N10" s="3">
        <v>1285.9801516211592</v>
      </c>
      <c r="O10" s="39">
        <v>-1621.9899387636688</v>
      </c>
      <c r="P10" s="40">
        <v>4.5156359826232473</v>
      </c>
      <c r="Q10" s="30">
        <v>200</v>
      </c>
      <c r="R10" s="3">
        <f t="shared" si="1"/>
        <v>-12.292718969128821</v>
      </c>
      <c r="S10" s="40">
        <v>1280</v>
      </c>
      <c r="T10" s="40"/>
      <c r="U10" s="40">
        <v>1000</v>
      </c>
      <c r="V10" s="30">
        <f t="shared" si="9"/>
        <v>-8.5669843389133149</v>
      </c>
      <c r="W10" s="30">
        <f t="shared" si="10"/>
        <v>8.5669843389133149</v>
      </c>
      <c r="X10" s="30">
        <f t="shared" si="2"/>
        <v>15.253067198004256</v>
      </c>
      <c r="Y10" s="30">
        <f t="shared" si="3"/>
        <v>1.0451834608639159</v>
      </c>
      <c r="Z10" s="30">
        <f t="shared" si="4"/>
        <v>3.7011578877475104</v>
      </c>
      <c r="AA10" s="30">
        <f t="shared" si="5"/>
        <v>10.737431215381008</v>
      </c>
      <c r="AB10" s="30">
        <f t="shared" si="6"/>
        <v>-3.4704525217593316</v>
      </c>
      <c r="AC10" s="30">
        <f t="shared" si="7"/>
        <v>-0.81447809487573686</v>
      </c>
      <c r="AD10" s="30">
        <f t="shared" si="11"/>
        <v>8.2720000000000127E-2</v>
      </c>
    </row>
    <row r="11" spans="1:31">
      <c r="A11" s="2">
        <v>-2.1</v>
      </c>
      <c r="B11" s="3">
        <v>1434.5283425089438</v>
      </c>
      <c r="C11" s="3">
        <v>1283.1149384831078</v>
      </c>
      <c r="D11" s="3">
        <v>-1677.3452196880244</v>
      </c>
      <c r="E11" s="3">
        <f t="shared" si="0"/>
        <v>-15.154634100335613</v>
      </c>
      <c r="F11" s="3">
        <f t="shared" si="8"/>
        <v>1.8491540788102905</v>
      </c>
      <c r="G11" s="3">
        <f t="shared" si="12"/>
        <v>-60.334026604386644</v>
      </c>
      <c r="I11" s="32"/>
      <c r="J11" s="32"/>
      <c r="K11" s="32"/>
      <c r="L11" s="23">
        <v>-1.998812</v>
      </c>
      <c r="M11" s="31">
        <v>1483.1048959481996</v>
      </c>
      <c r="N11" s="3">
        <v>1301.2845198645955</v>
      </c>
      <c r="O11" s="39">
        <v>-1468.2732177672442</v>
      </c>
      <c r="P11" s="40">
        <v>-8.9149586950407507</v>
      </c>
      <c r="Q11" s="30">
        <v>200</v>
      </c>
      <c r="R11" s="3">
        <f t="shared" si="1"/>
        <v>-6.015856448970637</v>
      </c>
      <c r="S11" s="41"/>
      <c r="T11" s="41"/>
      <c r="U11" s="41"/>
      <c r="V11" s="30">
        <f t="shared" si="9"/>
        <v>-13.430594677663997</v>
      </c>
      <c r="W11" s="30">
        <f t="shared" si="10"/>
        <v>13.430594677663997</v>
      </c>
      <c r="X11" s="30">
        <f t="shared" si="2"/>
        <v>23.447901931092392</v>
      </c>
      <c r="Y11" s="30">
        <f t="shared" si="3"/>
        <v>2.4593270897224619</v>
      </c>
      <c r="Z11" s="30">
        <f t="shared" si="4"/>
        <v>4.7040556624413199</v>
      </c>
      <c r="AA11" s="30">
        <f t="shared" si="5"/>
        <v>32.362860626133141</v>
      </c>
      <c r="AB11" s="30">
        <f t="shared" si="6"/>
        <v>11.374285784763213</v>
      </c>
      <c r="AC11" s="30">
        <f t="shared" si="7"/>
        <v>13.619014357482071</v>
      </c>
      <c r="AD11" s="30">
        <f t="shared" si="11"/>
        <v>7.2494999999999976E-2</v>
      </c>
    </row>
    <row r="12" spans="1:31">
      <c r="A12" s="2">
        <v>-2.0666666666666669</v>
      </c>
      <c r="B12" s="3">
        <v>1452.0502045087051</v>
      </c>
      <c r="C12" s="3">
        <v>1286.6026989631355</v>
      </c>
      <c r="D12" s="3">
        <v>-1612.7100384284277</v>
      </c>
      <c r="E12" s="3">
        <f t="shared" si="0"/>
        <v>-15.167694375115575</v>
      </c>
      <c r="F12" s="3">
        <f t="shared" si="8"/>
        <v>2.0117649216071714</v>
      </c>
      <c r="G12" s="3">
        <f t="shared" si="12"/>
        <v>-0.39180824339885373</v>
      </c>
      <c r="I12" s="32"/>
      <c r="J12" s="32"/>
      <c r="K12" s="32"/>
      <c r="L12" s="23">
        <v>-1.9508380000000001</v>
      </c>
      <c r="M12" s="31">
        <v>1494.6746621080674</v>
      </c>
      <c r="N12" s="3">
        <v>1318.1022856336785</v>
      </c>
      <c r="O12" s="39">
        <v>-1358.4865242822561</v>
      </c>
      <c r="P12" s="40">
        <v>-6.9436989277710568</v>
      </c>
      <c r="Q12" s="30">
        <v>200</v>
      </c>
      <c r="R12" s="3">
        <f t="shared" si="1"/>
        <v>1.2334874845394959</v>
      </c>
      <c r="S12" s="41"/>
      <c r="T12" s="41"/>
      <c r="U12" s="41"/>
      <c r="V12" s="30">
        <f t="shared" si="9"/>
        <v>1.9712597672696939</v>
      </c>
      <c r="W12" s="30">
        <f t="shared" si="10"/>
        <v>1.9712597672696939</v>
      </c>
      <c r="X12" s="30">
        <f t="shared" si="2"/>
        <v>30.914695943215808</v>
      </c>
      <c r="Y12" s="30">
        <f t="shared" si="3"/>
        <v>3.1440162677469212</v>
      </c>
      <c r="Z12" s="30">
        <f t="shared" si="4"/>
        <v>5.2008571181726069</v>
      </c>
      <c r="AA12" s="30">
        <f t="shared" si="5"/>
        <v>37.858394870986864</v>
      </c>
      <c r="AB12" s="30">
        <f t="shared" si="6"/>
        <v>10.087715195517978</v>
      </c>
      <c r="AC12" s="30">
        <f t="shared" si="7"/>
        <v>12.144556045943663</v>
      </c>
      <c r="AD12" s="30">
        <f t="shared" si="11"/>
        <v>4.7973999999999961E-2</v>
      </c>
    </row>
    <row r="13" spans="1:31">
      <c r="A13" s="2">
        <v>-2.0333333333333332</v>
      </c>
      <c r="B13" s="3">
        <v>1468.7735789227299</v>
      </c>
      <c r="C13" s="3">
        <v>1292.4803798311623</v>
      </c>
      <c r="D13" s="3">
        <v>-1543.6525353125762</v>
      </c>
      <c r="E13" s="3">
        <f t="shared" si="0"/>
        <v>-13.613015302135624</v>
      </c>
      <c r="F13" s="3">
        <f t="shared" si="8"/>
        <v>2.1388878906329762</v>
      </c>
      <c r="G13" s="3">
        <f t="shared" si="12"/>
        <v>46.640372189398079</v>
      </c>
      <c r="I13" s="32"/>
      <c r="J13" s="32"/>
      <c r="K13" s="32"/>
      <c r="L13" s="23">
        <v>-1.891661</v>
      </c>
      <c r="M13" s="31">
        <v>1491.6406755682547</v>
      </c>
      <c r="N13" s="3">
        <v>1345.293684345088</v>
      </c>
      <c r="O13" s="29">
        <v>-1217.5789193754317</v>
      </c>
      <c r="P13" s="2">
        <v>-15.043660655745867</v>
      </c>
      <c r="Q13" s="3">
        <v>200</v>
      </c>
      <c r="R13" s="3">
        <f t="shared" si="1"/>
        <v>6.8264750297561623</v>
      </c>
      <c r="S13" s="32"/>
      <c r="T13" s="32"/>
      <c r="U13" s="32"/>
      <c r="V13" s="3">
        <f t="shared" si="9"/>
        <v>-8.0999617279748115</v>
      </c>
      <c r="W13" s="3">
        <f t="shared" si="10"/>
        <v>8.0999617279748115</v>
      </c>
      <c r="X13" s="3">
        <f t="shared" si="2"/>
        <v>44.207364699693358</v>
      </c>
      <c r="Y13" s="3">
        <f t="shared" si="3"/>
        <v>3.3645659121908595</v>
      </c>
      <c r="Z13" s="3">
        <f t="shared" si="4"/>
        <v>5.4516666525744855</v>
      </c>
      <c r="AA13" s="3">
        <f t="shared" si="5"/>
        <v>59.251025355439225</v>
      </c>
      <c r="AB13" s="3">
        <f t="shared" si="6"/>
        <v>18.408226567936726</v>
      </c>
      <c r="AC13" s="3">
        <f t="shared" si="7"/>
        <v>20.495327308320352</v>
      </c>
      <c r="AD13" s="33">
        <f t="shared" si="11"/>
        <v>5.9177000000000035E-2</v>
      </c>
    </row>
    <row r="14" spans="1:31">
      <c r="A14" s="2">
        <v>-2</v>
      </c>
      <c r="B14" s="3">
        <v>1482.6831340553472</v>
      </c>
      <c r="C14" s="3">
        <v>1300.9348915496375</v>
      </c>
      <c r="D14" s="3">
        <v>-1470.9237660618965</v>
      </c>
      <c r="E14" s="3">
        <f t="shared" si="0"/>
        <v>-10.827210839932409</v>
      </c>
      <c r="F14" s="3">
        <f t="shared" si="8"/>
        <v>2.2358411240947853</v>
      </c>
      <c r="G14" s="3">
        <f t="shared" si="12"/>
        <v>83.574133866096744</v>
      </c>
      <c r="I14" s="32"/>
      <c r="J14" s="32"/>
      <c r="K14" s="32"/>
      <c r="L14" s="23">
        <v>-1.8691660000000001</v>
      </c>
      <c r="M14" s="31">
        <v>1485.1059063074063</v>
      </c>
      <c r="N14" s="3">
        <v>1357.0720493158442</v>
      </c>
      <c r="O14" s="29">
        <v>-1162.9912497085752</v>
      </c>
      <c r="P14" s="2">
        <v>-24.54659182075547</v>
      </c>
      <c r="Q14" s="3">
        <v>200</v>
      </c>
      <c r="R14" s="3">
        <f t="shared" si="1"/>
        <v>9.9667327875686329</v>
      </c>
      <c r="S14" s="32"/>
      <c r="T14" s="32"/>
      <c r="U14" s="32"/>
      <c r="V14" s="3">
        <f t="shared" si="9"/>
        <v>-9.5029311650096027</v>
      </c>
      <c r="W14" s="3">
        <f t="shared" si="10"/>
        <v>9.5029311650096027</v>
      </c>
      <c r="X14" s="3">
        <f t="shared" si="2"/>
        <v>51.526932444182485</v>
      </c>
      <c r="Y14" s="3">
        <f t="shared" si="3"/>
        <v>3.2014079303836338</v>
      </c>
      <c r="Z14" s="3">
        <f t="shared" si="4"/>
        <v>5.4168821091347583</v>
      </c>
      <c r="AA14" s="3">
        <f t="shared" si="5"/>
        <v>76.073524264937959</v>
      </c>
      <c r="AB14" s="3">
        <f t="shared" si="6"/>
        <v>27.747999751139105</v>
      </c>
      <c r="AC14" s="3">
        <f t="shared" si="7"/>
        <v>29.963473929890228</v>
      </c>
      <c r="AD14" s="33">
        <f t="shared" si="11"/>
        <v>2.2494999999999932E-2</v>
      </c>
    </row>
    <row r="15" spans="1:31">
      <c r="A15" s="2">
        <v>-1.9666666666666666</v>
      </c>
      <c r="B15" s="3">
        <v>1492.1224242900498</v>
      </c>
      <c r="C15" s="3">
        <v>1311.9844949335093</v>
      </c>
      <c r="D15" s="3">
        <v>-1395.252603111905</v>
      </c>
      <c r="E15" s="3">
        <f t="shared" si="0"/>
        <v>-7.1103998790015712</v>
      </c>
      <c r="F15" s="3">
        <f t="shared" si="8"/>
        <v>2.3116199846756698</v>
      </c>
      <c r="G15" s="3">
        <f t="shared" si="12"/>
        <v>111.50432882792478</v>
      </c>
      <c r="I15" s="32"/>
      <c r="J15" s="32"/>
      <c r="K15" s="32"/>
      <c r="L15" s="23">
        <v>-1.842195</v>
      </c>
      <c r="M15" s="31">
        <v>1473.5197882786742</v>
      </c>
      <c r="N15" s="3">
        <v>1371.9004343300476</v>
      </c>
      <c r="O15" s="29">
        <v>-1097.0592763592722</v>
      </c>
      <c r="P15" s="2">
        <v>-23.12103919842858</v>
      </c>
      <c r="Q15" s="3">
        <v>200</v>
      </c>
      <c r="R15" s="3">
        <f t="shared" si="1"/>
        <v>14.832722753683138</v>
      </c>
      <c r="S15" s="32"/>
      <c r="T15" s="32"/>
      <c r="U15" s="32"/>
      <c r="V15" s="3">
        <f t="shared" si="9"/>
        <v>1.4255526223268902</v>
      </c>
      <c r="W15" s="3">
        <f t="shared" si="10"/>
        <v>1.4255526223268902</v>
      </c>
      <c r="X15" s="3">
        <f t="shared" si="2"/>
        <v>63.364081772471657</v>
      </c>
      <c r="Y15" s="3">
        <f t="shared" si="3"/>
        <v>2.7904078244851553</v>
      </c>
      <c r="Z15" s="3">
        <f t="shared" si="4"/>
        <v>5.2724082673410644</v>
      </c>
      <c r="AA15" s="3">
        <f t="shared" si="5"/>
        <v>86.48512097090024</v>
      </c>
      <c r="AB15" s="3">
        <f t="shared" si="6"/>
        <v>25.911447022913734</v>
      </c>
      <c r="AC15" s="3">
        <f t="shared" si="7"/>
        <v>28.393447465769643</v>
      </c>
      <c r="AD15" s="33">
        <f t="shared" si="11"/>
        <v>2.6971000000000078E-2</v>
      </c>
    </row>
    <row r="16" spans="1:31">
      <c r="A16" s="2">
        <v>-1.9333333333333333</v>
      </c>
      <c r="B16" s="3">
        <v>1495.8947713812813</v>
      </c>
      <c r="C16" s="3">
        <v>1325.476300025708</v>
      </c>
      <c r="D16" s="3">
        <v>-1317.3129358896986</v>
      </c>
      <c r="E16" s="3">
        <f t="shared" si="0"/>
        <v>-2.7710026538018662</v>
      </c>
      <c r="F16" s="3">
        <f t="shared" si="8"/>
        <v>2.3756611754494457</v>
      </c>
      <c r="G16" s="3">
        <f t="shared" si="12"/>
        <v>130.18191675599161</v>
      </c>
      <c r="I16" s="32"/>
      <c r="J16" s="32"/>
      <c r="K16" s="32"/>
      <c r="L16" s="23">
        <v>-1.7757019999999999</v>
      </c>
      <c r="M16" s="31">
        <v>1430.0936277915607</v>
      </c>
      <c r="N16" s="3">
        <v>1409.8163704086328</v>
      </c>
      <c r="O16" s="39">
        <v>-933.07712153252214</v>
      </c>
      <c r="P16" s="40">
        <v>-9.7886592170411948</v>
      </c>
      <c r="Q16" s="30">
        <v>200</v>
      </c>
      <c r="R16" s="3">
        <f t="shared" si="1"/>
        <v>18.369940021312686</v>
      </c>
      <c r="S16" s="41"/>
      <c r="T16" s="41"/>
      <c r="U16" s="41"/>
      <c r="V16" s="30">
        <f t="shared" si="9"/>
        <v>13.332379981387385</v>
      </c>
      <c r="W16" s="30">
        <f t="shared" si="10"/>
        <v>13.332379981387385</v>
      </c>
      <c r="X16" s="30">
        <f t="shared" si="2"/>
        <v>114.03085993291896</v>
      </c>
      <c r="Y16" s="30">
        <f t="shared" si="3"/>
        <v>0.61911350846798818</v>
      </c>
      <c r="Z16" s="30">
        <f t="shared" si="4"/>
        <v>4.4398186296996593</v>
      </c>
      <c r="AA16" s="30">
        <f t="shared" si="5"/>
        <v>123.81951914996016</v>
      </c>
      <c r="AB16" s="30">
        <f t="shared" si="6"/>
        <v>10.407772725509183</v>
      </c>
      <c r="AC16" s="30">
        <f t="shared" si="7"/>
        <v>14.228477846740855</v>
      </c>
      <c r="AD16" s="42">
        <f t="shared" si="11"/>
        <v>6.6493000000000135E-2</v>
      </c>
    </row>
    <row r="17" spans="1:30">
      <c r="A17" s="2">
        <v>-1.9</v>
      </c>
      <c r="B17" s="3">
        <v>1493.312000862672</v>
      </c>
      <c r="C17" s="3">
        <v>1341.1006554343621</v>
      </c>
      <c r="D17" s="3">
        <v>-1237.697901758831</v>
      </c>
      <c r="E17" s="3">
        <f t="shared" si="0"/>
        <v>1.8580657840377837</v>
      </c>
      <c r="F17" s="3">
        <f t="shared" si="8"/>
        <v>2.4352433883766551</v>
      </c>
      <c r="G17" s="3">
        <f t="shared" si="12"/>
        <v>138.87205313518908</v>
      </c>
      <c r="I17" s="32"/>
      <c r="J17" s="32"/>
      <c r="K17" s="32"/>
      <c r="L17" s="23">
        <v>-1.742613</v>
      </c>
      <c r="M17" s="31">
        <v>1402.8211783507431</v>
      </c>
      <c r="N17" s="3">
        <v>1428.274974921369</v>
      </c>
      <c r="O17" s="39">
        <v>-850.94927817769349</v>
      </c>
      <c r="P17" s="40">
        <v>-22.908461872828326</v>
      </c>
      <c r="Q17" s="30">
        <v>200</v>
      </c>
      <c r="R17" s="3">
        <f t="shared" si="1"/>
        <v>19.406388902062382</v>
      </c>
      <c r="S17" s="41"/>
      <c r="T17" s="41"/>
      <c r="U17" s="41"/>
      <c r="V17" s="30">
        <f t="shared" si="9"/>
        <v>-13.119802655787131</v>
      </c>
      <c r="W17" s="30">
        <f t="shared" si="10"/>
        <v>13.119802655787131</v>
      </c>
      <c r="X17" s="30">
        <f t="shared" si="2"/>
        <v>140.51070275040391</v>
      </c>
      <c r="Y17" s="30">
        <f t="shared" si="3"/>
        <v>-1.1551633833271318</v>
      </c>
      <c r="Z17" s="30">
        <f t="shared" si="4"/>
        <v>3.7963406451885731</v>
      </c>
      <c r="AA17" s="30">
        <f t="shared" si="5"/>
        <v>163.41916462323223</v>
      </c>
      <c r="AB17" s="30">
        <f t="shared" si="6"/>
        <v>21.753298489501194</v>
      </c>
      <c r="AC17" s="30">
        <f t="shared" si="7"/>
        <v>26.704802518016898</v>
      </c>
      <c r="AD17" s="42">
        <f t="shared" si="11"/>
        <v>3.3088999999999924E-2</v>
      </c>
    </row>
    <row r="18" spans="1:30">
      <c r="A18" s="2">
        <v>-1.8666666666666667</v>
      </c>
      <c r="B18" s="3">
        <v>1484.2005408815457</v>
      </c>
      <c r="C18" s="3">
        <v>1358.4177052482846</v>
      </c>
      <c r="D18" s="3">
        <v>-1156.9013658188051</v>
      </c>
      <c r="E18" s="3">
        <f t="shared" si="0"/>
        <v>6.4340870329546291</v>
      </c>
      <c r="F18" s="3">
        <f t="shared" si="8"/>
        <v>2.4939689700231118</v>
      </c>
      <c r="G18" s="3">
        <f t="shared" si="12"/>
        <v>137.28063746750584</v>
      </c>
      <c r="I18" s="32"/>
      <c r="J18" s="32"/>
      <c r="K18" s="32"/>
      <c r="L18" s="23">
        <v>-1.714971</v>
      </c>
      <c r="M18" s="31">
        <v>1378.5606293766468</v>
      </c>
      <c r="N18" s="3">
        <v>1442.9457692893338</v>
      </c>
      <c r="O18" s="39">
        <v>-782.08222680422477</v>
      </c>
      <c r="P18" s="40">
        <v>-23.729700166903932</v>
      </c>
      <c r="Q18" s="30">
        <v>200</v>
      </c>
      <c r="R18" s="3">
        <f t="shared" si="1"/>
        <v>19.222336093243008</v>
      </c>
      <c r="S18" s="41"/>
      <c r="T18" s="41"/>
      <c r="U18" s="41"/>
      <c r="V18" s="30">
        <f t="shared" si="9"/>
        <v>-0.82123829407560578</v>
      </c>
      <c r="W18" s="30">
        <f t="shared" si="10"/>
        <v>0.82123829407560578</v>
      </c>
      <c r="X18" s="30">
        <f t="shared" si="2"/>
        <v>155.66354174944593</v>
      </c>
      <c r="Y18" s="30">
        <f t="shared" si="3"/>
        <v>-3.0291690835242613</v>
      </c>
      <c r="Z18" s="30">
        <f t="shared" si="4"/>
        <v>3.1656007519312674</v>
      </c>
      <c r="AA18" s="30">
        <f t="shared" si="5"/>
        <v>179.39324191634987</v>
      </c>
      <c r="AB18" s="30">
        <f t="shared" si="6"/>
        <v>20.700531083379669</v>
      </c>
      <c r="AC18" s="30">
        <f t="shared" si="7"/>
        <v>26.895300918835201</v>
      </c>
      <c r="AD18" s="42">
        <f t="shared" si="11"/>
        <v>2.7641999999999944E-2</v>
      </c>
    </row>
    <row r="19" spans="1:30">
      <c r="A19" s="2">
        <v>-1.8333333333333333</v>
      </c>
      <c r="B19" s="3">
        <v>1468.8735725177685</v>
      </c>
      <c r="C19" s="3">
        <v>1376.8919542744989</v>
      </c>
      <c r="D19" s="3">
        <v>-1075.306600078824</v>
      </c>
      <c r="E19" s="3">
        <f t="shared" si="0"/>
        <v>10.638613863492392</v>
      </c>
      <c r="F19" s="3">
        <f t="shared" si="8"/>
        <v>2.5515735672761308</v>
      </c>
      <c r="G19" s="3">
        <f t="shared" si="12"/>
        <v>126.13580491613249</v>
      </c>
      <c r="I19" s="32"/>
      <c r="J19" s="32"/>
      <c r="K19" s="32"/>
      <c r="L19" s="23">
        <v>-1.652871</v>
      </c>
      <c r="M19" s="31">
        <v>1324.2004172725719</v>
      </c>
      <c r="N19" s="3">
        <v>1472.0211915204127</v>
      </c>
      <c r="O19" s="39">
        <v>-626.17668337692157</v>
      </c>
      <c r="P19" s="40">
        <v>-22.776102967667388</v>
      </c>
      <c r="Q19" s="30">
        <v>200</v>
      </c>
      <c r="R19" s="3">
        <f t="shared" si="1"/>
        <v>17.431748655540481</v>
      </c>
      <c r="S19" s="41"/>
      <c r="T19" s="41"/>
      <c r="U19" s="41"/>
      <c r="V19" s="30">
        <f t="shared" si="9"/>
        <v>0.95359719923654396</v>
      </c>
      <c r="W19" s="30">
        <f t="shared" si="10"/>
        <v>0.95359719923654396</v>
      </c>
      <c r="X19" s="30">
        <f t="shared" si="2"/>
        <v>173.25672454528237</v>
      </c>
      <c r="Y19" s="30">
        <f t="shared" si="3"/>
        <v>-8.6846515222612055</v>
      </c>
      <c r="Z19" s="30">
        <f t="shared" si="4"/>
        <v>1.5569488904447706</v>
      </c>
      <c r="AA19" s="30">
        <f t="shared" si="5"/>
        <v>196.03282751294975</v>
      </c>
      <c r="AB19" s="30">
        <f t="shared" si="6"/>
        <v>14.091451445406182</v>
      </c>
      <c r="AC19" s="30">
        <f t="shared" si="7"/>
        <v>24.333051858112157</v>
      </c>
      <c r="AD19" s="42">
        <f t="shared" si="11"/>
        <v>6.2100000000000044E-2</v>
      </c>
    </row>
    <row r="20" spans="1:30">
      <c r="A20" s="2">
        <v>-1.8</v>
      </c>
      <c r="B20" s="3">
        <v>1448.0771266383817</v>
      </c>
      <c r="C20" s="3">
        <v>1395.9312215673272</v>
      </c>
      <c r="D20" s="3">
        <v>-993.18187340541044</v>
      </c>
      <c r="E20" s="3">
        <f t="shared" si="0"/>
        <v>14.210290707747387</v>
      </c>
      <c r="F20" s="3">
        <f t="shared" si="8"/>
        <v>2.6049013287071858</v>
      </c>
      <c r="G20" s="3">
        <f t="shared" si="12"/>
        <v>107.15030532765023</v>
      </c>
      <c r="I20" s="32"/>
      <c r="J20" s="32"/>
      <c r="K20" s="32"/>
      <c r="L20" s="23">
        <v>-1.626236</v>
      </c>
      <c r="M20" s="31">
        <v>1302.9789660999813</v>
      </c>
      <c r="N20" s="3">
        <v>1482.4360687503213</v>
      </c>
      <c r="O20" s="39">
        <v>-558.59021557067172</v>
      </c>
      <c r="P20" s="40">
        <v>-9.038612064474421</v>
      </c>
      <c r="Q20" s="30">
        <v>200</v>
      </c>
      <c r="R20" s="3">
        <f t="shared" si="1"/>
        <v>15.505765472614833</v>
      </c>
      <c r="S20" s="41"/>
      <c r="T20" s="41"/>
      <c r="U20" s="41"/>
      <c r="V20" s="30">
        <f t="shared" si="9"/>
        <v>13.737490903192967</v>
      </c>
      <c r="W20" s="30">
        <f t="shared" si="10"/>
        <v>13.737490903192967</v>
      </c>
      <c r="X20" s="30">
        <f t="shared" si="2"/>
        <v>177.01997915824194</v>
      </c>
      <c r="Y20" s="30">
        <f t="shared" si="3"/>
        <v>-11.811433615448449</v>
      </c>
      <c r="Z20" s="30">
        <f t="shared" si="4"/>
        <v>0.84467512926728949</v>
      </c>
      <c r="AA20" s="30">
        <f t="shared" si="5"/>
        <v>186.05859122271636</v>
      </c>
      <c r="AB20" s="30">
        <f t="shared" si="6"/>
        <v>-2.7728215509740277</v>
      </c>
      <c r="AC20" s="30">
        <f t="shared" si="7"/>
        <v>9.8832871937417099</v>
      </c>
      <c r="AD20" s="42">
        <f t="shared" si="11"/>
        <v>2.6634999999999964E-2</v>
      </c>
    </row>
    <row r="21" spans="1:30">
      <c r="A21" s="2">
        <v>-1.7666666666666666</v>
      </c>
      <c r="B21" s="3">
        <v>1422.9172530159412</v>
      </c>
      <c r="C21" s="3">
        <v>1414.9268770800263</v>
      </c>
      <c r="D21" s="3">
        <v>-910.68245621479582</v>
      </c>
      <c r="E21" s="3">
        <f t="shared" si="0"/>
        <v>16.960150039953724</v>
      </c>
      <c r="F21" s="3">
        <f t="shared" si="8"/>
        <v>2.649529619623229</v>
      </c>
      <c r="G21" s="3">
        <f t="shared" si="12"/>
        <v>82.495779966189872</v>
      </c>
      <c r="I21" s="32"/>
      <c r="J21" s="32"/>
      <c r="K21" s="32"/>
      <c r="L21" s="23">
        <v>-1.601167</v>
      </c>
      <c r="M21" s="31">
        <v>1285.1828661691252</v>
      </c>
      <c r="N21" s="3">
        <v>1490.9818627335335</v>
      </c>
      <c r="O21" s="39">
        <v>-494.4446181297244</v>
      </c>
      <c r="P21" s="40">
        <v>-24.167527157864843</v>
      </c>
      <c r="Q21" s="30">
        <v>200</v>
      </c>
      <c r="R21" s="3">
        <f t="shared" si="1"/>
        <v>10.207077249874393</v>
      </c>
      <c r="S21" s="41"/>
      <c r="T21" s="41"/>
      <c r="U21" s="41"/>
      <c r="V21" s="30">
        <f t="shared" si="9"/>
        <v>-15.128915093390422</v>
      </c>
      <c r="W21" s="30">
        <f t="shared" si="10"/>
        <v>15.128915093390422</v>
      </c>
      <c r="X21" s="30">
        <f t="shared" si="2"/>
        <v>179.41263417380057</v>
      </c>
      <c r="Y21" s="30">
        <f t="shared" si="3"/>
        <v>-15.222377832040053</v>
      </c>
      <c r="Z21" s="30">
        <f t="shared" si="4"/>
        <v>0.19870603642112561</v>
      </c>
      <c r="AA21" s="30">
        <f t="shared" si="5"/>
        <v>203.58016133166541</v>
      </c>
      <c r="AB21" s="30">
        <f t="shared" si="6"/>
        <v>8.9451493258247901</v>
      </c>
      <c r="AC21" s="30">
        <f t="shared" si="7"/>
        <v>24.366233194285968</v>
      </c>
      <c r="AD21" s="42">
        <f t="shared" si="11"/>
        <v>2.5069000000000008E-2</v>
      </c>
    </row>
    <row r="22" spans="1:30">
      <c r="A22" s="2">
        <v>-1.7333333333333334</v>
      </c>
      <c r="B22" s="3">
        <v>1394.7746426111262</v>
      </c>
      <c r="C22" s="3">
        <v>1433.2927466810797</v>
      </c>
      <c r="D22" s="3">
        <v>-827.85836628571269</v>
      </c>
      <c r="E22" s="3">
        <f t="shared" si="0"/>
        <v>18.767131160601675</v>
      </c>
      <c r="F22" s="3">
        <f t="shared" si="8"/>
        <v>2.6814599387764324</v>
      </c>
      <c r="G22" s="3">
        <f t="shared" si="12"/>
        <v>54.209433619438713</v>
      </c>
      <c r="I22" s="32"/>
      <c r="J22" s="32"/>
      <c r="K22" s="32"/>
      <c r="L22" s="23">
        <v>-1.526918</v>
      </c>
      <c r="M22" s="31">
        <v>1250.2640035147633</v>
      </c>
      <c r="N22" s="3">
        <v>1509.133943607696</v>
      </c>
      <c r="O22" s="39">
        <v>-300.51118788321037</v>
      </c>
      <c r="P22" s="40">
        <v>11.353265683611225</v>
      </c>
      <c r="Q22" s="30">
        <v>200</v>
      </c>
      <c r="R22" s="3">
        <f t="shared" si="1"/>
        <v>2.9009908812956806</v>
      </c>
      <c r="S22" s="41"/>
      <c r="T22" s="41"/>
      <c r="U22" s="41"/>
      <c r="V22" s="30">
        <f t="shared" si="9"/>
        <v>35.520792841476066</v>
      </c>
      <c r="W22" s="30">
        <f t="shared" si="10"/>
        <v>35.520792841476066</v>
      </c>
      <c r="X22" s="30">
        <f t="shared" si="2"/>
        <v>-177.56576252622293</v>
      </c>
      <c r="Y22" s="30">
        <f t="shared" si="3"/>
        <v>-29.377375184283526</v>
      </c>
      <c r="Z22" s="30">
        <f t="shared" si="4"/>
        <v>-1.30983131865541</v>
      </c>
      <c r="AA22" s="30">
        <f t="shared" si="5"/>
        <v>-188.91902820983415</v>
      </c>
      <c r="AB22" s="30">
        <f t="shared" si="6"/>
        <v>-40.730640867894749</v>
      </c>
      <c r="AC22" s="30">
        <f t="shared" si="7"/>
        <v>-12.663097002266635</v>
      </c>
      <c r="AD22" s="39">
        <f t="shared" si="11"/>
        <v>7.4249000000000009E-2</v>
      </c>
    </row>
    <row r="23" spans="1:30">
      <c r="A23" s="2">
        <v>-1.7</v>
      </c>
      <c r="B23" s="3">
        <v>1365.2123634430172</v>
      </c>
      <c r="C23" s="3">
        <v>1450.500536696607</v>
      </c>
      <c r="D23" s="3">
        <v>-744.66703456715913</v>
      </c>
      <c r="E23" s="3">
        <f t="shared" si="0"/>
        <v>19.562815908687284</v>
      </c>
      <c r="F23" s="3">
        <f t="shared" si="8"/>
        <v>2.6984719109051789</v>
      </c>
      <c r="G23" s="3">
        <f t="shared" si="12"/>
        <v>23.870542442568198</v>
      </c>
      <c r="I23" s="32"/>
      <c r="J23" s="32"/>
      <c r="K23" s="32"/>
      <c r="L23" s="23">
        <v>-1.490011</v>
      </c>
      <c r="M23" s="31">
        <v>1245.2431700299931</v>
      </c>
      <c r="N23" s="3">
        <v>1514.5760037486834</v>
      </c>
      <c r="O23" s="39">
        <v>-201.4323855567709</v>
      </c>
      <c r="P23" s="40">
        <v>16.619690481373759</v>
      </c>
      <c r="Q23" s="30">
        <v>200</v>
      </c>
      <c r="R23" s="3">
        <f t="shared" si="1"/>
        <v>-4.8876993338929813</v>
      </c>
      <c r="S23" s="41"/>
      <c r="T23" s="41"/>
      <c r="U23" s="41"/>
      <c r="V23" s="30">
        <f t="shared" si="9"/>
        <v>5.266424797762534</v>
      </c>
      <c r="W23" s="30">
        <f t="shared" si="10"/>
        <v>5.266424797762534</v>
      </c>
      <c r="X23" s="30">
        <f t="shared" si="2"/>
        <v>-177.50783329371984</v>
      </c>
      <c r="Y23" s="30">
        <f t="shared" si="3"/>
        <v>-40.803548895233106</v>
      </c>
      <c r="Z23" s="30">
        <f t="shared" si="4"/>
        <v>-1.6570756866776122</v>
      </c>
      <c r="AA23" s="30">
        <f t="shared" si="5"/>
        <v>-194.12752377509361</v>
      </c>
      <c r="AB23" s="30">
        <f t="shared" si="6"/>
        <v>-57.423239376606865</v>
      </c>
      <c r="AC23" s="30">
        <f t="shared" si="7"/>
        <v>-18.27676616805137</v>
      </c>
      <c r="AD23" s="39">
        <f t="shared" si="11"/>
        <v>3.6907000000000023E-2</v>
      </c>
    </row>
    <row r="24" spans="1:30">
      <c r="A24" s="2">
        <v>-1.6666666666666667</v>
      </c>
      <c r="B24" s="3">
        <v>1335.8816748518148</v>
      </c>
      <c r="C24" s="3">
        <v>1466.1100707798905</v>
      </c>
      <c r="D24" s="3">
        <v>-660.9899531203846</v>
      </c>
      <c r="E24" s="3">
        <f t="shared" si="0"/>
        <v>19.316705022244257</v>
      </c>
      <c r="F24" s="3">
        <f t="shared" si="8"/>
        <v>2.7009666281321087</v>
      </c>
      <c r="G24" s="3">
        <f t="shared" si="12"/>
        <v>-7.3833265932908443</v>
      </c>
      <c r="I24" s="32"/>
      <c r="J24" s="32"/>
      <c r="K24" s="32"/>
      <c r="L24" s="23">
        <v>-1.417251</v>
      </c>
      <c r="M24" s="31">
        <v>1262.4587845628666</v>
      </c>
      <c r="N24" s="3">
        <v>1520.5555105751373</v>
      </c>
      <c r="O24" s="39">
        <v>-0.11308803824795177</v>
      </c>
      <c r="P24" s="40">
        <v>-0.98445596751467512</v>
      </c>
      <c r="Q24" s="30">
        <v>200</v>
      </c>
      <c r="R24" s="3">
        <f t="shared" si="1"/>
        <v>-12.238382504031438</v>
      </c>
      <c r="S24" s="41"/>
      <c r="T24" s="41"/>
      <c r="U24" s="41"/>
      <c r="V24" s="30">
        <f t="shared" si="9"/>
        <v>-17.604146448888436</v>
      </c>
      <c r="W24" s="30">
        <f t="shared" si="10"/>
        <v>17.604146448888436</v>
      </c>
      <c r="X24" s="30">
        <f t="shared" si="2"/>
        <v>-178.99495181470618</v>
      </c>
      <c r="Y24" s="30">
        <f t="shared" si="3"/>
        <v>-89.595190468332845</v>
      </c>
      <c r="Z24" s="30">
        <f t="shared" si="4"/>
        <v>-1.0048209397492107</v>
      </c>
      <c r="AA24" s="30">
        <f t="shared" si="5"/>
        <v>-178.01049584719152</v>
      </c>
      <c r="AB24" s="30">
        <f t="shared" si="6"/>
        <v>-88.610734500818168</v>
      </c>
      <c r="AC24" s="30">
        <f t="shared" si="7"/>
        <v>-2.0364972234535594E-2</v>
      </c>
      <c r="AD24" s="39">
        <f t="shared" si="11"/>
        <v>7.2759999999999936E-2</v>
      </c>
    </row>
    <row r="25" spans="1:30">
      <c r="A25" s="2">
        <v>-1.6333333333333333</v>
      </c>
      <c r="B25" s="3">
        <v>1308.4302134214231</v>
      </c>
      <c r="C25" s="3">
        <v>1479.793049001164</v>
      </c>
      <c r="D25" s="3">
        <v>-576.65228072769241</v>
      </c>
      <c r="E25" s="3">
        <f t="shared" si="0"/>
        <v>18.029791833718402</v>
      </c>
      <c r="F25" s="3">
        <f t="shared" si="8"/>
        <v>2.6922638524217186</v>
      </c>
      <c r="G25" s="3">
        <f t="shared" si="12"/>
        <v>-38.60739565577552</v>
      </c>
      <c r="I25" s="32"/>
      <c r="J25" s="32"/>
      <c r="K25" s="32"/>
      <c r="L25" s="23">
        <v>-1.3749480000000001</v>
      </c>
      <c r="M25" s="31">
        <v>1288.6424004743421</v>
      </c>
      <c r="N25" s="3">
        <v>1522.684331344306</v>
      </c>
      <c r="O25" s="39">
        <v>120.5993740782942</v>
      </c>
      <c r="P25" s="40">
        <v>21.652484932854463</v>
      </c>
      <c r="Q25" s="30">
        <v>200</v>
      </c>
      <c r="R25" s="3">
        <f t="shared" si="1"/>
        <v>-17.60743944168075</v>
      </c>
      <c r="S25" s="41"/>
      <c r="T25" s="41"/>
      <c r="U25" s="41"/>
      <c r="V25" s="30">
        <f t="shared" si="9"/>
        <v>22.63694090036914</v>
      </c>
      <c r="W25" s="30">
        <f t="shared" si="10"/>
        <v>22.63694090036914</v>
      </c>
      <c r="X25" s="30">
        <f t="shared" si="2"/>
        <v>179.55812642209065</v>
      </c>
      <c r="Y25" s="30">
        <f t="shared" si="3"/>
        <v>-132.31745106500745</v>
      </c>
      <c r="Z25" s="30">
        <f t="shared" si="4"/>
        <v>0.56306206386859381</v>
      </c>
      <c r="AA25" s="30">
        <f t="shared" si="5"/>
        <v>157.90564148923619</v>
      </c>
      <c r="AB25" s="30">
        <f t="shared" si="6"/>
        <v>-153.96993599786191</v>
      </c>
      <c r="AC25" s="30">
        <f t="shared" si="7"/>
        <v>-21.089422868985871</v>
      </c>
      <c r="AD25" s="39">
        <f t="shared" si="11"/>
        <v>4.230299999999998E-2</v>
      </c>
    </row>
    <row r="26" spans="1:30">
      <c r="A26" s="2">
        <v>-1.6</v>
      </c>
      <c r="B26" s="3">
        <v>1284.4161971678841</v>
      </c>
      <c r="C26" s="3">
        <v>1491.3494317699224</v>
      </c>
      <c r="D26" s="3">
        <v>-491.44432549092744</v>
      </c>
      <c r="E26" s="3">
        <f t="shared" si="0"/>
        <v>15.739340430277577</v>
      </c>
      <c r="F26" s="3">
        <f t="shared" si="8"/>
        <v>2.6783496290548965</v>
      </c>
      <c r="G26" s="3">
        <f t="shared" si="12"/>
        <v>-68.713542103224981</v>
      </c>
      <c r="I26" s="32"/>
      <c r="J26" s="32"/>
      <c r="K26" s="32"/>
      <c r="L26" s="23">
        <v>-1.305903</v>
      </c>
      <c r="M26" s="31">
        <v>1352.7483541450583</v>
      </c>
      <c r="N26" s="3">
        <v>1527.2122101535369</v>
      </c>
      <c r="O26" s="39">
        <v>322.59594099210881</v>
      </c>
      <c r="P26" s="40">
        <v>25.325599053692887</v>
      </c>
      <c r="Q26" s="30">
        <v>200</v>
      </c>
      <c r="R26" s="3">
        <f t="shared" si="1"/>
        <v>-20.853037464434991</v>
      </c>
      <c r="S26" s="41"/>
      <c r="T26" s="41"/>
      <c r="U26" s="41"/>
      <c r="V26" s="30">
        <f t="shared" si="9"/>
        <v>3.6731141208384237</v>
      </c>
      <c r="W26" s="30">
        <f t="shared" si="10"/>
        <v>3.6731141208384237</v>
      </c>
      <c r="X26" s="30">
        <f t="shared" si="2"/>
        <v>176.85166301272852</v>
      </c>
      <c r="Y26" s="30">
        <f t="shared" si="3"/>
        <v>-168.18860497532722</v>
      </c>
      <c r="Z26" s="30">
        <f t="shared" si="4"/>
        <v>6.1296643021251294</v>
      </c>
      <c r="AA26" s="30">
        <f t="shared" si="5"/>
        <v>151.52606395903564</v>
      </c>
      <c r="AB26" s="30">
        <f t="shared" si="6"/>
        <v>-193.51420402902011</v>
      </c>
      <c r="AC26" s="30">
        <f t="shared" si="7"/>
        <v>-19.195934751567759</v>
      </c>
      <c r="AD26" s="39">
        <f t="shared" si="11"/>
        <v>6.9045000000000023E-2</v>
      </c>
    </row>
    <row r="27" spans="1:30">
      <c r="A27" s="2">
        <v>-1.5666666666666667</v>
      </c>
      <c r="B27" s="3">
        <v>1265.2316722756805</v>
      </c>
      <c r="C27" s="3">
        <v>1500.7159195287968</v>
      </c>
      <c r="D27" s="3">
        <v>-405.14379763891338</v>
      </c>
      <c r="E27" s="3">
        <f t="shared" si="0"/>
        <v>12.533002106310647</v>
      </c>
      <c r="F27" s="3">
        <f t="shared" si="8"/>
        <v>2.6670587500525063</v>
      </c>
      <c r="G27" s="3">
        <f t="shared" si="12"/>
        <v>-96.190149719007607</v>
      </c>
      <c r="I27" s="32"/>
      <c r="J27" s="32"/>
      <c r="K27" s="32"/>
      <c r="L27" s="23">
        <v>-1.276694</v>
      </c>
      <c r="M27" s="31">
        <v>1385.8351213181886</v>
      </c>
      <c r="N27" s="3">
        <v>1530.328243994134</v>
      </c>
      <c r="O27" s="39">
        <v>409.45517826839932</v>
      </c>
      <c r="P27" s="40">
        <v>36.041060252070672</v>
      </c>
      <c r="Q27" s="30">
        <v>200</v>
      </c>
      <c r="R27" s="3">
        <f t="shared" si="1"/>
        <v>-21.905855592400375</v>
      </c>
      <c r="S27" s="41"/>
      <c r="T27" s="41"/>
      <c r="U27" s="41"/>
      <c r="V27" s="30">
        <f t="shared" si="9"/>
        <v>10.715461198377785</v>
      </c>
      <c r="W27" s="30">
        <f t="shared" si="10"/>
        <v>10.715461198377785</v>
      </c>
      <c r="X27" s="30">
        <f t="shared" si="2"/>
        <v>175.70575401716695</v>
      </c>
      <c r="Y27" s="30">
        <f t="shared" si="3"/>
        <v>-175.21867414586356</v>
      </c>
      <c r="Z27" s="30">
        <f t="shared" si="4"/>
        <v>10.160461431438677</v>
      </c>
      <c r="AA27" s="30">
        <f t="shared" si="5"/>
        <v>139.66469376509627</v>
      </c>
      <c r="AB27" s="30">
        <f t="shared" si="6"/>
        <v>-211.25973439793424</v>
      </c>
      <c r="AC27" s="30">
        <f t="shared" si="7"/>
        <v>-25.880598820631995</v>
      </c>
      <c r="AD27" s="39">
        <f t="shared" si="11"/>
        <v>2.920900000000004E-2</v>
      </c>
    </row>
    <row r="28" spans="1:30">
      <c r="A28" s="2">
        <v>-1.5333333333333334</v>
      </c>
      <c r="B28" s="3">
        <v>1252.0372288717699</v>
      </c>
      <c r="C28" s="3">
        <v>1507.9663429942375</v>
      </c>
      <c r="D28" s="3">
        <v>-317.53773052665929</v>
      </c>
      <c r="E28" s="3">
        <f t="shared" si="0"/>
        <v>8.5650037738549667</v>
      </c>
      <c r="F28" s="3">
        <f t="shared" si="8"/>
        <v>2.6667089220309803</v>
      </c>
      <c r="G28" s="3">
        <f t="shared" si="12"/>
        <v>-119.03994997367084</v>
      </c>
      <c r="I28" s="32"/>
      <c r="J28" s="32"/>
      <c r="K28" s="32"/>
      <c r="L28" s="23">
        <v>-1.2536639999999999</v>
      </c>
      <c r="M28" s="31">
        <v>1413.5250688040596</v>
      </c>
      <c r="N28" s="3">
        <v>1533.5100460790072</v>
      </c>
      <c r="O28" s="39">
        <v>478.31575004975093</v>
      </c>
      <c r="P28" s="40">
        <v>31.576259136750867</v>
      </c>
      <c r="Q28" s="30">
        <v>200</v>
      </c>
      <c r="R28" s="3">
        <f t="shared" si="1"/>
        <v>-22.589620769415053</v>
      </c>
      <c r="S28" s="41"/>
      <c r="T28" s="41"/>
      <c r="U28" s="41"/>
      <c r="V28" s="30">
        <f t="shared" si="9"/>
        <v>-4.4648011153198048</v>
      </c>
      <c r="W28" s="30">
        <f t="shared" si="10"/>
        <v>4.4648011153198048</v>
      </c>
      <c r="X28" s="30">
        <f t="shared" si="2"/>
        <v>174.83891060684749</v>
      </c>
      <c r="Y28" s="30">
        <f t="shared" si="3"/>
        <v>-179.22281324957299</v>
      </c>
      <c r="Z28" s="30">
        <f t="shared" si="4"/>
        <v>14.356646379259946</v>
      </c>
      <c r="AA28" s="30">
        <f t="shared" si="5"/>
        <v>143.26265147009661</v>
      </c>
      <c r="AB28" s="30">
        <f t="shared" si="6"/>
        <v>-210.79907238632387</v>
      </c>
      <c r="AC28" s="30">
        <f t="shared" si="7"/>
        <v>-17.219612757490921</v>
      </c>
      <c r="AD28" s="39">
        <f t="shared" si="11"/>
        <v>2.3030000000000106E-2</v>
      </c>
    </row>
    <row r="29" spans="1:30">
      <c r="A29" s="2">
        <v>-1.5</v>
      </c>
      <c r="B29" s="3">
        <v>1245.7100390650885</v>
      </c>
      <c r="C29" s="3">
        <v>1513.3040982097518</v>
      </c>
      <c r="D29" s="3">
        <v>-228.44300225283223</v>
      </c>
      <c r="E29" s="3">
        <f t="shared" si="0"/>
        <v>4.0621221711562772</v>
      </c>
      <c r="F29" s="3">
        <f t="shared" si="8"/>
        <v>2.684353928042984</v>
      </c>
      <c r="G29" s="3">
        <f t="shared" si="12"/>
        <v>-135.08644808096025</v>
      </c>
      <c r="I29" s="32"/>
      <c r="J29" s="32"/>
      <c r="K29" s="32"/>
      <c r="L29" s="23">
        <v>-1.199946</v>
      </c>
      <c r="M29" s="31">
        <v>1480.5762793238964</v>
      </c>
      <c r="N29" s="3">
        <v>1543.7373246040352</v>
      </c>
      <c r="O29" s="29">
        <v>639.47822012845427</v>
      </c>
      <c r="P29" s="2">
        <v>16.260868001691001</v>
      </c>
      <c r="Q29" s="3">
        <v>200</v>
      </c>
      <c r="R29" s="3">
        <f t="shared" si="1"/>
        <v>-22.422500319573611</v>
      </c>
      <c r="S29" s="32"/>
      <c r="T29" s="32"/>
      <c r="U29" s="32"/>
      <c r="V29" s="3">
        <f t="shared" si="9"/>
        <v>-15.315391135059865</v>
      </c>
      <c r="W29" s="3">
        <f t="shared" si="10"/>
        <v>15.315391135059865</v>
      </c>
      <c r="X29" s="3">
        <f t="shared" si="2"/>
        <v>173.02500794742588</v>
      </c>
      <c r="Y29" s="3">
        <f t="shared" si="3"/>
        <v>174.58022696100716</v>
      </c>
      <c r="Z29" s="3">
        <f t="shared" si="4"/>
        <v>29.089373663648328</v>
      </c>
      <c r="AA29" s="3">
        <f t="shared" si="5"/>
        <v>156.76413994573488</v>
      </c>
      <c r="AB29" s="3">
        <f t="shared" si="6"/>
        <v>158.31935895931616</v>
      </c>
      <c r="AC29" s="3">
        <f t="shared" si="7"/>
        <v>12.828505661957326</v>
      </c>
      <c r="AD29" s="33">
        <f t="shared" si="11"/>
        <v>5.3717999999999932E-2</v>
      </c>
    </row>
    <row r="30" spans="1:30">
      <c r="A30" s="2">
        <v>-1.4666666666666666</v>
      </c>
      <c r="B30" s="3">
        <v>1246.8065217898402</v>
      </c>
      <c r="C30" s="3">
        <v>1517.0470556783257</v>
      </c>
      <c r="D30" s="3">
        <v>-137.72445561250061</v>
      </c>
      <c r="E30" s="3">
        <f t="shared" si="0"/>
        <v>-0.6924799369540563</v>
      </c>
      <c r="F30" s="3">
        <f t="shared" si="8"/>
        <v>2.7240704907472719</v>
      </c>
      <c r="G30" s="3">
        <f t="shared" si="12"/>
        <v>-142.63806324330955</v>
      </c>
      <c r="I30" s="32"/>
      <c r="J30" s="32"/>
      <c r="K30" s="32"/>
      <c r="L30" s="23">
        <v>-1.172053</v>
      </c>
      <c r="M30" s="31">
        <v>1515.0562905597044</v>
      </c>
      <c r="N30" s="3">
        <v>1550.5910162585124</v>
      </c>
      <c r="O30" s="29">
        <v>723.03984212602609</v>
      </c>
      <c r="P30" s="2">
        <v>12.331944362337381</v>
      </c>
      <c r="Q30" s="3">
        <v>200</v>
      </c>
      <c r="R30" s="3">
        <f t="shared" si="1"/>
        <v>-18.993413063648848</v>
      </c>
      <c r="S30" s="32"/>
      <c r="T30" s="32"/>
      <c r="U30" s="32"/>
      <c r="V30" s="3">
        <f t="shared" si="9"/>
        <v>-3.92892363935362</v>
      </c>
      <c r="W30" s="3">
        <f t="shared" si="10"/>
        <v>3.92892363935362</v>
      </c>
      <c r="X30" s="3">
        <f t="shared" si="2"/>
        <v>172.23168983124336</v>
      </c>
      <c r="Y30" s="3">
        <f t="shared" si="3"/>
        <v>172.5001605266136</v>
      </c>
      <c r="Z30" s="3">
        <f t="shared" si="4"/>
        <v>40.321291326367096</v>
      </c>
      <c r="AA30" s="3">
        <f t="shared" si="5"/>
        <v>159.89974546890596</v>
      </c>
      <c r="AB30" s="3">
        <f t="shared" si="6"/>
        <v>160.1682161642762</v>
      </c>
      <c r="AC30" s="3">
        <f t="shared" si="7"/>
        <v>27.989346964029714</v>
      </c>
      <c r="AD30" s="33">
        <f t="shared" si="11"/>
        <v>2.7892999999999946E-2</v>
      </c>
    </row>
    <row r="31" spans="1:30">
      <c r="A31" s="2">
        <v>-1.4333333333333333</v>
      </c>
      <c r="B31" s="3">
        <v>1255.5404146776491</v>
      </c>
      <c r="C31" s="3">
        <v>1519.6056434750717</v>
      </c>
      <c r="D31" s="3">
        <v>-45.309709477347496</v>
      </c>
      <c r="E31" s="3">
        <f t="shared" si="0"/>
        <v>-5.3988492750666905</v>
      </c>
      <c r="F31" s="3">
        <f t="shared" si="8"/>
        <v>2.7858537836259121</v>
      </c>
      <c r="G31" s="3">
        <f t="shared" si="12"/>
        <v>-141.19108014337954</v>
      </c>
      <c r="I31" s="32"/>
      <c r="J31" s="32"/>
      <c r="K31" s="32"/>
      <c r="L31" s="23">
        <v>-1.048786</v>
      </c>
      <c r="M31" s="31">
        <v>1639.7292781663978</v>
      </c>
      <c r="N31" s="3">
        <v>1587.7076600179835</v>
      </c>
      <c r="O31" s="29">
        <v>1085.2517566755209</v>
      </c>
      <c r="P31" s="2">
        <v>-18.378272727186946</v>
      </c>
      <c r="Q31" s="3">
        <v>200</v>
      </c>
      <c r="R31" s="3">
        <f t="shared" si="1"/>
        <v>-13.237715864194817</v>
      </c>
      <c r="S31" s="32"/>
      <c r="T31" s="32"/>
      <c r="U31" s="32"/>
      <c r="V31" s="3">
        <f t="shared" si="9"/>
        <v>-30.710217089524328</v>
      </c>
      <c r="W31" s="3">
        <f t="shared" si="10"/>
        <v>30.710217089524328</v>
      </c>
      <c r="X31" s="3">
        <f t="shared" si="2"/>
        <v>170.21217329184054</v>
      </c>
      <c r="Y31" s="3">
        <f t="shared" si="3"/>
        <v>168.54386087110925</v>
      </c>
      <c r="Z31" s="3">
        <f t="shared" si="4"/>
        <v>103.33248152519491</v>
      </c>
      <c r="AA31" s="3">
        <f t="shared" si="5"/>
        <v>188.5904460190275</v>
      </c>
      <c r="AB31" s="3">
        <f t="shared" si="6"/>
        <v>186.9221335982962</v>
      </c>
      <c r="AC31" s="3">
        <f t="shared" si="7"/>
        <v>121.71075425238186</v>
      </c>
      <c r="AD31" s="33">
        <f t="shared" si="11"/>
        <v>0.12326700000000002</v>
      </c>
    </row>
    <row r="32" spans="1:30">
      <c r="A32" s="2">
        <v>-1.4</v>
      </c>
      <c r="B32" s="3">
        <v>1271.7765335386066</v>
      </c>
      <c r="C32" s="3">
        <v>1521.4550504176259</v>
      </c>
      <c r="D32" s="3">
        <v>48.80011953493522</v>
      </c>
      <c r="E32" s="3">
        <f t="shared" si="0"/>
        <v>-9.7884886035336596</v>
      </c>
      <c r="F32" s="3">
        <f t="shared" si="8"/>
        <v>2.8655405424779121</v>
      </c>
      <c r="G32" s="3">
        <f t="shared" si="12"/>
        <v>-131.68917985400867</v>
      </c>
      <c r="I32" s="32"/>
      <c r="J32" s="32"/>
      <c r="K32" s="32"/>
      <c r="L32" s="23">
        <v>-1.0284180000000001</v>
      </c>
      <c r="M32" s="31">
        <v>1653.4124771669126</v>
      </c>
      <c r="N32" s="3">
        <v>1593.3967726706533</v>
      </c>
      <c r="O32" s="29">
        <v>1143.4181203760018</v>
      </c>
      <c r="P32" s="2">
        <v>47.007457714798512</v>
      </c>
      <c r="Q32" s="3">
        <v>200</v>
      </c>
      <c r="R32" s="3">
        <f t="shared" si="1"/>
        <v>-9.60678298509883</v>
      </c>
      <c r="S32" s="32"/>
      <c r="T32" s="32"/>
      <c r="U32" s="32"/>
      <c r="V32" s="3">
        <f t="shared" si="9"/>
        <v>65.385730441985459</v>
      </c>
      <c r="W32" s="3">
        <f t="shared" si="10"/>
        <v>65.385730441985459</v>
      </c>
      <c r="X32" s="3">
        <f t="shared" si="2"/>
        <v>170.11748169561645</v>
      </c>
      <c r="Y32" s="3">
        <f t="shared" si="3"/>
        <v>168.45257638442669</v>
      </c>
      <c r="Z32" s="3">
        <f t="shared" si="4"/>
        <v>111.0104972916817</v>
      </c>
      <c r="AA32" s="3">
        <f t="shared" si="5"/>
        <v>123.11002398081794</v>
      </c>
      <c r="AB32" s="3">
        <f t="shared" si="6"/>
        <v>121.44511866962819</v>
      </c>
      <c r="AC32" s="3">
        <f t="shared" si="7"/>
        <v>64.003039576883197</v>
      </c>
      <c r="AD32" s="33">
        <f t="shared" si="11"/>
        <v>2.0367999999999942E-2</v>
      </c>
    </row>
    <row r="33" spans="1:30">
      <c r="A33" s="2">
        <v>-1.3666666666666667</v>
      </c>
      <c r="B33" s="3">
        <v>1295.0400247957477</v>
      </c>
      <c r="C33" s="3">
        <v>1523.1027171479836</v>
      </c>
      <c r="D33" s="3">
        <v>144.5244101184835</v>
      </c>
      <c r="E33" s="3">
        <f t="shared" si="0"/>
        <v>-13.659554641742341</v>
      </c>
      <c r="F33" s="3">
        <f t="shared" si="8"/>
        <v>2.9557300578645815</v>
      </c>
      <c r="G33" s="3">
        <f t="shared" si="12"/>
        <v>-116.13198114626086</v>
      </c>
      <c r="I33" s="32"/>
      <c r="J33" s="32"/>
      <c r="K33" s="32"/>
      <c r="L33" s="23">
        <v>-0.98187400000000002</v>
      </c>
      <c r="M33" s="31">
        <v>1675.5570768404045</v>
      </c>
      <c r="N33" s="3">
        <v>1603.4023260130746</v>
      </c>
      <c r="O33" s="29">
        <v>1274.2506593665412</v>
      </c>
      <c r="P33" s="2">
        <v>-86.605571002712665</v>
      </c>
      <c r="Q33" s="3">
        <v>200</v>
      </c>
      <c r="R33" s="3">
        <f t="shared" si="1"/>
        <v>-6.0969459850212866</v>
      </c>
      <c r="S33" s="32"/>
      <c r="T33" s="32"/>
      <c r="U33" s="32"/>
      <c r="V33" s="3">
        <f t="shared" si="9"/>
        <v>-133.61302871751118</v>
      </c>
      <c r="W33" s="3">
        <f t="shared" si="10"/>
        <v>133.61302871751118</v>
      </c>
      <c r="X33" s="3">
        <f t="shared" si="2"/>
        <v>170.13333172777044</v>
      </c>
      <c r="Y33" s="3">
        <f t="shared" si="3"/>
        <v>168.65083043837865</v>
      </c>
      <c r="Z33" s="3">
        <f t="shared" si="4"/>
        <v>124.73463970607469</v>
      </c>
      <c r="AA33" s="3">
        <f t="shared" si="5"/>
        <v>256.73890273048312</v>
      </c>
      <c r="AB33" s="3">
        <f t="shared" si="6"/>
        <v>255.25640144109133</v>
      </c>
      <c r="AC33" s="3">
        <f t="shared" si="7"/>
        <v>211.34021070878737</v>
      </c>
      <c r="AD33" s="33">
        <f t="shared" si="11"/>
        <v>4.654400000000003E-2</v>
      </c>
    </row>
    <row r="34" spans="1:30">
      <c r="A34" s="2">
        <v>-1.3333333333333333</v>
      </c>
      <c r="B34" s="3">
        <v>1324.5404655180973</v>
      </c>
      <c r="C34" s="3">
        <v>1525.0524803132612</v>
      </c>
      <c r="D34" s="3">
        <v>241.70218263053175</v>
      </c>
      <c r="E34" s="3">
        <f t="shared" si="0"/>
        <v>-16.8868156845651</v>
      </c>
      <c r="F34" s="3">
        <f t="shared" si="8"/>
        <v>3.0472671928557862</v>
      </c>
      <c r="G34" s="3">
        <f t="shared" si="12"/>
        <v>-96.81783128468247</v>
      </c>
      <c r="I34" s="32"/>
      <c r="J34" s="32"/>
      <c r="K34" s="32"/>
      <c r="L34" s="23">
        <v>-0.96790799999999999</v>
      </c>
      <c r="M34" s="31">
        <v>1679.6911161668329</v>
      </c>
      <c r="N34" s="3">
        <v>1605.2484999546209</v>
      </c>
      <c r="O34" s="29">
        <v>1312.9533629589573</v>
      </c>
      <c r="P34" s="2">
        <v>83.583383788137013</v>
      </c>
      <c r="Q34" s="3">
        <v>200</v>
      </c>
      <c r="R34" s="3">
        <f t="shared" si="1"/>
        <v>3.9704755083611794</v>
      </c>
      <c r="S34" s="32"/>
      <c r="T34" s="32"/>
      <c r="U34" s="32"/>
      <c r="V34" s="3">
        <f t="shared" si="9"/>
        <v>170.18895479084966</v>
      </c>
      <c r="W34" s="3">
        <f t="shared" si="10"/>
        <v>170.18895479084966</v>
      </c>
      <c r="X34" s="3">
        <f t="shared" si="2"/>
        <v>170.19579784946185</v>
      </c>
      <c r="Y34" s="3">
        <f t="shared" si="3"/>
        <v>168.80347315828149</v>
      </c>
      <c r="Z34" s="3">
        <f t="shared" si="4"/>
        <v>128.06051915060905</v>
      </c>
      <c r="AA34" s="3">
        <f t="shared" si="5"/>
        <v>86.612414061324841</v>
      </c>
      <c r="AB34" s="3">
        <f t="shared" si="6"/>
        <v>85.220089370144478</v>
      </c>
      <c r="AC34" s="3">
        <f t="shared" si="7"/>
        <v>44.47713536247204</v>
      </c>
      <c r="AD34" s="33">
        <f t="shared" si="11"/>
        <v>1.3966000000000034E-2</v>
      </c>
    </row>
    <row r="35" spans="1:30">
      <c r="A35" s="2">
        <v>-1.3</v>
      </c>
      <c r="B35" s="3">
        <v>1359.209739577469</v>
      </c>
      <c r="C35" s="3">
        <v>1527.7669079778207</v>
      </c>
      <c r="D35" s="3">
        <v>340.09662056528759</v>
      </c>
      <c r="E35" s="3">
        <f t="shared" si="0"/>
        <v>-19.409906106853668</v>
      </c>
      <c r="F35" s="3">
        <f t="shared" si="8"/>
        <v>3.1307687375566231</v>
      </c>
      <c r="G35" s="3">
        <f t="shared" si="12"/>
        <v>-75.692712668657322</v>
      </c>
      <c r="I35" s="32"/>
      <c r="J35" s="32"/>
      <c r="K35" s="32"/>
      <c r="L35" s="23">
        <v>-0.75998100000000002</v>
      </c>
      <c r="M35" s="31">
        <v>1641.5109007411188</v>
      </c>
      <c r="N35" s="3">
        <v>1519.3392963108263</v>
      </c>
      <c r="O35" s="29">
        <v>1863.029134446123</v>
      </c>
      <c r="P35" s="2">
        <v>-85.68246837614501</v>
      </c>
      <c r="Q35" s="3">
        <v>200</v>
      </c>
      <c r="R35" s="3">
        <f t="shared" si="1"/>
        <v>8.352433509967657</v>
      </c>
      <c r="S35" s="32"/>
      <c r="T35" s="32"/>
      <c r="U35" s="32"/>
      <c r="V35" s="3">
        <f t="shared" si="9"/>
        <v>-169.26585216428202</v>
      </c>
      <c r="W35" s="3">
        <f t="shared" si="10"/>
        <v>169.26585216428202</v>
      </c>
      <c r="X35" s="3">
        <f t="shared" si="2"/>
        <v>172.80342333509236</v>
      </c>
      <c r="Y35" s="3">
        <f t="shared" si="3"/>
        <v>173.21585674123719</v>
      </c>
      <c r="Z35" s="3">
        <f t="shared" si="4"/>
        <v>157.27186802336581</v>
      </c>
      <c r="AA35" s="3">
        <f t="shared" si="5"/>
        <v>258.4858917112374</v>
      </c>
      <c r="AB35" s="3">
        <f t="shared" si="6"/>
        <v>258.89832511738223</v>
      </c>
      <c r="AC35" s="3">
        <f t="shared" si="7"/>
        <v>242.95433639951082</v>
      </c>
      <c r="AD35" s="33">
        <f t="shared" si="11"/>
        <v>0.20792699999999997</v>
      </c>
    </row>
    <row r="36" spans="1:30">
      <c r="A36" s="2">
        <v>-1.2666666666666666</v>
      </c>
      <c r="B36" s="3">
        <v>1397.7522167238403</v>
      </c>
      <c r="C36" s="3">
        <v>1531.6295128849706</v>
      </c>
      <c r="D36" s="3">
        <v>439.40494178279005</v>
      </c>
      <c r="E36" s="3">
        <f t="shared" si="0"/>
        <v>-21.211692991450278</v>
      </c>
      <c r="F36" s="3">
        <f t="shared" si="8"/>
        <v>3.1978627912806523</v>
      </c>
      <c r="G36" s="3">
        <f t="shared" si="12"/>
        <v>-54.053606537898105</v>
      </c>
      <c r="I36" s="32"/>
      <c r="J36" s="32"/>
      <c r="K36" s="32"/>
      <c r="L36" s="23">
        <v>-0.67154899999999995</v>
      </c>
      <c r="M36" s="31">
        <v>1612.1217584995291</v>
      </c>
      <c r="N36" s="3">
        <v>1426.906748305089</v>
      </c>
      <c r="O36" s="29">
        <v>2063.201795386341</v>
      </c>
      <c r="P36" s="2">
        <v>70.458038736444735</v>
      </c>
      <c r="Q36" s="3">
        <v>200</v>
      </c>
      <c r="R36" s="3">
        <f t="shared" si="1"/>
        <v>15.309348227177731</v>
      </c>
      <c r="S36" s="32"/>
      <c r="T36" s="32"/>
      <c r="U36" s="32"/>
      <c r="V36" s="3">
        <f t="shared" si="9"/>
        <v>156.14050711258975</v>
      </c>
      <c r="W36" s="3">
        <f t="shared" si="10"/>
        <v>156.14050711258975</v>
      </c>
      <c r="X36" s="3">
        <f t="shared" si="2"/>
        <v>173.81198769989953</v>
      </c>
      <c r="Y36" s="3">
        <f t="shared" si="3"/>
        <v>174.67749288535569</v>
      </c>
      <c r="Z36" s="3">
        <f t="shared" si="4"/>
        <v>162.65229919166771</v>
      </c>
      <c r="AA36" s="3">
        <f t="shared" si="5"/>
        <v>103.3539489634548</v>
      </c>
      <c r="AB36" s="3">
        <f t="shared" si="6"/>
        <v>104.21945414891096</v>
      </c>
      <c r="AC36" s="3">
        <f t="shared" si="7"/>
        <v>92.194260455222974</v>
      </c>
      <c r="AD36" s="33">
        <f t="shared" si="11"/>
        <v>8.8432000000000066E-2</v>
      </c>
    </row>
    <row r="37" spans="1:30">
      <c r="A37" s="2">
        <v>-1.2333333333333334</v>
      </c>
      <c r="B37" s="3">
        <v>1438.7053842997684</v>
      </c>
      <c r="C37" s="3">
        <v>1536.9086542769328</v>
      </c>
      <c r="D37" s="3">
        <v>539.27331676293943</v>
      </c>
      <c r="E37" s="3">
        <f t="shared" si="0"/>
        <v>-22.297132858291896</v>
      </c>
      <c r="F37" s="3">
        <f t="shared" si="8"/>
        <v>3.2420442980568245</v>
      </c>
      <c r="G37" s="3">
        <f t="shared" si="12"/>
        <v>-32.563196005248656</v>
      </c>
      <c r="I37" s="32"/>
      <c r="J37" s="32"/>
      <c r="K37" s="32"/>
      <c r="L37" s="23">
        <v>-0.58033199999999996</v>
      </c>
      <c r="M37" s="31">
        <v>1584.3451954073405</v>
      </c>
      <c r="N37" s="3">
        <v>1387.1473900559463</v>
      </c>
      <c r="O37" s="29">
        <v>2164.6707612133141</v>
      </c>
      <c r="P37" s="2">
        <v>51.153598840899051</v>
      </c>
      <c r="Q37" s="3">
        <v>200</v>
      </c>
      <c r="R37" s="3">
        <f t="shared" si="1"/>
        <v>-36.200787573142691</v>
      </c>
      <c r="S37" s="32"/>
      <c r="T37" s="32"/>
      <c r="U37" s="32"/>
      <c r="V37" s="3">
        <f t="shared" si="9"/>
        <v>-19.304439895545684</v>
      </c>
      <c r="W37" s="3">
        <f t="shared" si="10"/>
        <v>19.304439895545684</v>
      </c>
      <c r="X37" s="3">
        <f t="shared" si="2"/>
        <v>174.50677975365622</v>
      </c>
      <c r="Y37" s="3">
        <f t="shared" si="3"/>
        <v>175.65634482772828</v>
      </c>
      <c r="Z37" s="3">
        <f t="shared" si="4"/>
        <v>165.3552675170412</v>
      </c>
      <c r="AA37" s="3">
        <f t="shared" si="5"/>
        <v>123.35318091275717</v>
      </c>
      <c r="AB37" s="3">
        <f t="shared" si="6"/>
        <v>124.50274598682923</v>
      </c>
      <c r="AC37" s="3">
        <f t="shared" si="7"/>
        <v>114.20166867614215</v>
      </c>
      <c r="AD37" s="33">
        <f t="shared" si="11"/>
        <v>9.1216999999999993E-2</v>
      </c>
    </row>
    <row r="38" spans="1:30">
      <c r="A38" s="2">
        <v>-1.2</v>
      </c>
      <c r="B38" s="3">
        <v>1480.508728632637</v>
      </c>
      <c r="C38" s="3">
        <v>1543.7250386447522</v>
      </c>
      <c r="D38" s="3">
        <v>639.31622329795209</v>
      </c>
      <c r="E38" s="3">
        <f t="shared" si="0"/>
        <v>-22.677813841431647</v>
      </c>
      <c r="F38" s="3">
        <f t="shared" si="8"/>
        <v>3.2591884353488823</v>
      </c>
      <c r="G38" s="3">
        <f t="shared" si="12"/>
        <v>-11.42042949419249</v>
      </c>
      <c r="I38" s="32"/>
      <c r="J38" s="32"/>
      <c r="K38" s="32"/>
      <c r="L38" s="23"/>
      <c r="M38" s="31"/>
      <c r="O38" s="29"/>
      <c r="S38" s="32"/>
      <c r="T38" s="32"/>
      <c r="U38" s="32"/>
    </row>
    <row r="39" spans="1:30">
      <c r="A39" s="2">
        <v>-1.1666666666666667</v>
      </c>
      <c r="B39" s="3">
        <v>1521.5783350579659</v>
      </c>
      <c r="C39" s="3">
        <v>1552.0248050143309</v>
      </c>
      <c r="D39" s="3">
        <v>739.1392889527533</v>
      </c>
      <c r="E39" s="3">
        <f t="shared" si="0"/>
        <v>-22.363442727078844</v>
      </c>
      <c r="F39" s="3">
        <f t="shared" si="8"/>
        <v>3.2478021518250548</v>
      </c>
      <c r="G39" s="3">
        <f t="shared" si="12"/>
        <v>9.4311334305841026</v>
      </c>
      <c r="I39" s="32"/>
      <c r="J39" s="32"/>
      <c r="K39" s="32"/>
      <c r="L39" s="23"/>
      <c r="M39" s="31"/>
      <c r="O39" s="29"/>
      <c r="S39" s="32"/>
      <c r="T39" s="32"/>
      <c r="U39" s="32"/>
    </row>
    <row r="40" spans="1:30">
      <c r="A40" s="2">
        <v>-1.1333333333333333</v>
      </c>
      <c r="B40" s="3">
        <v>1560.3843719238766</v>
      </c>
      <c r="C40" s="3">
        <v>1561.5602311926882</v>
      </c>
      <c r="D40" s="3">
        <v>838.36430413526523</v>
      </c>
      <c r="E40" s="3">
        <f t="shared" si="0"/>
        <v>-21.360033998052295</v>
      </c>
      <c r="F40" s="3">
        <f t="shared" si="8"/>
        <v>3.2090797495309893</v>
      </c>
      <c r="G40" s="3">
        <f t="shared" si="12"/>
        <v>30.102261870796397</v>
      </c>
      <c r="I40" s="32"/>
      <c r="J40" s="32"/>
      <c r="K40" s="32"/>
      <c r="L40" s="23"/>
      <c r="M40" s="31"/>
      <c r="O40" s="29"/>
      <c r="S40" s="32"/>
      <c r="T40" s="32"/>
      <c r="U40" s="32"/>
    </row>
    <row r="41" spans="1:30">
      <c r="A41" s="2">
        <v>-1.1000000000000001</v>
      </c>
      <c r="B41" s="3">
        <v>1595.5283448198525</v>
      </c>
      <c r="C41" s="3">
        <v>1571.8801238031879</v>
      </c>
      <c r="D41" s="3">
        <v>936.65468984190602</v>
      </c>
      <c r="E41" s="3">
        <f t="shared" si="0"/>
        <v>-19.674636971067365</v>
      </c>
      <c r="F41" s="3">
        <f t="shared" si="8"/>
        <v>3.1467982209047123</v>
      </c>
      <c r="G41" s="3">
        <f t="shared" si="12"/>
        <v>50.561910809548074</v>
      </c>
      <c r="I41" s="32"/>
      <c r="J41" s="32"/>
      <c r="K41" s="32"/>
      <c r="L41" s="23"/>
      <c r="M41" s="31"/>
      <c r="O41" s="29"/>
      <c r="S41" s="32"/>
      <c r="T41" s="32"/>
      <c r="U41" s="32"/>
    </row>
    <row r="42" spans="1:30">
      <c r="A42" s="2">
        <v>-1.0666666666666667</v>
      </c>
      <c r="B42" s="3">
        <v>1625.8167527347705</v>
      </c>
      <c r="C42" s="3">
        <v>1582.3319569018154</v>
      </c>
      <c r="D42" s="3">
        <v>1033.7392750096128</v>
      </c>
      <c r="E42" s="3">
        <f t="shared" si="0"/>
        <v>-17.326855476384473</v>
      </c>
      <c r="F42" s="3">
        <f t="shared" si="8"/>
        <v>3.067057324487906</v>
      </c>
      <c r="G42" s="3">
        <f t="shared" si="12"/>
        <v>70.43344484048653</v>
      </c>
      <c r="I42" s="32"/>
      <c r="J42" s="32"/>
      <c r="K42" s="32"/>
      <c r="L42" s="23"/>
      <c r="M42" s="31"/>
      <c r="O42" s="29"/>
      <c r="S42" s="32"/>
      <c r="T42" s="32"/>
      <c r="U42" s="32"/>
    </row>
    <row r="43" spans="1:30">
      <c r="A43" s="2">
        <v>-1.0333333333333334</v>
      </c>
      <c r="B43" s="3">
        <v>1650.3275477612974</v>
      </c>
      <c r="C43" s="3">
        <v>1592.07780153165</v>
      </c>
      <c r="D43" s="3">
        <v>1129.4317789169613</v>
      </c>
      <c r="E43" s="3">
        <f t="shared" si="0"/>
        <v>-14.366930124842197</v>
      </c>
      <c r="F43" s="3">
        <f t="shared" si="8"/>
        <v>2.9778405393834211</v>
      </c>
      <c r="G43" s="3">
        <f t="shared" si="12"/>
        <v>88.797760546268606</v>
      </c>
      <c r="I43" s="32"/>
      <c r="J43" s="32"/>
      <c r="K43" s="32"/>
      <c r="L43" s="23"/>
      <c r="M43" s="31"/>
      <c r="O43" s="29"/>
      <c r="S43" s="32"/>
      <c r="T43" s="32"/>
      <c r="U43" s="32"/>
    </row>
    <row r="44" spans="1:30">
      <c r="A44" s="2">
        <v>-1</v>
      </c>
      <c r="B44" s="3">
        <v>1668.4655944422495</v>
      </c>
      <c r="C44" s="3">
        <v>1600.1260416963219</v>
      </c>
      <c r="D44" s="3">
        <v>1223.6429042965915</v>
      </c>
      <c r="E44" s="3">
        <f t="shared" si="0"/>
        <v>-10.897562531542784</v>
      </c>
      <c r="F44" s="3">
        <f t="shared" si="8"/>
        <v>2.8883471306614927</v>
      </c>
      <c r="G44" s="3">
        <f t="shared" si="12"/>
        <v>104.08102779898208</v>
      </c>
      <c r="I44" s="32"/>
      <c r="J44" s="32"/>
      <c r="K44" s="32"/>
      <c r="L44" s="23"/>
      <c r="M44" s="31"/>
      <c r="O44" s="29"/>
      <c r="S44" s="32"/>
      <c r="T44" s="32"/>
      <c r="U44" s="32"/>
    </row>
    <row r="45" spans="1:30">
      <c r="A45" s="2">
        <v>-0.96666666666666667</v>
      </c>
      <c r="B45" s="3">
        <v>1680.0031438138894</v>
      </c>
      <c r="C45" s="3">
        <v>1605.3808009506517</v>
      </c>
      <c r="D45" s="3">
        <v>1316.3814266759382</v>
      </c>
      <c r="E45" s="3">
        <f t="shared" si="0"/>
        <v>-7.0916989545759748</v>
      </c>
      <c r="F45" s="3">
        <f t="shared" si="8"/>
        <v>2.8080322231209758</v>
      </c>
      <c r="G45" s="3">
        <f t="shared" si="12"/>
        <v>114.1759073090043</v>
      </c>
      <c r="I45" s="32"/>
      <c r="J45" s="32"/>
      <c r="K45" s="32"/>
      <c r="L45" s="23"/>
      <c r="M45" s="31"/>
      <c r="O45" s="29"/>
      <c r="S45" s="32"/>
      <c r="T45" s="32"/>
      <c r="U45" s="32"/>
    </row>
    <row r="46" spans="1:30">
      <c r="A46" s="2">
        <v>-0.93333333333333335</v>
      </c>
      <c r="B46" s="3">
        <v>1685.1011806964148</v>
      </c>
      <c r="C46" s="3">
        <v>1606.7109080911418</v>
      </c>
      <c r="D46" s="3">
        <v>1407.740114969148</v>
      </c>
      <c r="E46" s="3">
        <f t="shared" si="0"/>
        <v>-3.1939313142125303</v>
      </c>
      <c r="F46" s="3">
        <f t="shared" si="8"/>
        <v>2.7453145871730209</v>
      </c>
      <c r="G46" s="3">
        <f t="shared" si="12"/>
        <v>116.93302921090336</v>
      </c>
      <c r="I46" s="32"/>
      <c r="J46" s="32"/>
      <c r="K46" s="32"/>
      <c r="L46" s="23"/>
      <c r="M46" s="31"/>
      <c r="O46" s="29"/>
      <c r="S46" s="32"/>
      <c r="T46" s="32"/>
      <c r="U46" s="32"/>
    </row>
    <row r="47" spans="1:30">
      <c r="A47" s="2">
        <v>-0.9</v>
      </c>
      <c r="B47" s="3">
        <v>1684.307370775178</v>
      </c>
      <c r="C47" s="3">
        <v>1603.0401103001377</v>
      </c>
      <c r="D47" s="3">
        <v>1497.8617375599461</v>
      </c>
      <c r="E47" s="3">
        <f t="shared" si="0"/>
        <v>0.50466004425899025</v>
      </c>
      <c r="F47" s="3">
        <f t="shared" si="8"/>
        <v>2.7059953019380081</v>
      </c>
      <c r="G47" s="3">
        <f t="shared" si="12"/>
        <v>110.95774075414563</v>
      </c>
      <c r="I47" s="32"/>
      <c r="J47" s="32"/>
      <c r="K47" s="32"/>
      <c r="L47" s="23"/>
      <c r="M47" s="31"/>
      <c r="O47" s="29"/>
      <c r="S47" s="32"/>
      <c r="T47" s="32"/>
      <c r="U47" s="32"/>
    </row>
    <row r="48" spans="1:30">
      <c r="A48" s="2">
        <v>-0.8666666666666667</v>
      </c>
      <c r="B48" s="3">
        <v>1678.5262265351178</v>
      </c>
      <c r="C48" s="3">
        <v>1593.4600975454819</v>
      </c>
      <c r="D48" s="3">
        <v>1586.8797969359484</v>
      </c>
      <c r="E48" s="3">
        <f t="shared" si="0"/>
        <v>3.7157703060366387</v>
      </c>
      <c r="F48" s="3">
        <f t="shared" si="8"/>
        <v>2.6915556563734508</v>
      </c>
      <c r="G48" s="3">
        <f t="shared" si="12"/>
        <v>96.333307853329472</v>
      </c>
      <c r="I48" s="32"/>
      <c r="J48" s="32"/>
      <c r="K48" s="32"/>
      <c r="L48" s="23"/>
      <c r="M48" s="31"/>
      <c r="O48" s="29"/>
      <c r="S48" s="32"/>
      <c r="T48" s="32"/>
      <c r="U48" s="32"/>
    </row>
    <row r="49" spans="1:21">
      <c r="A49" s="2">
        <v>-0.83333333333333337</v>
      </c>
      <c r="B49" s="3">
        <v>1668.9570281442711</v>
      </c>
      <c r="C49" s="3">
        <v>1577.3677330571422</v>
      </c>
      <c r="D49" s="3">
        <v>1674.8279944770463</v>
      </c>
      <c r="E49" s="3">
        <f t="shared" si="0"/>
        <v>6.2096364653709824</v>
      </c>
      <c r="F49" s="3">
        <f t="shared" si="8"/>
        <v>2.6975687726279087</v>
      </c>
      <c r="G49" s="3">
        <f t="shared" si="12"/>
        <v>74.81598478003032</v>
      </c>
      <c r="I49" s="32"/>
      <c r="J49" s="32"/>
      <c r="K49" s="32"/>
      <c r="L49" s="23"/>
      <c r="M49" s="31"/>
      <c r="O49" s="29"/>
      <c r="S49" s="32"/>
      <c r="T49" s="32"/>
      <c r="U49" s="32"/>
    </row>
    <row r="50" spans="1:21">
      <c r="A50" s="2">
        <v>-0.8</v>
      </c>
      <c r="B50" s="3">
        <v>1656.9949769169293</v>
      </c>
      <c r="C50" s="3">
        <v>1554.6276913108106</v>
      </c>
      <c r="D50" s="3">
        <v>1761.5117551649862</v>
      </c>
      <c r="E50" s="3">
        <f t="shared" si="0"/>
        <v>7.8569913143826398</v>
      </c>
      <c r="F50" s="3">
        <f t="shared" si="8"/>
        <v>2.7123508404472751</v>
      </c>
      <c r="G50" s="3">
        <f t="shared" si="12"/>
        <v>49.420645470349733</v>
      </c>
      <c r="I50" s="32"/>
      <c r="J50" s="32"/>
      <c r="K50" s="32"/>
      <c r="L50" s="23"/>
      <c r="M50" s="31"/>
      <c r="O50" s="29"/>
      <c r="S50" s="32"/>
      <c r="T50" s="32"/>
      <c r="U50" s="32"/>
    </row>
    <row r="51" spans="1:21">
      <c r="A51" s="2">
        <v>-0.76666666666666672</v>
      </c>
      <c r="B51" s="3">
        <v>1644.0910250534291</v>
      </c>
      <c r="C51" s="3">
        <v>1525.761487131786</v>
      </c>
      <c r="D51" s="3">
        <v>1846.3344398257996</v>
      </c>
      <c r="E51" s="3">
        <f t="shared" si="0"/>
        <v>8.6500013818545813</v>
      </c>
      <c r="F51" s="3">
        <f t="shared" si="8"/>
        <v>2.7157304349698648</v>
      </c>
      <c r="G51" s="3">
        <f t="shared" si="12"/>
        <v>23.790302024158251</v>
      </c>
      <c r="I51" s="32"/>
      <c r="J51" s="32"/>
      <c r="K51" s="32"/>
      <c r="L51" s="23"/>
      <c r="M51" s="31"/>
      <c r="O51" s="29"/>
      <c r="S51" s="32"/>
      <c r="T51" s="32"/>
      <c r="U51" s="32"/>
    </row>
    <row r="52" spans="1:21">
      <c r="A52" s="2">
        <v>-0.73333333333333328</v>
      </c>
      <c r="B52" s="3">
        <v>1631.5658159264224</v>
      </c>
      <c r="C52" s="3">
        <v>1492.1636372879216</v>
      </c>
      <c r="D52" s="3">
        <v>1928.0701400327036</v>
      </c>
      <c r="E52" s="3">
        <f t="shared" si="0"/>
        <v>8.7122529653388465</v>
      </c>
      <c r="F52" s="3">
        <f t="shared" si="8"/>
        <v>2.6776442929386772</v>
      </c>
      <c r="G52" s="3">
        <f t="shared" si="12"/>
        <v>1.8675475045279497</v>
      </c>
      <c r="I52" s="32"/>
      <c r="J52" s="32"/>
      <c r="K52" s="32"/>
      <c r="L52" s="23"/>
      <c r="M52" s="31"/>
      <c r="O52" s="29"/>
      <c r="S52" s="32"/>
      <c r="T52" s="32"/>
      <c r="U52" s="32"/>
    </row>
    <row r="53" spans="1:21">
      <c r="A53" s="2">
        <v>-0.7</v>
      </c>
      <c r="B53" s="3">
        <v>1620.373184265253</v>
      </c>
      <c r="C53" s="3">
        <v>1456.3454292852416</v>
      </c>
      <c r="D53" s="3">
        <v>2004.5741879606835</v>
      </c>
      <c r="E53" s="3">
        <f t="shared" si="0"/>
        <v>8.3233900353232837</v>
      </c>
      <c r="F53" s="3">
        <f t="shared" si="8"/>
        <v>2.5563606043853144</v>
      </c>
      <c r="G53" s="3">
        <f t="shared" si="12"/>
        <v>-11.665887900466887</v>
      </c>
      <c r="I53" s="32"/>
      <c r="J53" s="32"/>
      <c r="K53" s="32"/>
      <c r="L53" s="23"/>
      <c r="M53" s="31"/>
      <c r="O53" s="29"/>
      <c r="S53" s="32"/>
      <c r="T53" s="32"/>
      <c r="U53" s="32"/>
    </row>
    <row r="54" spans="1:21">
      <c r="A54" s="2">
        <v>-0.66666666666666663</v>
      </c>
      <c r="B54" s="3">
        <v>1610.8087051981458</v>
      </c>
      <c r="C54" s="3">
        <v>1422.2064809952287</v>
      </c>
      <c r="D54" s="3">
        <v>2072.4217203229846</v>
      </c>
      <c r="E54" s="3">
        <f t="shared" si="0"/>
        <v>8.0241219499804721</v>
      </c>
      <c r="F54" s="3">
        <f t="shared" si="8"/>
        <v>2.2965650933609787</v>
      </c>
      <c r="G54" s="3">
        <f t="shared" si="12"/>
        <v>-8.978042560284349</v>
      </c>
      <c r="I54" s="32"/>
      <c r="J54" s="32"/>
      <c r="K54" s="32"/>
      <c r="L54" s="23"/>
      <c r="M54" s="31"/>
      <c r="O54" s="29"/>
      <c r="S54" s="32"/>
      <c r="T54" s="32"/>
      <c r="U54" s="32"/>
    </row>
    <row r="55" spans="1:21">
      <c r="A55" s="2">
        <v>-0.6333333333333333</v>
      </c>
      <c r="B55" s="3">
        <v>1602.1588452244143</v>
      </c>
      <c r="C55" s="3">
        <v>1395.3339592404056</v>
      </c>
      <c r="D55" s="3">
        <v>2126.4638120195918</v>
      </c>
      <c r="E55" s="3">
        <f t="shared" si="0"/>
        <v>9.0935076501906327</v>
      </c>
      <c r="F55" s="3">
        <f t="shared" si="8"/>
        <v>1.8291391855667516</v>
      </c>
      <c r="G55" s="3">
        <f t="shared" si="12"/>
        <v>32.081571006304827</v>
      </c>
      <c r="I55" s="32"/>
      <c r="J55" s="32"/>
      <c r="K55" s="32"/>
      <c r="L55" s="23"/>
      <c r="M55" s="31"/>
      <c r="O55" s="29"/>
      <c r="S55" s="32"/>
      <c r="T55" s="32"/>
      <c r="U55" s="32"/>
    </row>
    <row r="56" spans="1:21">
      <c r="A56" s="2">
        <v>-0.6</v>
      </c>
      <c r="B56" s="3">
        <v>1592.2863568223549</v>
      </c>
      <c r="C56" s="3">
        <v>1383.3289855394405</v>
      </c>
      <c r="D56" s="3">
        <v>2159.2898412904701</v>
      </c>
      <c r="E56" s="3">
        <f t="shared" si="0"/>
        <v>16.738755990624508</v>
      </c>
      <c r="F56" s="3">
        <f t="shared" si="8"/>
        <v>1.0895963732740661</v>
      </c>
      <c r="G56" s="3">
        <f t="shared" si="12"/>
        <v>229.35745021301631</v>
      </c>
      <c r="I56" s="32"/>
      <c r="J56" s="32"/>
      <c r="K56" s="32"/>
      <c r="L56" s="23"/>
      <c r="M56" s="31"/>
      <c r="O56" s="29"/>
      <c r="S56" s="32"/>
      <c r="T56" s="32"/>
      <c r="U56" s="32"/>
    </row>
    <row r="57" spans="1:21">
      <c r="A57" s="2">
        <v>-0.56666666666666665</v>
      </c>
      <c r="B57" s="3">
        <v>1577.147671541009</v>
      </c>
      <c r="C57" s="3">
        <v>1396.1593928673592</v>
      </c>
      <c r="D57" s="3">
        <v>2160.583863994812</v>
      </c>
      <c r="E57" s="3">
        <f t="shared" si="0"/>
        <v>85.114354150523511</v>
      </c>
      <c r="F57" s="3">
        <f t="shared" si="8"/>
        <v>0.59659557080703518</v>
      </c>
      <c r="G57" s="3">
        <f t="shared" si="12"/>
        <v>2051.2679447969704</v>
      </c>
      <c r="I57" s="32"/>
      <c r="J57" s="32"/>
      <c r="K57" s="32"/>
      <c r="L57" s="23"/>
      <c r="M57" s="31"/>
      <c r="O57" s="29"/>
      <c r="S57" s="32"/>
      <c r="T57" s="32"/>
      <c r="U57" s="32"/>
    </row>
    <row r="58" spans="1:21">
      <c r="A58" s="2"/>
      <c r="I58" s="32"/>
      <c r="J58" s="32"/>
      <c r="K58" s="32"/>
      <c r="L58" s="23"/>
      <c r="M58" s="31"/>
      <c r="O58" s="29"/>
      <c r="S58" s="32"/>
      <c r="T58" s="32"/>
      <c r="U58" s="32"/>
    </row>
    <row r="59" spans="1:21">
      <c r="A59" s="2"/>
      <c r="I59" s="32"/>
      <c r="J59" s="32"/>
      <c r="K59" s="32"/>
      <c r="L59" s="23"/>
      <c r="M59" s="31"/>
      <c r="O59" s="29"/>
      <c r="P59" s="36"/>
      <c r="S59" s="32"/>
      <c r="T59" s="32"/>
      <c r="U59" s="32"/>
    </row>
    <row r="60" spans="1:21">
      <c r="A60" s="2"/>
      <c r="I60" s="32"/>
      <c r="J60" s="32"/>
      <c r="K60" s="32"/>
      <c r="L60" s="23"/>
      <c r="M60" s="31"/>
      <c r="O60" s="29"/>
      <c r="P60" s="36"/>
      <c r="S60" s="32"/>
      <c r="T60" s="32"/>
      <c r="U60" s="32"/>
    </row>
    <row r="61" spans="1:21">
      <c r="A61" s="2"/>
      <c r="I61" s="32"/>
      <c r="J61" s="32"/>
      <c r="K61" s="32"/>
      <c r="L61" s="23"/>
      <c r="M61" s="31"/>
      <c r="O61" s="35"/>
      <c r="P61" s="36"/>
      <c r="S61" s="32"/>
      <c r="T61" s="32"/>
      <c r="U61" s="32"/>
    </row>
    <row r="62" spans="1:21">
      <c r="A62" s="2"/>
      <c r="I62" s="32"/>
      <c r="J62" s="32"/>
      <c r="K62" s="32"/>
      <c r="L62" s="23"/>
      <c r="M62" s="31"/>
      <c r="O62" s="35"/>
      <c r="P62" s="36"/>
      <c r="S62" s="32"/>
      <c r="T62" s="32"/>
      <c r="U62" s="32"/>
    </row>
    <row r="63" spans="1:21">
      <c r="A63" s="2"/>
      <c r="I63" s="32"/>
      <c r="J63" s="32"/>
      <c r="K63" s="32"/>
      <c r="L63" s="23"/>
      <c r="M63" s="31"/>
      <c r="O63" s="35"/>
      <c r="P63" s="36"/>
      <c r="S63" s="32"/>
      <c r="T63" s="32"/>
      <c r="U63" s="32"/>
    </row>
    <row r="64" spans="1:21">
      <c r="A64" s="2"/>
      <c r="I64" s="32"/>
      <c r="J64" s="32"/>
      <c r="K64" s="32"/>
      <c r="L64" s="23"/>
      <c r="M64" s="31"/>
      <c r="O64" s="35"/>
      <c r="P64" s="36"/>
      <c r="S64" s="32"/>
      <c r="T64" s="32"/>
      <c r="U64" s="32"/>
    </row>
    <row r="65" spans="1:21">
      <c r="A65" s="2"/>
      <c r="I65" s="32"/>
      <c r="J65" s="32"/>
      <c r="K65" s="32"/>
      <c r="L65" s="23"/>
      <c r="M65" s="31"/>
      <c r="O65" s="35"/>
      <c r="P65" s="36"/>
      <c r="S65" s="32"/>
      <c r="T65" s="32"/>
      <c r="U65" s="32"/>
    </row>
    <row r="66" spans="1:21">
      <c r="A66" s="2"/>
      <c r="I66" s="32"/>
      <c r="J66" s="32"/>
      <c r="K66" s="32"/>
      <c r="L66" s="23"/>
      <c r="M66" s="31"/>
      <c r="O66" s="35"/>
      <c r="P66" s="36"/>
      <c r="S66" s="32"/>
      <c r="T66" s="32"/>
      <c r="U66" s="32"/>
    </row>
    <row r="67" spans="1:21">
      <c r="A67" s="2"/>
      <c r="I67" s="32"/>
      <c r="J67" s="32"/>
      <c r="K67" s="32"/>
      <c r="L67" s="23"/>
      <c r="M67" s="31"/>
      <c r="O67" s="35"/>
      <c r="P67" s="36"/>
      <c r="S67" s="32"/>
      <c r="T67" s="32"/>
      <c r="U67" s="32"/>
    </row>
    <row r="68" spans="1:21">
      <c r="A68" s="2"/>
      <c r="I68" s="32"/>
      <c r="J68" s="32"/>
      <c r="K68" s="32"/>
      <c r="L68" s="23"/>
      <c r="M68" s="31"/>
      <c r="O68" s="35"/>
      <c r="P68" s="36"/>
      <c r="S68" s="32"/>
      <c r="T68" s="32"/>
      <c r="U68" s="32"/>
    </row>
    <row r="69" spans="1:21">
      <c r="A69" s="2"/>
      <c r="I69" s="32"/>
      <c r="J69" s="32"/>
      <c r="K69" s="32"/>
      <c r="L69" s="23"/>
      <c r="M69" s="31"/>
      <c r="O69" s="35"/>
      <c r="P69" s="36"/>
      <c r="S69" s="32"/>
      <c r="T69" s="32"/>
      <c r="U69" s="32"/>
    </row>
    <row r="70" spans="1:21">
      <c r="A70" s="2"/>
      <c r="I70" s="32"/>
      <c r="J70" s="32"/>
      <c r="K70" s="32"/>
      <c r="L70" s="23"/>
      <c r="M70" s="31"/>
      <c r="O70" s="35"/>
      <c r="P70" s="36"/>
      <c r="S70" s="32"/>
      <c r="T70" s="32"/>
      <c r="U70" s="32"/>
    </row>
    <row r="71" spans="1:21">
      <c r="A71" s="2"/>
      <c r="I71" s="32"/>
      <c r="J71" s="32"/>
      <c r="K71" s="32"/>
      <c r="L71" s="23"/>
      <c r="M71" s="31"/>
      <c r="O71" s="35"/>
      <c r="P71" s="36"/>
      <c r="S71" s="32"/>
      <c r="T71" s="32"/>
      <c r="U71" s="32"/>
    </row>
    <row r="72" spans="1:21">
      <c r="A72" s="2"/>
      <c r="I72" s="32"/>
      <c r="J72" s="32"/>
      <c r="K72" s="32"/>
      <c r="L72" s="23"/>
      <c r="M72" s="31"/>
      <c r="O72" s="35"/>
      <c r="P72" s="36"/>
      <c r="S72" s="32"/>
      <c r="T72" s="32"/>
      <c r="U72" s="32"/>
    </row>
    <row r="73" spans="1:21">
      <c r="A73" s="2"/>
      <c r="I73" s="32"/>
      <c r="J73" s="32"/>
      <c r="K73" s="32"/>
      <c r="L73" s="23"/>
      <c r="M73" s="31"/>
      <c r="O73" s="35"/>
      <c r="P73" s="36"/>
      <c r="S73" s="32"/>
      <c r="T73" s="32"/>
      <c r="U73" s="32"/>
    </row>
    <row r="74" spans="1:21">
      <c r="A74" s="2"/>
      <c r="I74" s="32"/>
      <c r="J74" s="32"/>
      <c r="K74" s="32"/>
      <c r="L74" s="23"/>
      <c r="M74" s="31"/>
      <c r="O74" s="35"/>
      <c r="P74" s="36"/>
      <c r="S74" s="32"/>
      <c r="T74" s="32"/>
      <c r="U74" s="32"/>
    </row>
    <row r="75" spans="1:21">
      <c r="A75" s="2"/>
      <c r="I75" s="32"/>
      <c r="J75" s="32"/>
      <c r="K75" s="32"/>
      <c r="L75" s="23"/>
      <c r="M75" s="31"/>
      <c r="O75" s="35"/>
      <c r="P75" s="36"/>
      <c r="S75" s="32"/>
      <c r="T75" s="32"/>
      <c r="U75" s="32"/>
    </row>
    <row r="76" spans="1:21">
      <c r="A76" s="2"/>
      <c r="I76" s="32"/>
      <c r="J76" s="32"/>
      <c r="K76" s="32"/>
      <c r="L76" s="23"/>
      <c r="M76" s="31"/>
      <c r="O76" s="35"/>
      <c r="P76" s="36"/>
      <c r="S76" s="32"/>
      <c r="T76" s="32"/>
      <c r="U76" s="32"/>
    </row>
    <row r="77" spans="1:21">
      <c r="A77" s="2"/>
      <c r="I77" s="32"/>
      <c r="J77" s="32"/>
      <c r="K77" s="32"/>
      <c r="L77" s="23"/>
      <c r="M77" s="31"/>
      <c r="O77" s="35"/>
      <c r="P77" s="36"/>
      <c r="S77" s="32"/>
      <c r="T77" s="32"/>
      <c r="U77" s="32"/>
    </row>
    <row r="78" spans="1:21">
      <c r="A78" s="2"/>
      <c r="I78" s="32"/>
      <c r="J78" s="32"/>
      <c r="K78" s="32"/>
      <c r="L78" s="23"/>
      <c r="M78" s="31"/>
      <c r="O78" s="35"/>
      <c r="P78" s="36"/>
      <c r="S78" s="32"/>
      <c r="T78" s="32"/>
      <c r="U78" s="32"/>
    </row>
    <row r="79" spans="1:21">
      <c r="A79" s="2"/>
      <c r="I79" s="32"/>
      <c r="J79" s="32"/>
      <c r="K79" s="32"/>
      <c r="L79" s="23"/>
      <c r="M79" s="31"/>
      <c r="O79" s="35"/>
      <c r="P79" s="36"/>
      <c r="S79" s="32"/>
      <c r="T79" s="32"/>
      <c r="U79" s="32"/>
    </row>
    <row r="80" spans="1:21">
      <c r="A80" s="2"/>
      <c r="I80" s="32"/>
      <c r="J80" s="32"/>
      <c r="K80" s="32"/>
      <c r="L80" s="23"/>
      <c r="M80" s="31"/>
      <c r="O80" s="35"/>
      <c r="P80" s="36"/>
      <c r="S80" s="32"/>
      <c r="T80" s="32"/>
      <c r="U80" s="32"/>
    </row>
    <row r="81" spans="1:21">
      <c r="A81" s="2"/>
      <c r="I81" s="32"/>
      <c r="J81" s="32"/>
      <c r="K81" s="32"/>
      <c r="L81" s="23"/>
      <c r="M81" s="31"/>
      <c r="O81" s="35"/>
      <c r="P81" s="36"/>
      <c r="S81" s="32"/>
      <c r="T81" s="32"/>
      <c r="U81" s="32"/>
    </row>
    <row r="82" spans="1:21">
      <c r="A82" s="2"/>
      <c r="I82" s="32"/>
      <c r="J82" s="32"/>
      <c r="K82" s="32"/>
      <c r="L82" s="23"/>
      <c r="M82" s="31"/>
      <c r="O82" s="35"/>
      <c r="P82" s="36"/>
      <c r="S82" s="32"/>
      <c r="T82" s="32"/>
      <c r="U82" s="32"/>
    </row>
    <row r="83" spans="1:21">
      <c r="A83" s="2"/>
      <c r="I83" s="32"/>
      <c r="J83" s="32"/>
      <c r="K83" s="32"/>
      <c r="L83" s="23"/>
      <c r="M83" s="31"/>
      <c r="O83" s="35"/>
      <c r="P83" s="36"/>
      <c r="S83" s="32"/>
      <c r="T83" s="32"/>
      <c r="U83" s="32"/>
    </row>
    <row r="84" spans="1:21">
      <c r="A84" s="2"/>
      <c r="I84" s="32"/>
      <c r="J84" s="32"/>
      <c r="K84" s="32"/>
      <c r="L84" s="23"/>
      <c r="M84" s="31"/>
      <c r="O84" s="35"/>
      <c r="P84" s="36"/>
      <c r="S84" s="32"/>
      <c r="T84" s="32"/>
      <c r="U84" s="32"/>
    </row>
    <row r="85" spans="1:21">
      <c r="A85" s="2"/>
      <c r="I85" s="32"/>
      <c r="J85" s="32"/>
      <c r="K85" s="32"/>
      <c r="L85" s="23"/>
      <c r="M85" s="31"/>
      <c r="O85" s="35"/>
      <c r="P85" s="36"/>
      <c r="S85" s="32"/>
      <c r="T85" s="32"/>
      <c r="U85" s="32"/>
    </row>
    <row r="86" spans="1:21">
      <c r="A86" s="2"/>
      <c r="I86" s="32"/>
      <c r="J86" s="32"/>
      <c r="K86" s="32"/>
      <c r="L86" s="23"/>
      <c r="M86" s="31"/>
      <c r="O86" s="35"/>
      <c r="P86" s="36"/>
      <c r="S86" s="32"/>
      <c r="T86" s="32"/>
      <c r="U86" s="32"/>
    </row>
    <row r="87" spans="1:21">
      <c r="A87" s="2"/>
      <c r="I87" s="32"/>
      <c r="J87" s="32"/>
      <c r="K87" s="32"/>
      <c r="L87" s="23"/>
      <c r="M87" s="31"/>
      <c r="O87" s="35"/>
      <c r="P87" s="36"/>
      <c r="S87" s="32"/>
      <c r="T87" s="32"/>
      <c r="U87" s="32"/>
    </row>
    <row r="88" spans="1:21">
      <c r="A88" s="2"/>
      <c r="I88" s="32"/>
      <c r="J88" s="32"/>
      <c r="K88" s="32"/>
      <c r="L88" s="23"/>
      <c r="M88" s="31"/>
      <c r="O88" s="35"/>
      <c r="P88" s="36"/>
      <c r="S88" s="32"/>
      <c r="T88" s="32"/>
      <c r="U88" s="32"/>
    </row>
    <row r="89" spans="1:21">
      <c r="A89" s="2"/>
      <c r="I89" s="32"/>
      <c r="J89" s="32"/>
      <c r="K89" s="32"/>
      <c r="L89" s="23"/>
      <c r="M89" s="31"/>
      <c r="O89" s="35"/>
      <c r="P89" s="36"/>
      <c r="S89" s="32"/>
      <c r="T89" s="32"/>
      <c r="U89" s="32"/>
    </row>
    <row r="90" spans="1:21">
      <c r="A90" s="2"/>
      <c r="I90" s="32"/>
      <c r="J90" s="32"/>
      <c r="K90" s="32"/>
      <c r="L90" s="23"/>
      <c r="M90" s="31"/>
      <c r="O90" s="35"/>
      <c r="P90" s="36"/>
      <c r="S90" s="32"/>
      <c r="T90" s="32"/>
      <c r="U90" s="32"/>
    </row>
    <row r="91" spans="1:21">
      <c r="A91" s="2"/>
      <c r="I91" s="32"/>
      <c r="J91" s="32"/>
      <c r="K91" s="32"/>
      <c r="L91" s="23"/>
      <c r="M91" s="31"/>
      <c r="O91" s="35"/>
      <c r="P91" s="36"/>
      <c r="S91" s="32"/>
      <c r="T91" s="32"/>
      <c r="U91" s="32"/>
    </row>
    <row r="92" spans="1:21">
      <c r="A92" s="2"/>
      <c r="I92" s="32"/>
      <c r="J92" s="32"/>
      <c r="K92" s="32"/>
      <c r="L92" s="23"/>
      <c r="M92" s="31"/>
      <c r="O92" s="35"/>
      <c r="P92" s="34"/>
      <c r="S92" s="32"/>
      <c r="T92" s="32"/>
      <c r="U92" s="32"/>
    </row>
    <row r="93" spans="1:21">
      <c r="A93" s="2"/>
      <c r="I93" s="32"/>
      <c r="J93" s="32"/>
      <c r="K93" s="32"/>
      <c r="L93" s="23"/>
      <c r="M93" s="31"/>
      <c r="O93" s="35"/>
      <c r="P93" s="34"/>
      <c r="S93" s="32"/>
      <c r="T93" s="32"/>
      <c r="U93" s="32"/>
    </row>
    <row r="94" spans="1:21">
      <c r="A94" s="2"/>
      <c r="I94" s="32"/>
      <c r="J94" s="32"/>
      <c r="K94" s="32"/>
      <c r="L94" s="23"/>
      <c r="M94" s="31"/>
      <c r="O94" s="35"/>
      <c r="P94" s="34"/>
      <c r="S94" s="32"/>
      <c r="T94" s="32"/>
      <c r="U94" s="32"/>
    </row>
    <row r="95" spans="1:21">
      <c r="A95" s="2"/>
      <c r="I95" s="32"/>
      <c r="J95" s="32"/>
      <c r="K95" s="32"/>
      <c r="L95" s="23"/>
      <c r="M95" s="31"/>
      <c r="O95" s="35"/>
      <c r="P95" s="34"/>
      <c r="S95" s="32"/>
      <c r="T95" s="32"/>
      <c r="U95" s="32"/>
    </row>
    <row r="96" spans="1:21">
      <c r="A96" s="2"/>
      <c r="I96" s="32"/>
      <c r="J96" s="32"/>
      <c r="K96" s="32"/>
      <c r="L96" s="23"/>
      <c r="M96" s="31"/>
      <c r="O96" s="35"/>
      <c r="P96" s="34"/>
      <c r="S96" s="32"/>
      <c r="T96" s="32"/>
      <c r="U96" s="32"/>
    </row>
    <row r="97" spans="1:21">
      <c r="A97" s="2"/>
      <c r="I97" s="32"/>
      <c r="J97" s="32"/>
      <c r="K97" s="32"/>
      <c r="L97" s="23"/>
      <c r="M97" s="31"/>
      <c r="O97" s="35"/>
      <c r="P97" s="34"/>
      <c r="S97" s="32"/>
      <c r="T97" s="32"/>
      <c r="U97" s="32"/>
    </row>
    <row r="98" spans="1:21">
      <c r="A98" s="2"/>
      <c r="I98" s="32"/>
      <c r="J98" s="32"/>
      <c r="K98" s="32"/>
      <c r="L98" s="23"/>
      <c r="M98" s="31"/>
      <c r="O98" s="35"/>
      <c r="P98" s="34"/>
      <c r="S98" s="32"/>
      <c r="T98" s="32"/>
      <c r="U98" s="32"/>
    </row>
    <row r="99" spans="1:21">
      <c r="A99" s="2"/>
      <c r="I99" s="32"/>
      <c r="J99" s="32"/>
      <c r="K99" s="32"/>
      <c r="L99" s="23"/>
      <c r="M99" s="31"/>
      <c r="O99" s="35"/>
      <c r="P99" s="34"/>
      <c r="S99" s="32"/>
      <c r="T99" s="32"/>
      <c r="U99" s="32"/>
    </row>
    <row r="100" spans="1:21">
      <c r="A100" s="2"/>
      <c r="I100" s="32"/>
      <c r="J100" s="32"/>
      <c r="K100" s="32"/>
      <c r="L100" s="23"/>
      <c r="M100" s="31"/>
      <c r="O100" s="35"/>
      <c r="P100" s="34"/>
      <c r="S100" s="32"/>
      <c r="T100" s="32"/>
      <c r="U100" s="32"/>
    </row>
    <row r="101" spans="1:21">
      <c r="A101" s="2"/>
      <c r="I101" s="32"/>
      <c r="J101" s="32"/>
      <c r="K101" s="32"/>
      <c r="L101" s="23"/>
      <c r="M101" s="31"/>
      <c r="O101" s="35"/>
      <c r="P101" s="34"/>
      <c r="S101" s="32"/>
      <c r="T101" s="32"/>
      <c r="U101" s="32"/>
    </row>
    <row r="102" spans="1:21">
      <c r="A102" s="2"/>
      <c r="I102" s="32"/>
      <c r="J102" s="32"/>
      <c r="K102" s="32"/>
      <c r="L102" s="23"/>
      <c r="M102" s="31"/>
      <c r="O102" s="35"/>
      <c r="P102" s="34"/>
      <c r="S102" s="32"/>
      <c r="T102" s="32"/>
      <c r="U102" s="32"/>
    </row>
    <row r="103" spans="1:21">
      <c r="A103" s="2"/>
      <c r="I103" s="32"/>
      <c r="J103" s="32"/>
      <c r="K103" s="32"/>
      <c r="L103" s="23"/>
      <c r="M103" s="31"/>
      <c r="O103" s="35"/>
      <c r="P103" s="34"/>
      <c r="S103" s="32"/>
      <c r="T103" s="32"/>
      <c r="U103" s="32"/>
    </row>
    <row r="104" spans="1:21">
      <c r="A104" s="2"/>
      <c r="I104" s="32"/>
      <c r="J104" s="32"/>
      <c r="K104" s="32"/>
      <c r="L104" s="23"/>
      <c r="M104" s="31"/>
      <c r="O104" s="35"/>
      <c r="P104" s="34"/>
      <c r="S104" s="32"/>
      <c r="T104" s="32"/>
      <c r="U104" s="32"/>
    </row>
    <row r="105" spans="1:21">
      <c r="A105" s="2"/>
      <c r="I105" s="32"/>
      <c r="J105" s="32"/>
      <c r="K105" s="32"/>
      <c r="L105" s="23"/>
      <c r="M105" s="31"/>
      <c r="O105" s="35"/>
      <c r="P105" s="34"/>
      <c r="S105" s="32"/>
      <c r="T105" s="32"/>
      <c r="U105" s="32"/>
    </row>
    <row r="106" spans="1:21">
      <c r="A106" s="2"/>
      <c r="I106" s="32"/>
      <c r="J106" s="32"/>
      <c r="K106" s="32"/>
      <c r="L106" s="23"/>
      <c r="M106" s="31"/>
      <c r="O106" s="35"/>
      <c r="P106" s="34"/>
      <c r="S106" s="32"/>
      <c r="T106" s="32"/>
      <c r="U106" s="32"/>
    </row>
    <row r="107" spans="1:21">
      <c r="A107" s="2"/>
      <c r="I107" s="32"/>
      <c r="J107" s="32"/>
      <c r="K107" s="32"/>
      <c r="L107" s="23"/>
      <c r="M107" s="31"/>
      <c r="O107" s="35"/>
      <c r="P107" s="34"/>
      <c r="S107" s="32"/>
      <c r="T107" s="32"/>
      <c r="U107" s="32"/>
    </row>
    <row r="108" spans="1:21">
      <c r="A108" s="2"/>
      <c r="I108" s="32"/>
      <c r="J108" s="32"/>
      <c r="K108" s="32"/>
      <c r="L108" s="23"/>
      <c r="M108" s="31"/>
      <c r="O108" s="35"/>
      <c r="P108" s="34"/>
      <c r="S108" s="32"/>
      <c r="T108" s="32"/>
      <c r="U108" s="32"/>
    </row>
    <row r="109" spans="1:21">
      <c r="A109" s="2"/>
      <c r="I109" s="32"/>
      <c r="J109" s="32"/>
      <c r="K109" s="32"/>
      <c r="L109" s="23"/>
      <c r="M109" s="31"/>
      <c r="O109" s="35"/>
      <c r="P109" s="34"/>
      <c r="S109" s="32"/>
      <c r="T109" s="32"/>
      <c r="U109" s="32"/>
    </row>
    <row r="110" spans="1:21">
      <c r="A110" s="2"/>
      <c r="I110" s="32"/>
      <c r="J110" s="32"/>
      <c r="K110" s="32"/>
      <c r="L110" s="23"/>
      <c r="M110" s="31"/>
      <c r="O110" s="35"/>
      <c r="P110" s="34"/>
      <c r="S110" s="32"/>
      <c r="T110" s="32"/>
      <c r="U110" s="32"/>
    </row>
    <row r="111" spans="1:21">
      <c r="A111" s="2"/>
      <c r="I111" s="32"/>
      <c r="J111" s="32"/>
      <c r="K111" s="32"/>
      <c r="L111" s="25"/>
      <c r="M111" s="37"/>
      <c r="N111" s="35"/>
      <c r="O111" s="35"/>
      <c r="S111" s="32"/>
      <c r="T111" s="32"/>
      <c r="U111" s="32"/>
    </row>
    <row r="112" spans="1:21">
      <c r="A112" s="2"/>
      <c r="I112" s="32"/>
      <c r="J112" s="32"/>
      <c r="K112" s="32"/>
      <c r="L112" s="25"/>
      <c r="M112" s="37"/>
      <c r="N112" s="35"/>
      <c r="O112" s="35"/>
      <c r="S112" s="32"/>
      <c r="T112" s="32"/>
      <c r="U112" s="32"/>
    </row>
    <row r="113" spans="1:21">
      <c r="A113" s="2"/>
      <c r="I113" s="32"/>
      <c r="J113" s="32"/>
      <c r="K113" s="32"/>
      <c r="L113" s="25"/>
      <c r="M113" s="37"/>
      <c r="N113" s="35"/>
      <c r="O113" s="35"/>
      <c r="S113" s="32"/>
      <c r="T113" s="32"/>
      <c r="U113" s="32"/>
    </row>
    <row r="114" spans="1:21">
      <c r="A114" s="2"/>
      <c r="I114" s="32"/>
      <c r="J114" s="32"/>
      <c r="K114" s="32"/>
      <c r="L114" s="25"/>
      <c r="M114" s="37"/>
      <c r="N114" s="35"/>
      <c r="O114" s="35"/>
      <c r="S114" s="32"/>
      <c r="T114" s="32"/>
      <c r="U114" s="32"/>
    </row>
    <row r="115" spans="1:21">
      <c r="A115" s="2"/>
      <c r="I115" s="32"/>
      <c r="J115" s="32"/>
      <c r="K115" s="32"/>
      <c r="L115" s="25"/>
      <c r="M115" s="37"/>
      <c r="N115" s="35"/>
      <c r="O115" s="35"/>
      <c r="S115" s="32"/>
      <c r="T115" s="32"/>
      <c r="U115" s="32"/>
    </row>
    <row r="116" spans="1:21">
      <c r="A116" s="2"/>
      <c r="I116" s="32"/>
      <c r="J116" s="32"/>
      <c r="K116" s="32"/>
      <c r="L116" s="25"/>
      <c r="M116" s="37"/>
      <c r="N116" s="35"/>
      <c r="O116" s="35"/>
      <c r="S116" s="32"/>
      <c r="T116" s="32"/>
      <c r="U116" s="32"/>
    </row>
    <row r="117" spans="1:21">
      <c r="A117" s="2"/>
      <c r="I117" s="32"/>
      <c r="J117" s="32"/>
      <c r="K117" s="32"/>
      <c r="L117" s="25"/>
      <c r="M117" s="37"/>
      <c r="N117" s="35"/>
      <c r="O117" s="35"/>
      <c r="S117" s="32"/>
      <c r="T117" s="32"/>
      <c r="U117" s="32"/>
    </row>
    <row r="118" spans="1:21">
      <c r="A118" s="2"/>
      <c r="I118" s="32"/>
      <c r="J118" s="32"/>
      <c r="K118" s="32"/>
      <c r="L118" s="25"/>
      <c r="M118" s="37"/>
      <c r="N118" s="35"/>
      <c r="O118" s="35"/>
      <c r="S118" s="32"/>
      <c r="T118" s="32"/>
      <c r="U118" s="32"/>
    </row>
    <row r="119" spans="1:21">
      <c r="A119" s="2"/>
      <c r="I119" s="32"/>
      <c r="J119" s="32"/>
      <c r="K119" s="32"/>
      <c r="L119" s="25"/>
      <c r="M119" s="37"/>
      <c r="N119" s="35"/>
      <c r="O119" s="35"/>
      <c r="S119" s="32"/>
      <c r="T119" s="32"/>
      <c r="U119" s="32"/>
    </row>
    <row r="120" spans="1:21">
      <c r="A120" s="2"/>
      <c r="I120" s="32"/>
      <c r="J120" s="32"/>
      <c r="K120" s="32"/>
      <c r="L120" s="25"/>
      <c r="M120" s="37"/>
      <c r="N120" s="35"/>
      <c r="O120" s="35"/>
      <c r="S120" s="32"/>
      <c r="T120" s="32"/>
      <c r="U120" s="32"/>
    </row>
    <row r="121" spans="1:21">
      <c r="A121" s="2"/>
      <c r="I121" s="32"/>
      <c r="J121" s="32"/>
      <c r="K121" s="32"/>
      <c r="L121" s="25"/>
      <c r="M121" s="37"/>
      <c r="N121" s="35"/>
      <c r="O121" s="35"/>
      <c r="S121" s="32"/>
      <c r="T121" s="32"/>
      <c r="U121" s="32"/>
    </row>
    <row r="122" spans="1:21">
      <c r="A122" s="2"/>
      <c r="I122" s="32"/>
      <c r="J122" s="32"/>
      <c r="K122" s="32"/>
      <c r="L122" s="25"/>
      <c r="M122" s="37"/>
      <c r="N122" s="35"/>
      <c r="O122" s="35"/>
      <c r="S122" s="32"/>
      <c r="T122" s="32"/>
      <c r="U122" s="32"/>
    </row>
    <row r="123" spans="1:21">
      <c r="A123" s="2"/>
      <c r="I123" s="32"/>
      <c r="J123" s="32"/>
      <c r="K123" s="32"/>
      <c r="L123" s="25"/>
      <c r="M123" s="37"/>
      <c r="N123" s="35"/>
      <c r="O123" s="35"/>
      <c r="S123" s="32"/>
      <c r="T123" s="32"/>
      <c r="U123" s="32"/>
    </row>
    <row r="124" spans="1:21">
      <c r="A124" s="2"/>
      <c r="I124" s="32"/>
      <c r="J124" s="32"/>
      <c r="K124" s="32"/>
      <c r="L124" s="25"/>
      <c r="M124" s="37"/>
      <c r="N124" s="35"/>
      <c r="O124" s="35"/>
      <c r="S124" s="32"/>
      <c r="T124" s="32"/>
      <c r="U124" s="32"/>
    </row>
    <row r="125" spans="1:21">
      <c r="A125" s="2"/>
      <c r="I125" s="32"/>
      <c r="J125" s="32"/>
      <c r="K125" s="32"/>
      <c r="L125" s="25"/>
      <c r="M125" s="37"/>
      <c r="N125" s="35"/>
      <c r="O125" s="35"/>
      <c r="S125" s="32"/>
      <c r="T125" s="32"/>
      <c r="U125" s="32"/>
    </row>
    <row r="126" spans="1:21">
      <c r="A126" s="2"/>
      <c r="I126" s="32"/>
      <c r="J126" s="32"/>
      <c r="K126" s="32"/>
      <c r="L126" s="25"/>
      <c r="M126" s="37"/>
      <c r="N126" s="35"/>
      <c r="O126" s="35"/>
      <c r="S126" s="32"/>
      <c r="T126" s="32"/>
      <c r="U126" s="32"/>
    </row>
    <row r="127" spans="1:21">
      <c r="A127" s="2"/>
      <c r="I127" s="32"/>
      <c r="J127" s="32"/>
      <c r="K127" s="32"/>
      <c r="L127" s="25"/>
      <c r="M127" s="37"/>
      <c r="N127" s="35"/>
      <c r="O127" s="35"/>
      <c r="S127" s="32"/>
      <c r="T127" s="32"/>
      <c r="U127" s="32"/>
    </row>
    <row r="128" spans="1:21">
      <c r="A128" s="2"/>
      <c r="I128" s="32"/>
      <c r="J128" s="32"/>
      <c r="K128" s="32"/>
      <c r="L128" s="25"/>
      <c r="M128" s="37"/>
      <c r="N128" s="35"/>
      <c r="O128" s="35"/>
      <c r="S128" s="32"/>
      <c r="T128" s="32"/>
      <c r="U128" s="32"/>
    </row>
    <row r="129" spans="1:21">
      <c r="A129" s="2"/>
      <c r="I129" s="32"/>
      <c r="J129" s="32"/>
      <c r="K129" s="32"/>
      <c r="L129" s="25"/>
      <c r="M129" s="37"/>
      <c r="N129" s="35"/>
      <c r="O129" s="35"/>
      <c r="S129" s="32"/>
      <c r="T129" s="32"/>
      <c r="U129" s="32"/>
    </row>
    <row r="130" spans="1:21">
      <c r="A130" s="2"/>
      <c r="I130" s="32"/>
      <c r="J130" s="32"/>
      <c r="K130" s="32"/>
      <c r="L130" s="25"/>
      <c r="M130" s="37"/>
      <c r="N130" s="35"/>
      <c r="O130" s="35"/>
      <c r="S130" s="32"/>
      <c r="T130" s="32"/>
      <c r="U130" s="32"/>
    </row>
    <row r="131" spans="1:21">
      <c r="A131" s="2"/>
      <c r="I131" s="32"/>
      <c r="J131" s="32"/>
      <c r="K131" s="32"/>
      <c r="L131" s="25"/>
      <c r="M131" s="37"/>
      <c r="N131" s="35"/>
      <c r="O131" s="35"/>
      <c r="S131" s="32"/>
      <c r="T131" s="32"/>
      <c r="U131" s="32"/>
    </row>
    <row r="132" spans="1:21">
      <c r="A132" s="2"/>
      <c r="I132" s="32"/>
      <c r="J132" s="32"/>
      <c r="K132" s="32"/>
      <c r="S132" s="32"/>
      <c r="T132" s="32"/>
      <c r="U132" s="32"/>
    </row>
    <row r="133" spans="1:21">
      <c r="A133" s="2"/>
      <c r="I133" s="32"/>
      <c r="J133" s="32"/>
      <c r="K133" s="32"/>
      <c r="S133" s="32"/>
      <c r="T133" s="32"/>
      <c r="U133" s="32"/>
    </row>
    <row r="134" spans="1:21">
      <c r="A134" s="2"/>
      <c r="I134" s="32"/>
      <c r="J134" s="32"/>
      <c r="K134" s="32"/>
      <c r="S134" s="32"/>
      <c r="T134" s="32"/>
      <c r="U134" s="32"/>
    </row>
    <row r="135" spans="1:21">
      <c r="A135" s="2"/>
      <c r="I135" s="32"/>
      <c r="J135" s="32"/>
      <c r="K135" s="32"/>
      <c r="S135" s="32"/>
      <c r="T135" s="32"/>
      <c r="U135" s="32"/>
    </row>
    <row r="136" spans="1:21">
      <c r="A136" s="2"/>
      <c r="I136" s="32"/>
      <c r="J136" s="32"/>
      <c r="K136" s="32"/>
      <c r="S136" s="32"/>
      <c r="T136" s="32"/>
      <c r="U136" s="32"/>
    </row>
    <row r="137" spans="1:21">
      <c r="A137" s="2"/>
      <c r="I137" s="32"/>
      <c r="J137" s="32"/>
      <c r="K137" s="32"/>
      <c r="S137" s="32"/>
      <c r="T137" s="32"/>
      <c r="U137" s="32"/>
    </row>
    <row r="138" spans="1:21">
      <c r="A138" s="2"/>
      <c r="I138" s="32"/>
      <c r="J138" s="32"/>
      <c r="K138" s="32"/>
      <c r="S138" s="32"/>
      <c r="T138" s="32"/>
      <c r="U138" s="32"/>
    </row>
    <row r="139" spans="1:21">
      <c r="A139" s="2"/>
      <c r="I139" s="32"/>
      <c r="J139" s="32"/>
      <c r="K139" s="32"/>
      <c r="S139" s="32"/>
      <c r="T139" s="32"/>
      <c r="U139" s="32"/>
    </row>
    <row r="140" spans="1:21">
      <c r="A140" s="2"/>
      <c r="I140" s="32"/>
      <c r="J140" s="32"/>
      <c r="K140" s="32"/>
      <c r="S140" s="32"/>
      <c r="T140" s="32"/>
      <c r="U140" s="32"/>
    </row>
    <row r="141" spans="1:21">
      <c r="A141" s="2"/>
      <c r="I141" s="32"/>
      <c r="J141" s="32"/>
      <c r="K141" s="32"/>
      <c r="S141" s="32"/>
      <c r="T141" s="32"/>
      <c r="U141" s="32"/>
    </row>
    <row r="142" spans="1:21">
      <c r="A142" s="2"/>
      <c r="I142" s="32"/>
      <c r="J142" s="32"/>
      <c r="K142" s="32"/>
      <c r="S142" s="32"/>
      <c r="T142" s="32"/>
      <c r="U142" s="32"/>
    </row>
    <row r="143" spans="1:21">
      <c r="A143" s="2"/>
      <c r="I143" s="32"/>
      <c r="J143" s="32"/>
      <c r="K143" s="32"/>
      <c r="S143" s="32"/>
      <c r="T143" s="32"/>
      <c r="U143" s="32"/>
    </row>
    <row r="144" spans="1:21">
      <c r="A144" s="2"/>
      <c r="I144" s="32"/>
      <c r="J144" s="32"/>
      <c r="K144" s="32"/>
      <c r="S144" s="32"/>
      <c r="T144" s="32"/>
      <c r="U144" s="32"/>
    </row>
    <row r="145" spans="1:21">
      <c r="A145" s="2"/>
      <c r="I145" s="32"/>
      <c r="J145" s="32"/>
      <c r="K145" s="32"/>
      <c r="S145" s="32"/>
      <c r="T145" s="32"/>
      <c r="U145" s="32"/>
    </row>
    <row r="146" spans="1:21">
      <c r="A146" s="2"/>
      <c r="I146" s="32"/>
      <c r="J146" s="32"/>
      <c r="K146" s="32"/>
      <c r="S146" s="32"/>
      <c r="T146" s="32"/>
      <c r="U146" s="32"/>
    </row>
    <row r="147" spans="1:21">
      <c r="A147" s="2"/>
      <c r="I147" s="32"/>
      <c r="J147" s="32"/>
      <c r="K147" s="32"/>
      <c r="S147" s="32"/>
      <c r="T147" s="32"/>
      <c r="U147" s="32"/>
    </row>
    <row r="148" spans="1:21">
      <c r="A148" s="2"/>
      <c r="I148" s="32"/>
      <c r="J148" s="32"/>
      <c r="K148" s="32"/>
      <c r="S148" s="32"/>
      <c r="T148" s="32"/>
      <c r="U148" s="32"/>
    </row>
    <row r="149" spans="1:21">
      <c r="A149" s="2"/>
      <c r="I149" s="32"/>
      <c r="J149" s="32"/>
      <c r="K149" s="32"/>
      <c r="S149" s="32"/>
      <c r="T149" s="32"/>
      <c r="U149" s="32"/>
    </row>
    <row r="150" spans="1:21">
      <c r="A150" s="2"/>
      <c r="I150" s="32"/>
      <c r="J150" s="32"/>
      <c r="K150" s="32"/>
      <c r="S150" s="32"/>
      <c r="T150" s="32"/>
      <c r="U150" s="32"/>
    </row>
    <row r="151" spans="1:21">
      <c r="A151" s="2"/>
      <c r="I151" s="32"/>
      <c r="J151" s="32"/>
      <c r="K151" s="32"/>
      <c r="S151" s="32"/>
      <c r="T151" s="32"/>
      <c r="U151" s="32"/>
    </row>
    <row r="152" spans="1:21">
      <c r="A152" s="2"/>
      <c r="I152" s="32"/>
      <c r="J152" s="32"/>
      <c r="K152" s="32"/>
      <c r="S152" s="32"/>
      <c r="T152" s="32"/>
      <c r="U152" s="32"/>
    </row>
    <row r="153" spans="1:21">
      <c r="A153" s="2"/>
      <c r="I153" s="32"/>
      <c r="J153" s="32"/>
      <c r="K153" s="32"/>
      <c r="S153" s="32"/>
      <c r="T153" s="32"/>
      <c r="U153" s="32"/>
    </row>
    <row r="154" spans="1:21">
      <c r="A154" s="2"/>
      <c r="I154" s="32"/>
      <c r="J154" s="32"/>
      <c r="K154" s="32"/>
      <c r="S154" s="32"/>
      <c r="T154" s="32"/>
      <c r="U154" s="32"/>
    </row>
    <row r="155" spans="1:21">
      <c r="A155" s="2"/>
      <c r="I155" s="32"/>
      <c r="J155" s="32"/>
      <c r="K155" s="32"/>
      <c r="S155" s="32"/>
      <c r="T155" s="32"/>
      <c r="U155" s="32"/>
    </row>
    <row r="156" spans="1:21">
      <c r="A156" s="2"/>
      <c r="I156" s="32"/>
      <c r="J156" s="32"/>
      <c r="K156" s="32"/>
      <c r="S156" s="32"/>
      <c r="T156" s="32"/>
      <c r="U156" s="32"/>
    </row>
    <row r="157" spans="1:21">
      <c r="A157" s="2"/>
      <c r="I157" s="32"/>
      <c r="J157" s="32"/>
      <c r="K157" s="32"/>
      <c r="S157" s="32"/>
      <c r="T157" s="32"/>
      <c r="U157" s="32"/>
    </row>
    <row r="158" spans="1:21">
      <c r="A158" s="2"/>
      <c r="I158" s="32"/>
      <c r="J158" s="32"/>
      <c r="K158" s="32"/>
      <c r="S158" s="32"/>
      <c r="T158" s="32"/>
      <c r="U158" s="32"/>
    </row>
    <row r="159" spans="1:21">
      <c r="A159" s="2"/>
      <c r="I159" s="32"/>
      <c r="J159" s="32"/>
      <c r="K159" s="32"/>
      <c r="S159" s="32"/>
      <c r="T159" s="32"/>
      <c r="U159" s="32"/>
    </row>
    <row r="160" spans="1:21">
      <c r="A160" s="2"/>
      <c r="I160" s="32"/>
      <c r="J160" s="32"/>
      <c r="K160" s="32"/>
      <c r="S160" s="32"/>
      <c r="T160" s="32"/>
      <c r="U160" s="32"/>
    </row>
    <row r="161" spans="1:21">
      <c r="A161" s="2"/>
      <c r="I161" s="32"/>
      <c r="J161" s="32"/>
      <c r="K161" s="32"/>
      <c r="S161" s="32"/>
      <c r="T161" s="32"/>
      <c r="U161" s="32"/>
    </row>
    <row r="162" spans="1:21">
      <c r="A162" s="2"/>
      <c r="I162" s="32"/>
      <c r="J162" s="32"/>
      <c r="K162" s="32"/>
      <c r="S162" s="32"/>
      <c r="T162" s="32"/>
      <c r="U162" s="32"/>
    </row>
    <row r="163" spans="1:21">
      <c r="A163" s="2"/>
      <c r="I163" s="32"/>
      <c r="J163" s="32"/>
      <c r="K163" s="32"/>
      <c r="S163" s="32"/>
      <c r="T163" s="32"/>
      <c r="U163" s="32"/>
    </row>
    <row r="164" spans="1:21">
      <c r="A164" s="2"/>
      <c r="I164" s="32"/>
      <c r="J164" s="32"/>
      <c r="K164" s="32"/>
      <c r="S164" s="32"/>
      <c r="T164" s="32"/>
      <c r="U164" s="32"/>
    </row>
    <row r="165" spans="1:21">
      <c r="A165" s="2"/>
      <c r="I165" s="32"/>
      <c r="J165" s="32"/>
      <c r="K165" s="32"/>
      <c r="S165" s="32"/>
      <c r="T165" s="32"/>
      <c r="U165" s="32"/>
    </row>
    <row r="166" spans="1:21">
      <c r="A166" s="2"/>
      <c r="I166" s="32"/>
      <c r="J166" s="32"/>
      <c r="K166" s="32"/>
      <c r="S166" s="32"/>
      <c r="T166" s="32"/>
      <c r="U166" s="32"/>
    </row>
    <row r="167" spans="1:21">
      <c r="A167" s="2"/>
      <c r="I167" s="32"/>
      <c r="J167" s="32"/>
      <c r="K167" s="32"/>
      <c r="S167" s="32"/>
      <c r="T167" s="32"/>
      <c r="U167" s="32"/>
    </row>
    <row r="168" spans="1:21">
      <c r="A168" s="2"/>
      <c r="I168" s="32"/>
      <c r="J168" s="32"/>
      <c r="K168" s="32"/>
      <c r="S168" s="32"/>
      <c r="T168" s="32"/>
      <c r="U168" s="32"/>
    </row>
    <row r="169" spans="1:21">
      <c r="A169" s="2"/>
      <c r="I169" s="32"/>
      <c r="J169" s="32"/>
      <c r="K169" s="32"/>
      <c r="S169" s="32"/>
      <c r="T169" s="32"/>
      <c r="U169" s="32"/>
    </row>
    <row r="170" spans="1:21">
      <c r="A170" s="2"/>
      <c r="I170" s="32"/>
      <c r="J170" s="32"/>
      <c r="K170" s="32"/>
      <c r="S170" s="32"/>
      <c r="T170" s="32"/>
      <c r="U170" s="32"/>
    </row>
    <row r="171" spans="1:21">
      <c r="A171" s="2"/>
      <c r="I171" s="32"/>
      <c r="J171" s="32"/>
      <c r="K171" s="32"/>
      <c r="S171" s="32"/>
      <c r="T171" s="32"/>
      <c r="U171" s="32"/>
    </row>
    <row r="172" spans="1:21">
      <c r="A172" s="2"/>
      <c r="I172" s="32"/>
      <c r="J172" s="32"/>
      <c r="K172" s="32"/>
      <c r="S172" s="32"/>
      <c r="T172" s="32"/>
      <c r="U172" s="32"/>
    </row>
    <row r="173" spans="1:21">
      <c r="A173" s="2"/>
      <c r="I173" s="32"/>
      <c r="J173" s="32"/>
      <c r="K173" s="32"/>
      <c r="S173" s="32"/>
      <c r="T173" s="32"/>
      <c r="U173" s="32"/>
    </row>
    <row r="174" spans="1:21">
      <c r="A174" s="2"/>
      <c r="I174" s="32"/>
      <c r="J174" s="32"/>
      <c r="K174" s="32"/>
      <c r="S174" s="32"/>
      <c r="T174" s="32"/>
      <c r="U174" s="32"/>
    </row>
    <row r="175" spans="1:21">
      <c r="A175" s="2"/>
      <c r="I175" s="32"/>
      <c r="J175" s="32"/>
      <c r="K175" s="32"/>
      <c r="S175" s="32"/>
      <c r="T175" s="32"/>
      <c r="U175" s="32"/>
    </row>
    <row r="176" spans="1:21">
      <c r="A176" s="2"/>
      <c r="I176" s="32"/>
      <c r="J176" s="32"/>
      <c r="K176" s="32"/>
      <c r="S176" s="32"/>
      <c r="T176" s="32"/>
      <c r="U176" s="32"/>
    </row>
    <row r="177" spans="1:21">
      <c r="A177" s="2"/>
      <c r="I177" s="32"/>
      <c r="J177" s="32"/>
      <c r="K177" s="32"/>
      <c r="S177" s="32"/>
      <c r="T177" s="32"/>
      <c r="U177" s="32"/>
    </row>
    <row r="178" spans="1:21">
      <c r="A178" s="2"/>
      <c r="I178" s="32"/>
      <c r="J178" s="32"/>
      <c r="K178" s="32"/>
      <c r="S178" s="32"/>
      <c r="T178" s="32"/>
      <c r="U178" s="32"/>
    </row>
    <row r="179" spans="1:21">
      <c r="A179" s="2"/>
      <c r="I179" s="32"/>
      <c r="J179" s="32"/>
      <c r="K179" s="32"/>
      <c r="S179" s="32"/>
      <c r="T179" s="32"/>
      <c r="U179" s="32"/>
    </row>
    <row r="180" spans="1:21">
      <c r="A180" s="2"/>
      <c r="I180" s="32"/>
      <c r="J180" s="32"/>
      <c r="K180" s="32"/>
      <c r="S180" s="32"/>
      <c r="T180" s="32"/>
      <c r="U180" s="32"/>
    </row>
    <row r="181" spans="1:21">
      <c r="A181" s="2"/>
      <c r="I181" s="32"/>
      <c r="J181" s="32"/>
      <c r="K181" s="32"/>
      <c r="S181" s="32"/>
      <c r="T181" s="32"/>
      <c r="U181" s="32"/>
    </row>
    <row r="182" spans="1:21">
      <c r="A182" s="2"/>
      <c r="I182" s="32"/>
      <c r="J182" s="32"/>
      <c r="K182" s="32"/>
      <c r="S182" s="32"/>
      <c r="T182" s="32"/>
      <c r="U182" s="32"/>
    </row>
    <row r="183" spans="1:21">
      <c r="A183" s="2"/>
      <c r="I183" s="32"/>
      <c r="J183" s="32"/>
      <c r="K183" s="32"/>
      <c r="S183" s="32"/>
      <c r="T183" s="32"/>
      <c r="U183" s="32"/>
    </row>
    <row r="184" spans="1:21">
      <c r="A184" s="2"/>
      <c r="I184" s="32"/>
      <c r="J184" s="32"/>
      <c r="K184" s="32"/>
      <c r="S184" s="32"/>
      <c r="T184" s="32"/>
      <c r="U184" s="32"/>
    </row>
    <row r="185" spans="1:21">
      <c r="A185" s="2"/>
      <c r="I185" s="32"/>
      <c r="J185" s="32"/>
      <c r="K185" s="32"/>
      <c r="S185" s="32"/>
      <c r="T185" s="32"/>
      <c r="U185" s="32"/>
    </row>
    <row r="186" spans="1:21">
      <c r="A186" s="2"/>
      <c r="I186" s="32"/>
      <c r="J186" s="32"/>
      <c r="K186" s="32"/>
      <c r="S186" s="32"/>
      <c r="T186" s="32"/>
      <c r="U186" s="32"/>
    </row>
    <row r="187" spans="1:21">
      <c r="A187" s="2"/>
      <c r="I187" s="32"/>
      <c r="J187" s="32"/>
      <c r="K187" s="32"/>
      <c r="S187" s="32"/>
      <c r="T187" s="32"/>
      <c r="U187" s="32"/>
    </row>
    <row r="188" spans="1:21">
      <c r="A188" s="2"/>
      <c r="I188" s="32"/>
      <c r="J188" s="32"/>
      <c r="K188" s="32"/>
      <c r="S188" s="32"/>
      <c r="T188" s="32"/>
      <c r="U188" s="32"/>
    </row>
    <row r="189" spans="1:21">
      <c r="A189" s="2"/>
      <c r="I189" s="32"/>
      <c r="J189" s="32"/>
      <c r="K189" s="32"/>
      <c r="S189" s="32"/>
      <c r="T189" s="32"/>
      <c r="U189" s="32"/>
    </row>
    <row r="190" spans="1:21">
      <c r="A190" s="2"/>
      <c r="I190" s="32"/>
      <c r="J190" s="32"/>
      <c r="K190" s="32"/>
      <c r="S190" s="32"/>
      <c r="T190" s="32"/>
      <c r="U190" s="32"/>
    </row>
    <row r="191" spans="1:21">
      <c r="A191" s="2"/>
      <c r="I191" s="32"/>
      <c r="J191" s="32"/>
      <c r="K191" s="32"/>
      <c r="S191" s="32"/>
      <c r="T191" s="32"/>
      <c r="U191" s="32"/>
    </row>
    <row r="192" spans="1:21">
      <c r="A192" s="2"/>
      <c r="I192" s="32"/>
      <c r="J192" s="32"/>
      <c r="K192" s="32"/>
      <c r="S192" s="32"/>
      <c r="T192" s="32"/>
      <c r="U192" s="32"/>
    </row>
    <row r="193" spans="1:21">
      <c r="A193" s="2"/>
      <c r="I193" s="32"/>
      <c r="J193" s="32"/>
      <c r="K193" s="32"/>
      <c r="S193" s="32"/>
      <c r="T193" s="32"/>
      <c r="U193" s="32"/>
    </row>
    <row r="194" spans="1:21">
      <c r="A194" s="2"/>
      <c r="I194" s="32"/>
      <c r="J194" s="32"/>
      <c r="K194" s="32"/>
      <c r="S194" s="32"/>
      <c r="T194" s="32"/>
      <c r="U194" s="32"/>
    </row>
    <row r="195" spans="1:21">
      <c r="A195" s="2"/>
      <c r="I195" s="32"/>
      <c r="J195" s="32"/>
      <c r="K195" s="32"/>
      <c r="S195" s="32"/>
      <c r="T195" s="32"/>
      <c r="U195" s="32"/>
    </row>
    <row r="196" spans="1:21">
      <c r="A196" s="2"/>
      <c r="I196" s="32"/>
      <c r="J196" s="32"/>
      <c r="K196" s="32"/>
      <c r="S196" s="32"/>
      <c r="T196" s="32"/>
      <c r="U196" s="32"/>
    </row>
    <row r="197" spans="1:21">
      <c r="A197" s="2"/>
      <c r="I197" s="32"/>
      <c r="J197" s="32"/>
      <c r="K197" s="32"/>
      <c r="S197" s="32"/>
      <c r="T197" s="32"/>
      <c r="U197" s="32"/>
    </row>
    <row r="198" spans="1:21">
      <c r="A198" s="2"/>
      <c r="I198" s="32"/>
      <c r="J198" s="32"/>
      <c r="K198" s="32"/>
      <c r="S198" s="32"/>
      <c r="T198" s="32"/>
      <c r="U198" s="32"/>
    </row>
    <row r="199" spans="1:21">
      <c r="A199" s="2"/>
      <c r="I199" s="32"/>
      <c r="J199" s="32"/>
      <c r="K199" s="32"/>
      <c r="S199" s="32"/>
      <c r="T199" s="32"/>
      <c r="U199" s="32"/>
    </row>
    <row r="200" spans="1:21">
      <c r="A200" s="2"/>
      <c r="I200" s="32"/>
      <c r="J200" s="32"/>
      <c r="K200" s="32"/>
      <c r="S200" s="32"/>
      <c r="T200" s="32"/>
      <c r="U200" s="32"/>
    </row>
    <row r="201" spans="1:21">
      <c r="A201" s="2"/>
      <c r="I201" s="32"/>
      <c r="J201" s="32"/>
      <c r="K201" s="32"/>
      <c r="S201" s="32"/>
      <c r="T201" s="32"/>
      <c r="U201" s="32"/>
    </row>
    <row r="202" spans="1:21">
      <c r="A202" s="2"/>
      <c r="I202" s="32"/>
      <c r="J202" s="32"/>
      <c r="K202" s="32"/>
      <c r="S202" s="32"/>
      <c r="T202" s="32"/>
      <c r="U202" s="32"/>
    </row>
    <row r="203" spans="1:21">
      <c r="A203" s="2"/>
      <c r="I203" s="32"/>
      <c r="J203" s="32"/>
      <c r="K203" s="32"/>
      <c r="S203" s="32"/>
      <c r="T203" s="32"/>
      <c r="U203" s="32"/>
    </row>
    <row r="204" spans="1:21">
      <c r="A204" s="2"/>
      <c r="I204" s="32"/>
      <c r="J204" s="32"/>
      <c r="K204" s="32"/>
      <c r="S204" s="32"/>
      <c r="T204" s="32"/>
      <c r="U204" s="32"/>
    </row>
    <row r="205" spans="1:21">
      <c r="A205" s="2"/>
      <c r="I205" s="32"/>
      <c r="J205" s="32"/>
      <c r="K205" s="32"/>
      <c r="S205" s="32"/>
      <c r="T205" s="32"/>
      <c r="U205" s="32"/>
    </row>
    <row r="206" spans="1:21">
      <c r="A206" s="2"/>
      <c r="I206" s="32"/>
      <c r="J206" s="32"/>
      <c r="K206" s="32"/>
      <c r="S206" s="32"/>
      <c r="T206" s="32"/>
      <c r="U206" s="32"/>
    </row>
    <row r="207" spans="1:21">
      <c r="A207" s="2"/>
      <c r="I207" s="32"/>
      <c r="J207" s="32"/>
      <c r="K207" s="32"/>
      <c r="S207" s="32"/>
      <c r="T207" s="32"/>
      <c r="U207" s="32"/>
    </row>
    <row r="208" spans="1:21">
      <c r="A208" s="2"/>
      <c r="I208" s="32"/>
      <c r="J208" s="32"/>
      <c r="K208" s="32"/>
      <c r="S208" s="32"/>
      <c r="T208" s="32"/>
      <c r="U208" s="32"/>
    </row>
    <row r="209" spans="1:21">
      <c r="A209" s="2"/>
      <c r="I209" s="32"/>
      <c r="J209" s="32"/>
      <c r="K209" s="32"/>
      <c r="S209" s="32"/>
      <c r="T209" s="32"/>
      <c r="U209" s="32"/>
    </row>
    <row r="210" spans="1:21">
      <c r="A210" s="2"/>
      <c r="I210" s="32"/>
      <c r="J210" s="32"/>
      <c r="K210" s="32"/>
      <c r="S210" s="32"/>
      <c r="T210" s="32"/>
      <c r="U210" s="32"/>
    </row>
    <row r="211" spans="1:21">
      <c r="A211" s="2"/>
      <c r="I211" s="32"/>
      <c r="J211" s="32"/>
      <c r="K211" s="32"/>
      <c r="S211" s="32"/>
      <c r="T211" s="32"/>
      <c r="U211" s="32"/>
    </row>
    <row r="212" spans="1:21">
      <c r="A212" s="2"/>
      <c r="I212" s="32"/>
      <c r="J212" s="32"/>
      <c r="K212" s="32"/>
      <c r="S212" s="32"/>
      <c r="T212" s="32"/>
      <c r="U212" s="32"/>
    </row>
    <row r="213" spans="1:21">
      <c r="A213" s="2"/>
      <c r="I213" s="32"/>
      <c r="J213" s="32"/>
      <c r="K213" s="32"/>
      <c r="S213" s="32"/>
      <c r="T213" s="32"/>
      <c r="U213" s="32"/>
    </row>
    <row r="214" spans="1:21">
      <c r="A214" s="2"/>
      <c r="I214" s="32"/>
      <c r="J214" s="32"/>
      <c r="K214" s="32"/>
      <c r="S214" s="32"/>
      <c r="T214" s="32"/>
      <c r="U214" s="32"/>
    </row>
    <row r="215" spans="1:21">
      <c r="A215" s="2"/>
      <c r="I215" s="32"/>
      <c r="J215" s="32"/>
      <c r="K215" s="32"/>
      <c r="S215" s="32"/>
      <c r="T215" s="32"/>
      <c r="U215" s="32"/>
    </row>
    <row r="216" spans="1:21">
      <c r="A216" s="2"/>
      <c r="F216" s="2"/>
      <c r="G216" s="2"/>
      <c r="I216" s="32"/>
      <c r="J216" s="32"/>
      <c r="K216" s="32"/>
      <c r="S216" s="32"/>
      <c r="T216" s="32"/>
      <c r="U216" s="32"/>
    </row>
    <row r="217" spans="1:21">
      <c r="A217" s="2"/>
      <c r="F217" s="2"/>
      <c r="G217" s="2"/>
      <c r="I217" s="32"/>
      <c r="J217" s="32"/>
      <c r="K217" s="32"/>
      <c r="S217" s="32"/>
      <c r="T217" s="32"/>
      <c r="U217" s="32"/>
    </row>
    <row r="218" spans="1:21">
      <c r="A218" s="2"/>
      <c r="F218" s="2"/>
      <c r="G218" s="2"/>
      <c r="I218" s="32"/>
      <c r="J218" s="32"/>
      <c r="K218" s="32"/>
      <c r="S218" s="32"/>
      <c r="T218" s="32"/>
      <c r="U218" s="32"/>
    </row>
    <row r="219" spans="1:21">
      <c r="A219" s="2"/>
      <c r="F219" s="2"/>
      <c r="G219" s="2"/>
      <c r="I219" s="32"/>
      <c r="J219" s="32"/>
      <c r="K219" s="32"/>
      <c r="S219" s="32"/>
      <c r="T219" s="32"/>
      <c r="U219" s="32"/>
    </row>
    <row r="220" spans="1:21">
      <c r="A220" s="2"/>
      <c r="F220" s="2"/>
      <c r="G220" s="2"/>
      <c r="I220" s="32"/>
      <c r="J220" s="32"/>
      <c r="K220" s="32"/>
      <c r="S220" s="32"/>
      <c r="T220" s="32"/>
      <c r="U220" s="32"/>
    </row>
    <row r="221" spans="1:21">
      <c r="A221" s="2"/>
      <c r="F221" s="2"/>
      <c r="G221" s="2"/>
      <c r="I221" s="32"/>
      <c r="J221" s="32"/>
      <c r="K221" s="32"/>
      <c r="S221" s="32"/>
      <c r="T221" s="32"/>
      <c r="U221" s="32"/>
    </row>
    <row r="222" spans="1:21">
      <c r="A222" s="2"/>
      <c r="E222" s="2"/>
      <c r="F222" s="2"/>
      <c r="G222" s="2"/>
    </row>
    <row r="223" spans="1:21">
      <c r="A223" s="2"/>
      <c r="E223" s="2"/>
      <c r="F223" s="2"/>
      <c r="G223" s="2"/>
    </row>
    <row r="224" spans="1:21">
      <c r="A224" s="2"/>
      <c r="E224" s="2"/>
      <c r="F224" s="2"/>
      <c r="G224" s="2"/>
    </row>
    <row r="225" spans="1:16">
      <c r="A225" s="2"/>
      <c r="E225" s="2"/>
      <c r="F225" s="2"/>
      <c r="G225" s="2"/>
      <c r="P225" s="3"/>
    </row>
    <row r="226" spans="1:16">
      <c r="A226" s="2"/>
      <c r="E226" s="2"/>
      <c r="F226" s="2"/>
      <c r="G226" s="2"/>
      <c r="P226" s="3"/>
    </row>
    <row r="227" spans="1:16">
      <c r="A227" s="2"/>
      <c r="E227" s="2"/>
      <c r="F227" s="2"/>
      <c r="G227" s="2"/>
      <c r="P227" s="3"/>
    </row>
    <row r="228" spans="1:16">
      <c r="A228" s="2"/>
      <c r="E228" s="2"/>
      <c r="F228" s="2"/>
      <c r="G228" s="2"/>
      <c r="P228" s="3"/>
    </row>
    <row r="229" spans="1:16">
      <c r="A229" s="2"/>
      <c r="E229" s="2"/>
      <c r="F229" s="2"/>
      <c r="G229" s="2"/>
      <c r="P229" s="3"/>
    </row>
    <row r="230" spans="1:16">
      <c r="A230" s="2"/>
      <c r="E230" s="2"/>
      <c r="F230" s="2"/>
      <c r="G230" s="2"/>
      <c r="P230" s="3"/>
    </row>
    <row r="231" spans="1:16">
      <c r="A231" s="2"/>
      <c r="E231" s="2"/>
      <c r="F231" s="2"/>
      <c r="G231" s="2"/>
      <c r="P231" s="3"/>
    </row>
    <row r="232" spans="1:16">
      <c r="A232" s="2"/>
      <c r="E232" s="2"/>
      <c r="F232" s="2"/>
      <c r="G232" s="2"/>
      <c r="P232" s="3"/>
    </row>
    <row r="233" spans="1:16">
      <c r="A233" s="2"/>
      <c r="E233" s="2"/>
      <c r="F233" s="2"/>
      <c r="G233" s="2"/>
      <c r="P233" s="3"/>
    </row>
    <row r="234" spans="1:16">
      <c r="A234" s="2"/>
      <c r="E234" s="2"/>
      <c r="F234" s="2"/>
      <c r="G234" s="2"/>
      <c r="P234" s="3"/>
    </row>
    <row r="235" spans="1:16">
      <c r="A235" s="2"/>
      <c r="E235" s="2"/>
      <c r="F235" s="2"/>
      <c r="G235" s="2"/>
      <c r="P235" s="3"/>
    </row>
    <row r="236" spans="1:16">
      <c r="A236" s="2"/>
      <c r="E236" s="2"/>
      <c r="F236" s="2"/>
      <c r="G236" s="2"/>
      <c r="P236" s="3"/>
    </row>
    <row r="237" spans="1:16">
      <c r="A237" s="2"/>
      <c r="E237" s="2"/>
      <c r="F237" s="2"/>
      <c r="G237" s="2"/>
      <c r="P237" s="3"/>
    </row>
    <row r="238" spans="1:16">
      <c r="A238" s="2"/>
      <c r="E238" s="2"/>
      <c r="F238" s="2"/>
      <c r="G238" s="2"/>
      <c r="P238" s="3"/>
    </row>
    <row r="239" spans="1:16">
      <c r="A239" s="2"/>
      <c r="E239" s="2"/>
      <c r="F239" s="2"/>
      <c r="G239" s="2"/>
      <c r="P239" s="3"/>
    </row>
    <row r="240" spans="1:16">
      <c r="A240" s="2"/>
      <c r="F240" s="2"/>
      <c r="G240" s="2"/>
      <c r="P240" s="3"/>
    </row>
    <row r="241" spans="1:16">
      <c r="A241" s="2"/>
      <c r="P241" s="3"/>
    </row>
    <row r="242" spans="1:16">
      <c r="A242" s="2"/>
      <c r="P242" s="3"/>
    </row>
    <row r="243" spans="1:16">
      <c r="A243" s="2"/>
      <c r="P243" s="3"/>
    </row>
    <row r="244" spans="1:16">
      <c r="A244" s="2"/>
      <c r="P244" s="3"/>
    </row>
    <row r="245" spans="1:16">
      <c r="A245" s="2"/>
      <c r="P245" s="3"/>
    </row>
    <row r="246" spans="1:16">
      <c r="A246" s="2"/>
      <c r="P246" s="3"/>
    </row>
    <row r="247" spans="1:16">
      <c r="A247" s="2"/>
      <c r="P247" s="3"/>
    </row>
    <row r="248" spans="1:16">
      <c r="A248" s="2"/>
      <c r="P248" s="3"/>
    </row>
    <row r="249" spans="1:16">
      <c r="A249" s="2"/>
      <c r="P249" s="3"/>
    </row>
    <row r="250" spans="1:16">
      <c r="A250" s="2"/>
      <c r="P250" s="3"/>
    </row>
    <row r="251" spans="1:16">
      <c r="A251" s="2"/>
      <c r="P251" s="3"/>
    </row>
    <row r="252" spans="1:16">
      <c r="A252" s="2"/>
      <c r="P252" s="3"/>
    </row>
    <row r="253" spans="1:16">
      <c r="A253" s="2"/>
      <c r="P253" s="3"/>
    </row>
    <row r="254" spans="1:16">
      <c r="A254" s="2"/>
      <c r="P254" s="3"/>
    </row>
    <row r="255" spans="1:16">
      <c r="A255" s="2"/>
      <c r="P255" s="3"/>
    </row>
    <row r="256" spans="1:16">
      <c r="A256" s="2"/>
      <c r="P256" s="3"/>
    </row>
    <row r="257" spans="1:16">
      <c r="A257" s="2"/>
      <c r="P257" s="3"/>
    </row>
    <row r="258" spans="1:16">
      <c r="A258" s="2"/>
      <c r="P258" s="3"/>
    </row>
    <row r="259" spans="1:16">
      <c r="A259" s="2"/>
      <c r="P259" s="3"/>
    </row>
    <row r="260" spans="1:16">
      <c r="A260" s="2"/>
      <c r="P260" s="3"/>
    </row>
    <row r="261" spans="1:16">
      <c r="A261" s="2"/>
      <c r="P261" s="3"/>
    </row>
    <row r="262" spans="1:16">
      <c r="A262" s="2"/>
      <c r="P262" s="3"/>
    </row>
    <row r="263" spans="1:16">
      <c r="A263" s="2"/>
      <c r="P263" s="3"/>
    </row>
    <row r="264" spans="1:16">
      <c r="A264" s="2"/>
      <c r="P264" s="3"/>
    </row>
    <row r="265" spans="1:16">
      <c r="A265" s="2"/>
      <c r="P265" s="3"/>
    </row>
    <row r="266" spans="1:16">
      <c r="A266" s="2"/>
      <c r="P266" s="3"/>
    </row>
    <row r="267" spans="1:16">
      <c r="A267" s="2"/>
      <c r="P267" s="3"/>
    </row>
    <row r="268" spans="1:16">
      <c r="A268" s="2"/>
      <c r="P268" s="3"/>
    </row>
    <row r="269" spans="1:16">
      <c r="A269" s="2"/>
      <c r="P269" s="3"/>
    </row>
    <row r="270" spans="1:16">
      <c r="A270" s="2"/>
      <c r="P270" s="3"/>
    </row>
    <row r="271" spans="1:16">
      <c r="A271" s="2"/>
      <c r="P271" s="3"/>
    </row>
    <row r="272" spans="1:16">
      <c r="A272" s="2"/>
      <c r="P272" s="3"/>
    </row>
    <row r="273" spans="1:16">
      <c r="A273" s="2"/>
      <c r="P273" s="3"/>
    </row>
    <row r="274" spans="1:16">
      <c r="A274" s="2"/>
      <c r="P274" s="3"/>
    </row>
    <row r="275" spans="1:16">
      <c r="A275" s="2"/>
      <c r="P275" s="3"/>
    </row>
    <row r="276" spans="1:16">
      <c r="A276" s="2"/>
      <c r="P276" s="3"/>
    </row>
    <row r="277" spans="1:16">
      <c r="A277" s="2"/>
      <c r="P277" s="3"/>
    </row>
    <row r="278" spans="1:16">
      <c r="A278" s="2"/>
      <c r="P278" s="3"/>
    </row>
    <row r="279" spans="1:16">
      <c r="A279" s="2"/>
      <c r="P279" s="3"/>
    </row>
    <row r="280" spans="1:16">
      <c r="A280" s="2"/>
      <c r="P280" s="3"/>
    </row>
    <row r="281" spans="1:16">
      <c r="A281" s="2"/>
      <c r="P281" s="3"/>
    </row>
    <row r="282" spans="1:16">
      <c r="A282" s="2"/>
      <c r="P282" s="3"/>
    </row>
    <row r="283" spans="1:16">
      <c r="A283" s="2"/>
      <c r="P283" s="3"/>
    </row>
    <row r="284" spans="1:16">
      <c r="A284" s="2"/>
      <c r="P284" s="3"/>
    </row>
    <row r="285" spans="1:16">
      <c r="A285" s="2"/>
      <c r="P285" s="3"/>
    </row>
    <row r="286" spans="1:16">
      <c r="A286" s="2"/>
      <c r="P286" s="3"/>
    </row>
    <row r="287" spans="1:16">
      <c r="A287" s="2"/>
      <c r="P287" s="3"/>
    </row>
    <row r="288" spans="1:16">
      <c r="A288" s="2"/>
      <c r="P288" s="3"/>
    </row>
    <row r="289" spans="1:16">
      <c r="A289" s="2"/>
      <c r="P289" s="3"/>
    </row>
    <row r="290" spans="1:16">
      <c r="A290" s="2"/>
      <c r="P290" s="3"/>
    </row>
    <row r="291" spans="1:16">
      <c r="A291" s="2"/>
      <c r="P291" s="3"/>
    </row>
    <row r="292" spans="1:16">
      <c r="A292" s="2"/>
      <c r="P292" s="3"/>
    </row>
    <row r="293" spans="1:16">
      <c r="A293" s="2"/>
      <c r="P293" s="3"/>
    </row>
    <row r="294" spans="1:16">
      <c r="A294" s="2"/>
      <c r="P294" s="3"/>
    </row>
    <row r="295" spans="1:16">
      <c r="A295" s="2"/>
      <c r="P295" s="3"/>
    </row>
    <row r="296" spans="1:16">
      <c r="A296" s="2"/>
      <c r="P296" s="3"/>
    </row>
    <row r="297" spans="1:16">
      <c r="A297" s="2"/>
      <c r="P297" s="3"/>
    </row>
    <row r="298" spans="1:16">
      <c r="A298" s="2"/>
      <c r="P298" s="3"/>
    </row>
    <row r="299" spans="1:16">
      <c r="A299" s="2"/>
      <c r="P299" s="3"/>
    </row>
    <row r="300" spans="1:16">
      <c r="A300" s="2"/>
      <c r="P300" s="3"/>
    </row>
    <row r="301" spans="1:16">
      <c r="A301" s="2"/>
      <c r="P301" s="3"/>
    </row>
    <row r="302" spans="1:16">
      <c r="A302" s="2"/>
      <c r="P302" s="3"/>
    </row>
    <row r="303" spans="1:16">
      <c r="A303" s="2"/>
      <c r="P303" s="3"/>
    </row>
    <row r="304" spans="1:16">
      <c r="A304" s="2"/>
      <c r="P304" s="3"/>
    </row>
    <row r="305" spans="1:16">
      <c r="A305" s="2"/>
      <c r="P305" s="3"/>
    </row>
    <row r="306" spans="1:16">
      <c r="A306" s="2"/>
      <c r="P306" s="3"/>
    </row>
    <row r="307" spans="1:16">
      <c r="A307" s="2"/>
      <c r="P307" s="3"/>
    </row>
    <row r="308" spans="1:16">
      <c r="A308" s="2"/>
      <c r="P308" s="3"/>
    </row>
    <row r="309" spans="1:16">
      <c r="A309" s="2"/>
      <c r="P309" s="3"/>
    </row>
    <row r="310" spans="1:16">
      <c r="A310" s="2"/>
      <c r="P310" s="3"/>
    </row>
    <row r="311" spans="1:16">
      <c r="A311" s="2"/>
      <c r="P311" s="3"/>
    </row>
    <row r="312" spans="1:16">
      <c r="A312" s="2"/>
      <c r="P312" s="3"/>
    </row>
    <row r="313" spans="1:16">
      <c r="A313" s="2"/>
      <c r="P313" s="3"/>
    </row>
    <row r="314" spans="1:16">
      <c r="A314" s="2"/>
      <c r="P314" s="3"/>
    </row>
    <row r="315" spans="1:16">
      <c r="A315" s="2"/>
      <c r="P315" s="3"/>
    </row>
    <row r="316" spans="1:16">
      <c r="A316" s="2"/>
      <c r="P316" s="3"/>
    </row>
    <row r="317" spans="1:16">
      <c r="A317" s="2"/>
      <c r="P317" s="3"/>
    </row>
    <row r="318" spans="1:16">
      <c r="A318" s="2"/>
      <c r="P318" s="3"/>
    </row>
    <row r="319" spans="1:16">
      <c r="A319" s="2"/>
      <c r="P319" s="3"/>
    </row>
    <row r="320" spans="1:16">
      <c r="A320" s="2"/>
      <c r="P320" s="3"/>
    </row>
    <row r="321" spans="1:16">
      <c r="A321" s="2"/>
      <c r="P321" s="3"/>
    </row>
    <row r="322" spans="1:16">
      <c r="A322" s="2"/>
      <c r="P322" s="3"/>
    </row>
    <row r="323" spans="1:16">
      <c r="A323" s="2"/>
      <c r="P323" s="3"/>
    </row>
    <row r="324" spans="1:16">
      <c r="A324" s="2"/>
      <c r="P324" s="3"/>
    </row>
    <row r="325" spans="1:16">
      <c r="A325" s="2"/>
      <c r="P325" s="3"/>
    </row>
    <row r="326" spans="1:16">
      <c r="A326" s="2"/>
      <c r="P326" s="3"/>
    </row>
    <row r="327" spans="1:16">
      <c r="A327" s="2"/>
      <c r="P327" s="3"/>
    </row>
    <row r="328" spans="1:16">
      <c r="A328" s="2"/>
      <c r="P328" s="3"/>
    </row>
    <row r="329" spans="1:16">
      <c r="A329" s="2"/>
      <c r="P329" s="3"/>
    </row>
    <row r="330" spans="1:16">
      <c r="A330" s="2"/>
      <c r="P330" s="3"/>
    </row>
    <row r="331" spans="1:16">
      <c r="A331" s="2"/>
      <c r="P331" s="3"/>
    </row>
    <row r="332" spans="1:16">
      <c r="A332" s="2"/>
      <c r="P332" s="3"/>
    </row>
    <row r="333" spans="1:16">
      <c r="A333" s="2"/>
      <c r="P333" s="3"/>
    </row>
    <row r="334" spans="1:16">
      <c r="A334" s="2"/>
      <c r="P334" s="3"/>
    </row>
    <row r="335" spans="1:16">
      <c r="A335" s="2"/>
      <c r="P335" s="3"/>
    </row>
    <row r="336" spans="1:16">
      <c r="A336" s="2"/>
      <c r="P336" s="3"/>
    </row>
    <row r="337" spans="1:16">
      <c r="A337" s="2"/>
      <c r="P337" s="3"/>
    </row>
    <row r="338" spans="1:16">
      <c r="A338" s="2"/>
      <c r="P338" s="3"/>
    </row>
    <row r="339" spans="1:16">
      <c r="A339" s="2"/>
      <c r="P339" s="3"/>
    </row>
    <row r="340" spans="1:16">
      <c r="A340" s="2"/>
      <c r="P340" s="3"/>
    </row>
    <row r="341" spans="1:16">
      <c r="A341" s="2"/>
      <c r="P341" s="3"/>
    </row>
    <row r="342" spans="1:16">
      <c r="A342" s="2"/>
      <c r="P342" s="3"/>
    </row>
    <row r="343" spans="1:16">
      <c r="A343" s="2"/>
      <c r="P343" s="3"/>
    </row>
    <row r="344" spans="1:16">
      <c r="A344" s="2"/>
      <c r="P344" s="3"/>
    </row>
    <row r="345" spans="1:16">
      <c r="A345" s="2"/>
      <c r="P345" s="3"/>
    </row>
    <row r="346" spans="1:16">
      <c r="A346" s="2"/>
      <c r="P346" s="3"/>
    </row>
    <row r="347" spans="1:16">
      <c r="A347" s="2"/>
      <c r="P347" s="3"/>
    </row>
    <row r="348" spans="1:16">
      <c r="A348" s="2"/>
      <c r="P348" s="3"/>
    </row>
    <row r="349" spans="1:16">
      <c r="A349" s="2"/>
      <c r="P349" s="3"/>
    </row>
    <row r="350" spans="1:16">
      <c r="A350" s="2"/>
      <c r="P350" s="3"/>
    </row>
    <row r="351" spans="1:16">
      <c r="A351" s="2"/>
      <c r="P351" s="3"/>
    </row>
    <row r="352" spans="1:16">
      <c r="A352" s="2"/>
      <c r="P352" s="3"/>
    </row>
    <row r="353" spans="1:16">
      <c r="A353" s="2"/>
      <c r="P353" s="3"/>
    </row>
    <row r="354" spans="1:16">
      <c r="A354" s="2"/>
      <c r="P354" s="3"/>
    </row>
    <row r="355" spans="1:16">
      <c r="A355" s="2"/>
      <c r="P355" s="3"/>
    </row>
    <row r="356" spans="1:16">
      <c r="A356" s="2"/>
      <c r="P356" s="3"/>
    </row>
    <row r="357" spans="1:16">
      <c r="A357" s="2"/>
      <c r="P357" s="3"/>
    </row>
    <row r="358" spans="1:16">
      <c r="A358" s="2"/>
      <c r="P358" s="3"/>
    </row>
    <row r="359" spans="1:16">
      <c r="A359" s="2"/>
      <c r="P359" s="3"/>
    </row>
    <row r="360" spans="1:16">
      <c r="A360" s="2"/>
      <c r="P360" s="3"/>
    </row>
    <row r="361" spans="1:16">
      <c r="A361" s="2"/>
      <c r="P361" s="3"/>
    </row>
    <row r="362" spans="1:16">
      <c r="A362" s="2"/>
      <c r="P362" s="3"/>
    </row>
    <row r="363" spans="1:16">
      <c r="A363" s="2"/>
      <c r="P363" s="3"/>
    </row>
    <row r="364" spans="1:16">
      <c r="A364" s="2"/>
      <c r="P364" s="3"/>
    </row>
    <row r="365" spans="1:16">
      <c r="A365" s="2"/>
      <c r="P365" s="3"/>
    </row>
    <row r="366" spans="1:16">
      <c r="A366" s="2"/>
      <c r="P366" s="3"/>
    </row>
    <row r="367" spans="1:16">
      <c r="A367" s="2"/>
      <c r="P367" s="3"/>
    </row>
    <row r="368" spans="1:16">
      <c r="A368" s="2"/>
      <c r="P368" s="3"/>
    </row>
    <row r="369" spans="1:16">
      <c r="A369" s="2"/>
      <c r="P369" s="3"/>
    </row>
    <row r="370" spans="1:16">
      <c r="A370" s="2"/>
      <c r="P370" s="3"/>
    </row>
    <row r="371" spans="1:16">
      <c r="A371" s="2"/>
      <c r="P371" s="3"/>
    </row>
    <row r="372" spans="1:16">
      <c r="A372" s="2"/>
      <c r="P372" s="3"/>
    </row>
    <row r="373" spans="1:16">
      <c r="A373" s="2"/>
      <c r="P373" s="3"/>
    </row>
    <row r="374" spans="1:16">
      <c r="A374" s="2"/>
      <c r="P374" s="3"/>
    </row>
    <row r="375" spans="1:16">
      <c r="A375" s="2"/>
      <c r="P375" s="3"/>
    </row>
    <row r="376" spans="1:16">
      <c r="A376" s="2"/>
      <c r="P376" s="3"/>
    </row>
    <row r="377" spans="1:16">
      <c r="A377" s="2"/>
      <c r="P377" s="3"/>
    </row>
    <row r="378" spans="1:16">
      <c r="A378" s="2"/>
      <c r="P378" s="3"/>
    </row>
    <row r="379" spans="1:16">
      <c r="A379" s="2"/>
      <c r="P379" s="3"/>
    </row>
    <row r="380" spans="1:16">
      <c r="A380" s="2"/>
      <c r="P380" s="3"/>
    </row>
    <row r="381" spans="1:16">
      <c r="A381" s="2"/>
      <c r="P381" s="3"/>
    </row>
    <row r="382" spans="1:16">
      <c r="A382" s="2"/>
      <c r="P382" s="3"/>
    </row>
    <row r="383" spans="1:16">
      <c r="A383" s="2"/>
      <c r="P383" s="3"/>
    </row>
    <row r="384" spans="1:16">
      <c r="A384" s="2"/>
      <c r="P384" s="3"/>
    </row>
    <row r="385" spans="1:16">
      <c r="A385" s="2"/>
      <c r="P385" s="3"/>
    </row>
    <row r="386" spans="1:16">
      <c r="A386" s="2"/>
      <c r="P386" s="3"/>
    </row>
    <row r="387" spans="1:16">
      <c r="A387" s="2"/>
      <c r="P387" s="3"/>
    </row>
    <row r="388" spans="1:16">
      <c r="A388" s="2"/>
      <c r="P388" s="3"/>
    </row>
    <row r="389" spans="1:16">
      <c r="A389" s="2"/>
      <c r="P389" s="3"/>
    </row>
    <row r="390" spans="1:16">
      <c r="A390" s="2"/>
      <c r="P390" s="3"/>
    </row>
    <row r="391" spans="1:16">
      <c r="A391" s="2"/>
      <c r="P391" s="3"/>
    </row>
    <row r="392" spans="1:16">
      <c r="A392" s="2"/>
      <c r="P392" s="3"/>
    </row>
    <row r="393" spans="1:16">
      <c r="A393" s="2"/>
      <c r="P393" s="3"/>
    </row>
    <row r="394" spans="1:16">
      <c r="A394" s="2"/>
      <c r="P394" s="3"/>
    </row>
    <row r="395" spans="1:16">
      <c r="A395" s="2"/>
      <c r="P395" s="3"/>
    </row>
    <row r="396" spans="1:16">
      <c r="A396" s="2"/>
      <c r="P396" s="3"/>
    </row>
    <row r="397" spans="1:16">
      <c r="A397" s="2"/>
      <c r="P397" s="3"/>
    </row>
    <row r="398" spans="1:16">
      <c r="A398" s="2"/>
      <c r="P398" s="3"/>
    </row>
    <row r="399" spans="1:16">
      <c r="A399" s="2"/>
      <c r="P399" s="3"/>
    </row>
    <row r="400" spans="1:16">
      <c r="A400" s="2"/>
      <c r="P400" s="3"/>
    </row>
    <row r="401" spans="1:16">
      <c r="A401" s="2"/>
      <c r="P401" s="3"/>
    </row>
    <row r="402" spans="1:16">
      <c r="A402" s="2"/>
      <c r="P402" s="3"/>
    </row>
    <row r="403" spans="1:16">
      <c r="A403" s="2"/>
      <c r="P403" s="3"/>
    </row>
    <row r="404" spans="1:16">
      <c r="A404" s="2"/>
      <c r="P404" s="3"/>
    </row>
    <row r="405" spans="1:16">
      <c r="A405" s="2"/>
      <c r="P405" s="3"/>
    </row>
    <row r="406" spans="1:16">
      <c r="A406" s="2"/>
      <c r="P406" s="3"/>
    </row>
    <row r="407" spans="1:16">
      <c r="A407" s="2"/>
      <c r="P407" s="3"/>
    </row>
    <row r="408" spans="1:16">
      <c r="A408" s="2"/>
      <c r="P408" s="3"/>
    </row>
    <row r="409" spans="1:16">
      <c r="A409" s="2"/>
      <c r="P409" s="3"/>
    </row>
    <row r="410" spans="1:16">
      <c r="A410" s="2"/>
      <c r="P410" s="3"/>
    </row>
    <row r="411" spans="1:16">
      <c r="A411" s="2"/>
      <c r="P411" s="3"/>
    </row>
    <row r="412" spans="1:16">
      <c r="A412" s="2"/>
      <c r="P412" s="3"/>
    </row>
    <row r="413" spans="1:16">
      <c r="A413" s="2"/>
      <c r="P413" s="3"/>
    </row>
    <row r="414" spans="1:16">
      <c r="A414" s="2"/>
      <c r="P414" s="3"/>
    </row>
    <row r="415" spans="1:16">
      <c r="A415" s="2"/>
      <c r="P415" s="3"/>
    </row>
    <row r="416" spans="1:16">
      <c r="A416" s="2"/>
      <c r="P416" s="3"/>
    </row>
    <row r="417" spans="1:16">
      <c r="A417" s="2"/>
      <c r="P417" s="3"/>
    </row>
    <row r="418" spans="1:16">
      <c r="A418" s="2"/>
      <c r="P418" s="3"/>
    </row>
    <row r="419" spans="1:16">
      <c r="A419" s="2"/>
      <c r="P419" s="3"/>
    </row>
    <row r="420" spans="1:16">
      <c r="A420" s="2"/>
      <c r="P420" s="3"/>
    </row>
    <row r="421" spans="1:16">
      <c r="A421" s="2"/>
      <c r="P421" s="3"/>
    </row>
    <row r="422" spans="1:16">
      <c r="A422" s="2"/>
      <c r="P422" s="3"/>
    </row>
    <row r="423" spans="1:16">
      <c r="A423" s="2"/>
      <c r="P423" s="3"/>
    </row>
    <row r="424" spans="1:16">
      <c r="A424" s="2"/>
      <c r="P424" s="3"/>
    </row>
    <row r="425" spans="1:16">
      <c r="A425" s="2"/>
      <c r="P425" s="3"/>
    </row>
    <row r="426" spans="1:16">
      <c r="A426" s="2"/>
      <c r="P426" s="3"/>
    </row>
    <row r="427" spans="1:16">
      <c r="A427" s="2"/>
      <c r="P427" s="3"/>
    </row>
    <row r="428" spans="1:16">
      <c r="A428" s="2"/>
      <c r="P428" s="3"/>
    </row>
    <row r="429" spans="1:16">
      <c r="A429" s="2"/>
      <c r="P429" s="3"/>
    </row>
    <row r="430" spans="1:16">
      <c r="A430" s="2"/>
      <c r="P430" s="3"/>
    </row>
    <row r="431" spans="1:16">
      <c r="A431" s="2"/>
      <c r="P431" s="3"/>
    </row>
    <row r="432" spans="1:16">
      <c r="A432" s="2"/>
      <c r="P432" s="3"/>
    </row>
    <row r="433" spans="1:16">
      <c r="A433" s="2"/>
      <c r="P433" s="3"/>
    </row>
    <row r="434" spans="1:16">
      <c r="A434" s="2"/>
      <c r="P434" s="3"/>
    </row>
    <row r="435" spans="1:16">
      <c r="A435" s="2"/>
      <c r="P435" s="3"/>
    </row>
    <row r="436" spans="1:16">
      <c r="A436" s="2"/>
      <c r="P436" s="3"/>
    </row>
    <row r="437" spans="1:16">
      <c r="A437" s="2"/>
      <c r="P437" s="3"/>
    </row>
    <row r="438" spans="1:16">
      <c r="A438" s="2"/>
      <c r="P438" s="3"/>
    </row>
    <row r="439" spans="1:16">
      <c r="A439" s="2"/>
      <c r="P439" s="3"/>
    </row>
    <row r="440" spans="1:16">
      <c r="A440" s="2"/>
      <c r="P440" s="3"/>
    </row>
    <row r="441" spans="1:16">
      <c r="A441" s="2"/>
      <c r="P441" s="3"/>
    </row>
    <row r="442" spans="1:16">
      <c r="A442" s="2"/>
      <c r="P442" s="3"/>
    </row>
    <row r="443" spans="1:16">
      <c r="A443" s="2"/>
      <c r="P443" s="3"/>
    </row>
    <row r="444" spans="1:16">
      <c r="A444" s="2"/>
      <c r="P444" s="3"/>
    </row>
    <row r="445" spans="1:16">
      <c r="A445" s="2"/>
      <c r="P445" s="3"/>
    </row>
    <row r="446" spans="1:16">
      <c r="A446" s="2"/>
      <c r="P446" s="3"/>
    </row>
    <row r="447" spans="1:16">
      <c r="A447" s="2"/>
      <c r="P447" s="3"/>
    </row>
    <row r="448" spans="1:16">
      <c r="A448" s="2"/>
      <c r="P448" s="3"/>
    </row>
    <row r="449" spans="1:16">
      <c r="A449" s="2"/>
      <c r="P449" s="3"/>
    </row>
    <row r="450" spans="1:16">
      <c r="A450" s="2"/>
      <c r="P450" s="3"/>
    </row>
    <row r="451" spans="1:16">
      <c r="A451" s="2"/>
      <c r="P451" s="3"/>
    </row>
    <row r="452" spans="1:16">
      <c r="A452" s="2"/>
      <c r="P452" s="3"/>
    </row>
    <row r="453" spans="1:16">
      <c r="A453" s="2"/>
      <c r="P453" s="3"/>
    </row>
    <row r="454" spans="1:16">
      <c r="A454" s="2"/>
      <c r="P454" s="3"/>
    </row>
    <row r="455" spans="1:16">
      <c r="A455" s="2"/>
      <c r="P455" s="3"/>
    </row>
    <row r="456" spans="1:16">
      <c r="A456" s="2"/>
      <c r="P456" s="3"/>
    </row>
    <row r="457" spans="1:16">
      <c r="A457" s="2"/>
      <c r="P457" s="3"/>
    </row>
    <row r="458" spans="1:16">
      <c r="A458" s="2"/>
      <c r="P458" s="3"/>
    </row>
    <row r="459" spans="1:16">
      <c r="A459" s="2"/>
      <c r="P459" s="3"/>
    </row>
    <row r="460" spans="1:16">
      <c r="A460" s="2"/>
      <c r="P460" s="3"/>
    </row>
    <row r="461" spans="1:16">
      <c r="A461" s="2"/>
      <c r="P461" s="3"/>
    </row>
    <row r="462" spans="1:16">
      <c r="A462" s="2"/>
      <c r="P462" s="3"/>
    </row>
    <row r="463" spans="1:16">
      <c r="A463" s="2"/>
      <c r="P463" s="3"/>
    </row>
    <row r="464" spans="1:16">
      <c r="A464" s="2"/>
      <c r="P464" s="3"/>
    </row>
    <row r="465" spans="1:16">
      <c r="A465" s="2"/>
      <c r="P465" s="3"/>
    </row>
    <row r="466" spans="1:16">
      <c r="A466" s="2"/>
      <c r="P466" s="3"/>
    </row>
    <row r="467" spans="1:16">
      <c r="A467" s="2"/>
      <c r="P467" s="3"/>
    </row>
    <row r="468" spans="1:16">
      <c r="A468" s="2"/>
      <c r="P468" s="3"/>
    </row>
    <row r="469" spans="1:16">
      <c r="A469" s="2"/>
      <c r="P469" s="3"/>
    </row>
    <row r="470" spans="1:16">
      <c r="A470" s="2"/>
      <c r="P470" s="3"/>
    </row>
    <row r="471" spans="1:16">
      <c r="A471" s="2"/>
      <c r="P471" s="3"/>
    </row>
    <row r="472" spans="1:16">
      <c r="A472" s="2"/>
      <c r="P472" s="3"/>
    </row>
    <row r="473" spans="1:16">
      <c r="A473" s="2"/>
      <c r="P473" s="3"/>
    </row>
    <row r="474" spans="1:16">
      <c r="A474" s="2"/>
      <c r="P474" s="3"/>
    </row>
    <row r="475" spans="1:16">
      <c r="A475" s="2"/>
      <c r="P475" s="3"/>
    </row>
    <row r="476" spans="1:16">
      <c r="A476" s="2"/>
      <c r="P476" s="3"/>
    </row>
    <row r="477" spans="1:16">
      <c r="A477" s="2"/>
      <c r="P477" s="3"/>
    </row>
    <row r="478" spans="1:16">
      <c r="A478" s="2"/>
      <c r="P478" s="3"/>
    </row>
    <row r="479" spans="1:16">
      <c r="A479" s="2"/>
      <c r="P479" s="3"/>
    </row>
    <row r="480" spans="1:16">
      <c r="A480" s="2"/>
      <c r="P480" s="3"/>
    </row>
    <row r="481" spans="1:16">
      <c r="A481" s="2"/>
      <c r="P481" s="3"/>
    </row>
    <row r="482" spans="1:16">
      <c r="A482" s="2"/>
      <c r="P482" s="3"/>
    </row>
    <row r="483" spans="1:16">
      <c r="A483" s="2"/>
      <c r="P483" s="3"/>
    </row>
    <row r="484" spans="1:16">
      <c r="A484" s="2"/>
      <c r="P484" s="3"/>
    </row>
    <row r="485" spans="1:16">
      <c r="A485" s="2"/>
      <c r="P485" s="3"/>
    </row>
    <row r="486" spans="1:16">
      <c r="A486" s="2"/>
      <c r="P486" s="3"/>
    </row>
    <row r="487" spans="1:16">
      <c r="A487" s="2"/>
      <c r="P487" s="3"/>
    </row>
    <row r="488" spans="1:16">
      <c r="A488" s="2"/>
      <c r="P488" s="3"/>
    </row>
    <row r="489" spans="1:16">
      <c r="A489" s="2"/>
      <c r="P489" s="3"/>
    </row>
    <row r="490" spans="1:16">
      <c r="A490" s="2"/>
      <c r="P490" s="3"/>
    </row>
    <row r="491" spans="1:16">
      <c r="A491" s="2"/>
      <c r="P491" s="3"/>
    </row>
    <row r="492" spans="1:16">
      <c r="A492" s="2"/>
      <c r="P492" s="3"/>
    </row>
    <row r="493" spans="1:16">
      <c r="A493" s="2"/>
      <c r="P493" s="3"/>
    </row>
    <row r="494" spans="1:16">
      <c r="A494" s="2"/>
      <c r="P494" s="3"/>
    </row>
    <row r="495" spans="1:16">
      <c r="A495" s="2"/>
      <c r="P495" s="3"/>
    </row>
    <row r="496" spans="1:16">
      <c r="A496" s="2"/>
      <c r="P496" s="3"/>
    </row>
    <row r="497" spans="1:16">
      <c r="A497" s="2"/>
      <c r="P497" s="3"/>
    </row>
    <row r="498" spans="1:16">
      <c r="A498" s="2"/>
      <c r="P498" s="3"/>
    </row>
    <row r="499" spans="1:16">
      <c r="A499" s="2"/>
      <c r="P499" s="3"/>
    </row>
    <row r="500" spans="1:16">
      <c r="A500" s="2"/>
      <c r="P500" s="3"/>
    </row>
    <row r="501" spans="1:16">
      <c r="A501" s="2"/>
      <c r="P501" s="3"/>
    </row>
    <row r="502" spans="1:16">
      <c r="A502" s="2"/>
      <c r="P502" s="3"/>
    </row>
    <row r="503" spans="1:16">
      <c r="A503" s="2"/>
      <c r="P503" s="3"/>
    </row>
    <row r="504" spans="1:16">
      <c r="A504" s="2"/>
      <c r="P504" s="3"/>
    </row>
    <row r="505" spans="1:16">
      <c r="A505" s="2"/>
      <c r="P505" s="3"/>
    </row>
    <row r="506" spans="1:16">
      <c r="A506" s="2"/>
      <c r="P506" s="3"/>
    </row>
    <row r="507" spans="1:16">
      <c r="A507" s="2"/>
      <c r="P507" s="3"/>
    </row>
    <row r="508" spans="1:16">
      <c r="A508" s="2"/>
      <c r="P508" s="3"/>
    </row>
    <row r="509" spans="1:16">
      <c r="A509" s="2"/>
      <c r="P509" s="3"/>
    </row>
    <row r="510" spans="1:16">
      <c r="A510" s="2"/>
      <c r="P510" s="3"/>
    </row>
    <row r="511" spans="1:16">
      <c r="A511" s="2"/>
      <c r="P511" s="3"/>
    </row>
    <row r="512" spans="1:16">
      <c r="A512" s="2"/>
      <c r="P512" s="3"/>
    </row>
    <row r="513" spans="1:16">
      <c r="A513" s="2"/>
      <c r="P513" s="3"/>
    </row>
    <row r="514" spans="1:16">
      <c r="A514" s="2"/>
      <c r="P514" s="3"/>
    </row>
    <row r="515" spans="1:16">
      <c r="A515" s="2"/>
      <c r="P515" s="3"/>
    </row>
    <row r="516" spans="1:16">
      <c r="A516" s="2"/>
      <c r="P516" s="3"/>
    </row>
    <row r="517" spans="1:16">
      <c r="A517" s="2"/>
      <c r="P517" s="3"/>
    </row>
    <row r="518" spans="1:16">
      <c r="A518" s="2"/>
      <c r="P518" s="3"/>
    </row>
    <row r="519" spans="1:16">
      <c r="A519" s="2"/>
      <c r="P519" s="3"/>
    </row>
    <row r="520" spans="1:16">
      <c r="A520" s="2"/>
      <c r="P520" s="3"/>
    </row>
    <row r="521" spans="1:16">
      <c r="A521" s="2"/>
      <c r="P521" s="3"/>
    </row>
    <row r="522" spans="1:16">
      <c r="A522" s="2"/>
      <c r="P522" s="3"/>
    </row>
    <row r="523" spans="1:16">
      <c r="A523" s="2"/>
      <c r="P523" s="3"/>
    </row>
    <row r="524" spans="1:16">
      <c r="A524" s="2"/>
      <c r="P524" s="3"/>
    </row>
    <row r="525" spans="1:16">
      <c r="A525" s="2"/>
      <c r="P525" s="3"/>
    </row>
    <row r="526" spans="1:16">
      <c r="A526" s="2"/>
      <c r="P526" s="3"/>
    </row>
    <row r="527" spans="1:16">
      <c r="A527" s="2"/>
      <c r="P527" s="3"/>
    </row>
    <row r="528" spans="1:16">
      <c r="A528" s="2"/>
      <c r="P528" s="3"/>
    </row>
    <row r="529" spans="1:16">
      <c r="A529" s="2"/>
      <c r="P529" s="3"/>
    </row>
    <row r="530" spans="1:16">
      <c r="A530" s="2"/>
      <c r="P530" s="3"/>
    </row>
    <row r="531" spans="1:16">
      <c r="A531" s="2"/>
      <c r="P531" s="3"/>
    </row>
    <row r="532" spans="1:16">
      <c r="A532" s="2"/>
      <c r="P532" s="3"/>
    </row>
    <row r="533" spans="1:16">
      <c r="A533" s="2"/>
      <c r="P533" s="3"/>
    </row>
    <row r="534" spans="1:16">
      <c r="A534" s="2"/>
      <c r="P534" s="3"/>
    </row>
    <row r="535" spans="1:16">
      <c r="A535" s="2"/>
      <c r="P535" s="3"/>
    </row>
    <row r="536" spans="1:16">
      <c r="A536" s="2"/>
      <c r="P536" s="3"/>
    </row>
    <row r="537" spans="1:16">
      <c r="A537" s="2"/>
      <c r="P537" s="3"/>
    </row>
    <row r="538" spans="1:16">
      <c r="A538" s="2"/>
      <c r="P538" s="3"/>
    </row>
    <row r="539" spans="1:16">
      <c r="A539" s="2"/>
      <c r="P539" s="3"/>
    </row>
    <row r="540" spans="1:16">
      <c r="A540" s="2"/>
      <c r="P540" s="3"/>
    </row>
    <row r="541" spans="1:16">
      <c r="A541" s="2"/>
      <c r="P541" s="3"/>
    </row>
    <row r="542" spans="1:16">
      <c r="A542" s="2"/>
      <c r="P542" s="3"/>
    </row>
    <row r="543" spans="1:16">
      <c r="A543" s="2"/>
      <c r="P543" s="3"/>
    </row>
    <row r="544" spans="1:16">
      <c r="A544" s="2"/>
      <c r="P544" s="3"/>
    </row>
    <row r="545" spans="1:16">
      <c r="A545" s="2"/>
      <c r="P545" s="3"/>
    </row>
    <row r="546" spans="1:16">
      <c r="A546" s="2"/>
      <c r="P546" s="3"/>
    </row>
    <row r="547" spans="1:16">
      <c r="A547" s="2"/>
      <c r="P547" s="3"/>
    </row>
    <row r="548" spans="1:16">
      <c r="A548" s="2"/>
      <c r="P548" s="3"/>
    </row>
    <row r="549" spans="1:16">
      <c r="A549" s="2"/>
      <c r="P549" s="3"/>
    </row>
    <row r="550" spans="1:16">
      <c r="A550" s="2"/>
      <c r="P550" s="3"/>
    </row>
    <row r="551" spans="1:16">
      <c r="A551" s="2"/>
      <c r="P551" s="3"/>
    </row>
    <row r="552" spans="1:16">
      <c r="A552" s="2"/>
      <c r="P552" s="3"/>
    </row>
    <row r="553" spans="1:16">
      <c r="A553" s="2"/>
      <c r="P553" s="3"/>
    </row>
    <row r="554" spans="1:16">
      <c r="A554" s="2"/>
      <c r="P554" s="3"/>
    </row>
    <row r="555" spans="1:16">
      <c r="A555" s="2"/>
      <c r="P555" s="3"/>
    </row>
    <row r="556" spans="1:16">
      <c r="A556" s="2"/>
      <c r="P556" s="3"/>
    </row>
    <row r="557" spans="1:16">
      <c r="A557" s="2"/>
      <c r="P557" s="3"/>
    </row>
    <row r="558" spans="1:16">
      <c r="A558" s="2"/>
      <c r="P558" s="3"/>
    </row>
    <row r="559" spans="1:16">
      <c r="A559" s="2"/>
      <c r="P559" s="3"/>
    </row>
    <row r="560" spans="1:16">
      <c r="A560" s="2"/>
      <c r="P560" s="3"/>
    </row>
    <row r="561" spans="1:16">
      <c r="A561" s="2"/>
      <c r="P561" s="3"/>
    </row>
    <row r="562" spans="1:16">
      <c r="A562" s="2"/>
      <c r="P562" s="3"/>
    </row>
    <row r="563" spans="1:16">
      <c r="A563" s="2"/>
      <c r="P563" s="3"/>
    </row>
    <row r="564" spans="1:16">
      <c r="A564" s="2"/>
      <c r="P564" s="3"/>
    </row>
    <row r="565" spans="1:16">
      <c r="A565" s="2"/>
      <c r="P565" s="3"/>
    </row>
    <row r="566" spans="1:16">
      <c r="A566" s="2"/>
      <c r="P566" s="3"/>
    </row>
    <row r="567" spans="1:16">
      <c r="A567" s="2"/>
      <c r="P567" s="3"/>
    </row>
    <row r="568" spans="1:16">
      <c r="A568" s="2"/>
      <c r="P568" s="3"/>
    </row>
    <row r="569" spans="1:16">
      <c r="A569" s="2"/>
      <c r="P569" s="3"/>
    </row>
    <row r="570" spans="1:16">
      <c r="A570" s="2"/>
      <c r="P570" s="3"/>
    </row>
    <row r="571" spans="1:16">
      <c r="A571" s="2"/>
      <c r="P571" s="3"/>
    </row>
    <row r="572" spans="1:16">
      <c r="A572" s="2"/>
      <c r="P572" s="3"/>
    </row>
    <row r="573" spans="1:16">
      <c r="A573" s="2"/>
      <c r="P573" s="3"/>
    </row>
    <row r="574" spans="1:16">
      <c r="A574" s="2"/>
      <c r="P574" s="3"/>
    </row>
    <row r="575" spans="1:16">
      <c r="A575" s="2"/>
      <c r="P575" s="3"/>
    </row>
    <row r="576" spans="1:16">
      <c r="A576" s="2"/>
      <c r="P576" s="3"/>
    </row>
    <row r="577" spans="1:16">
      <c r="A577" s="2"/>
      <c r="P577" s="3"/>
    </row>
    <row r="578" spans="1:16">
      <c r="A578" s="2"/>
      <c r="P578" s="3"/>
    </row>
    <row r="579" spans="1:16">
      <c r="A579" s="2"/>
      <c r="P579" s="3"/>
    </row>
    <row r="580" spans="1:16">
      <c r="A580" s="2"/>
      <c r="P580" s="3"/>
    </row>
    <row r="581" spans="1:16">
      <c r="A581" s="2"/>
      <c r="P581" s="3"/>
    </row>
    <row r="582" spans="1:16">
      <c r="A582" s="2"/>
      <c r="P582" s="3"/>
    </row>
    <row r="583" spans="1:16">
      <c r="A583" s="2"/>
      <c r="P583" s="3"/>
    </row>
    <row r="584" spans="1:16">
      <c r="A584" s="2"/>
      <c r="P584" s="3"/>
    </row>
    <row r="585" spans="1:16">
      <c r="A585" s="2"/>
      <c r="P585" s="3"/>
    </row>
    <row r="586" spans="1:16">
      <c r="A586" s="2"/>
      <c r="P586" s="3"/>
    </row>
    <row r="587" spans="1:16">
      <c r="A587" s="2"/>
      <c r="P587" s="3"/>
    </row>
    <row r="588" spans="1:16">
      <c r="A588" s="2"/>
      <c r="P588" s="3"/>
    </row>
    <row r="589" spans="1:16">
      <c r="A589" s="2"/>
      <c r="P589" s="3"/>
    </row>
    <row r="590" spans="1:16">
      <c r="A590" s="2"/>
      <c r="P590" s="3"/>
    </row>
    <row r="591" spans="1:16">
      <c r="A591" s="2"/>
      <c r="P591" s="3"/>
    </row>
    <row r="592" spans="1:16">
      <c r="A592" s="2"/>
      <c r="P592" s="3"/>
    </row>
    <row r="593" spans="1:16">
      <c r="A593" s="2"/>
      <c r="P593" s="3"/>
    </row>
    <row r="594" spans="1:16">
      <c r="A594" s="2"/>
      <c r="P594" s="3"/>
    </row>
    <row r="595" spans="1:16">
      <c r="A595" s="2"/>
      <c r="P595" s="3"/>
    </row>
    <row r="596" spans="1:16">
      <c r="A596" s="2"/>
      <c r="P596" s="3"/>
    </row>
    <row r="597" spans="1:16">
      <c r="A597" s="2"/>
      <c r="P597" s="3"/>
    </row>
    <row r="598" spans="1:16">
      <c r="A598" s="2"/>
      <c r="P598" s="3"/>
    </row>
    <row r="599" spans="1:16">
      <c r="A599" s="2"/>
      <c r="P599" s="3"/>
    </row>
    <row r="600" spans="1:16">
      <c r="A600" s="2"/>
      <c r="P600" s="3"/>
    </row>
    <row r="601" spans="1:16">
      <c r="A601" s="2"/>
      <c r="P601" s="3"/>
    </row>
    <row r="602" spans="1:16">
      <c r="A602" s="2"/>
      <c r="P602" s="3"/>
    </row>
    <row r="603" spans="1:16">
      <c r="A603" s="2"/>
      <c r="P603" s="3"/>
    </row>
    <row r="604" spans="1:16">
      <c r="A604" s="2"/>
      <c r="P604" s="3"/>
    </row>
    <row r="605" spans="1:16">
      <c r="A605" s="2"/>
      <c r="P605" s="3"/>
    </row>
    <row r="606" spans="1:16">
      <c r="A606" s="2"/>
      <c r="P606" s="3"/>
    </row>
    <row r="607" spans="1:16">
      <c r="A607" s="2"/>
      <c r="P607" s="3"/>
    </row>
    <row r="608" spans="1:16">
      <c r="A608" s="2"/>
      <c r="P608" s="3"/>
    </row>
    <row r="609" spans="1:16">
      <c r="A609" s="2"/>
      <c r="P609" s="3"/>
    </row>
    <row r="610" spans="1:16">
      <c r="A610" s="2"/>
      <c r="P610" s="3"/>
    </row>
    <row r="611" spans="1:16">
      <c r="A611" s="2"/>
      <c r="P611" s="3"/>
    </row>
    <row r="612" spans="1:16">
      <c r="A612" s="2"/>
      <c r="P612" s="3"/>
    </row>
    <row r="613" spans="1:16">
      <c r="A613" s="2"/>
      <c r="P613" s="3"/>
    </row>
    <row r="614" spans="1:16">
      <c r="A614" s="2"/>
      <c r="P614" s="3"/>
    </row>
    <row r="615" spans="1:16">
      <c r="A615" s="2"/>
      <c r="P615" s="3"/>
    </row>
    <row r="616" spans="1:16">
      <c r="A616" s="2"/>
      <c r="P616" s="3"/>
    </row>
    <row r="617" spans="1:16">
      <c r="A617" s="2"/>
      <c r="P617" s="3"/>
    </row>
    <row r="618" spans="1:16">
      <c r="A618" s="2"/>
      <c r="P618" s="3"/>
    </row>
    <row r="619" spans="1:16">
      <c r="A619" s="2"/>
      <c r="P619" s="3"/>
    </row>
    <row r="620" spans="1:16">
      <c r="A620" s="2"/>
      <c r="P620" s="3"/>
    </row>
    <row r="621" spans="1:16">
      <c r="A621" s="2"/>
      <c r="P621" s="3"/>
    </row>
    <row r="622" spans="1:16">
      <c r="A622" s="2"/>
      <c r="P622" s="3"/>
    </row>
    <row r="623" spans="1:16">
      <c r="A623" s="2"/>
      <c r="P623" s="3"/>
    </row>
    <row r="624" spans="1:16">
      <c r="A624" s="2"/>
      <c r="P624" s="3"/>
    </row>
    <row r="625" spans="1:16">
      <c r="A625" s="2"/>
      <c r="P625" s="3"/>
    </row>
    <row r="626" spans="1:16">
      <c r="A626" s="2"/>
      <c r="P626" s="3"/>
    </row>
    <row r="627" spans="1:16">
      <c r="A627" s="2"/>
      <c r="P627" s="3"/>
    </row>
    <row r="628" spans="1:16">
      <c r="A628" s="2"/>
      <c r="P628" s="3"/>
    </row>
    <row r="629" spans="1:16">
      <c r="A629" s="2"/>
      <c r="P629" s="3"/>
    </row>
    <row r="630" spans="1:16">
      <c r="A630" s="2"/>
      <c r="P630" s="3"/>
    </row>
    <row r="631" spans="1:16">
      <c r="A631" s="2"/>
      <c r="P631" s="3"/>
    </row>
    <row r="632" spans="1:16">
      <c r="A632" s="2"/>
      <c r="P632" s="3"/>
    </row>
    <row r="633" spans="1:16">
      <c r="A633" s="2"/>
      <c r="P633" s="3"/>
    </row>
    <row r="634" spans="1:16">
      <c r="A634" s="2"/>
      <c r="P634" s="3"/>
    </row>
    <row r="635" spans="1:16">
      <c r="A635" s="2"/>
      <c r="P635" s="3"/>
    </row>
    <row r="636" spans="1:16">
      <c r="A636" s="2"/>
      <c r="P636" s="3"/>
    </row>
    <row r="637" spans="1:16">
      <c r="A637" s="2"/>
      <c r="P637" s="3"/>
    </row>
    <row r="638" spans="1:16">
      <c r="A638" s="2"/>
      <c r="P638" s="3"/>
    </row>
    <row r="639" spans="1:16">
      <c r="A639" s="2"/>
      <c r="P639" s="3"/>
    </row>
    <row r="640" spans="1:16">
      <c r="A640" s="2"/>
      <c r="P640" s="3"/>
    </row>
    <row r="641" spans="1:16">
      <c r="A641" s="2"/>
      <c r="P641" s="3"/>
    </row>
    <row r="642" spans="1:16">
      <c r="A642" s="2"/>
      <c r="P642" s="3"/>
    </row>
    <row r="643" spans="1:16">
      <c r="A643" s="2"/>
      <c r="P643" s="3"/>
    </row>
    <row r="644" spans="1:16">
      <c r="A644" s="2"/>
      <c r="P644" s="3"/>
    </row>
    <row r="645" spans="1:16">
      <c r="A645" s="2"/>
      <c r="P645" s="3"/>
    </row>
    <row r="646" spans="1:16">
      <c r="A646" s="2"/>
      <c r="P646" s="3"/>
    </row>
    <row r="647" spans="1:16">
      <c r="A647" s="2"/>
      <c r="P647" s="3"/>
    </row>
    <row r="648" spans="1:16">
      <c r="A648" s="2"/>
      <c r="P648" s="3"/>
    </row>
    <row r="649" spans="1:16">
      <c r="A649" s="2"/>
      <c r="P649" s="3"/>
    </row>
    <row r="650" spans="1:16">
      <c r="A650" s="2"/>
      <c r="P650" s="3"/>
    </row>
    <row r="651" spans="1:16">
      <c r="A651" s="2"/>
      <c r="P651" s="3"/>
    </row>
    <row r="652" spans="1:16">
      <c r="A652" s="2"/>
      <c r="P652" s="3"/>
    </row>
    <row r="653" spans="1:16">
      <c r="A653" s="2"/>
      <c r="P653" s="3"/>
    </row>
    <row r="654" spans="1:16">
      <c r="A654" s="2"/>
      <c r="P654" s="3"/>
    </row>
    <row r="655" spans="1:16">
      <c r="A655" s="2"/>
      <c r="P655" s="3"/>
    </row>
    <row r="656" spans="1:16">
      <c r="A656" s="2"/>
      <c r="P656" s="3"/>
    </row>
    <row r="657" spans="1:16">
      <c r="A657" s="2"/>
      <c r="P657" s="3"/>
    </row>
    <row r="658" spans="1:16">
      <c r="A658" s="2"/>
      <c r="P658" s="3"/>
    </row>
    <row r="659" spans="1:16">
      <c r="A659" s="2"/>
      <c r="P659" s="3"/>
    </row>
    <row r="660" spans="1:16">
      <c r="A660" s="2"/>
      <c r="P660" s="3"/>
    </row>
    <row r="661" spans="1:16">
      <c r="A661" s="2"/>
      <c r="P661" s="3"/>
    </row>
    <row r="662" spans="1:16">
      <c r="A662" s="2"/>
      <c r="P662" s="3"/>
    </row>
    <row r="663" spans="1:16">
      <c r="A663" s="2"/>
      <c r="P663" s="3"/>
    </row>
    <row r="664" spans="1:16">
      <c r="A664" s="2"/>
      <c r="P664" s="3"/>
    </row>
    <row r="665" spans="1:16">
      <c r="A665" s="2"/>
      <c r="P665" s="3"/>
    </row>
    <row r="666" spans="1:16">
      <c r="A666" s="2"/>
      <c r="P666" s="3"/>
    </row>
    <row r="667" spans="1:16">
      <c r="A667" s="2"/>
      <c r="P667" s="3"/>
    </row>
    <row r="668" spans="1:16">
      <c r="A668" s="2"/>
      <c r="P668" s="3"/>
    </row>
    <row r="669" spans="1:16">
      <c r="A669" s="2"/>
      <c r="P669" s="3"/>
    </row>
    <row r="670" spans="1:16">
      <c r="A670" s="2"/>
      <c r="P670" s="3"/>
    </row>
    <row r="671" spans="1:16">
      <c r="A671" s="2"/>
      <c r="P671" s="3"/>
    </row>
    <row r="672" spans="1:16">
      <c r="A672" s="2"/>
      <c r="P672" s="3"/>
    </row>
    <row r="673" spans="1:16">
      <c r="A673" s="2"/>
      <c r="P673" s="3"/>
    </row>
    <row r="674" spans="1:16">
      <c r="A674" s="2"/>
      <c r="P674" s="3"/>
    </row>
    <row r="675" spans="1:16">
      <c r="A675" s="2"/>
      <c r="P675" s="3"/>
    </row>
    <row r="676" spans="1:16">
      <c r="A676" s="2"/>
      <c r="P676" s="3"/>
    </row>
    <row r="677" spans="1:16">
      <c r="A677" s="2"/>
      <c r="P677" s="3"/>
    </row>
    <row r="678" spans="1:16">
      <c r="A678" s="2"/>
      <c r="P678" s="3"/>
    </row>
    <row r="679" spans="1:16">
      <c r="A679" s="2"/>
      <c r="P679" s="3"/>
    </row>
    <row r="680" spans="1:16">
      <c r="A680" s="2"/>
      <c r="P680" s="3"/>
    </row>
    <row r="681" spans="1:16">
      <c r="A681" s="2"/>
      <c r="P681" s="3"/>
    </row>
    <row r="682" spans="1:16">
      <c r="A682" s="2"/>
      <c r="P682" s="3"/>
    </row>
    <row r="683" spans="1:16">
      <c r="A683" s="2"/>
      <c r="P683" s="3"/>
    </row>
    <row r="684" spans="1:16">
      <c r="A684" s="2"/>
      <c r="P684" s="3"/>
    </row>
    <row r="685" spans="1:16">
      <c r="A685" s="2"/>
      <c r="P685" s="3"/>
    </row>
    <row r="686" spans="1:16">
      <c r="A686" s="2"/>
      <c r="P686" s="3"/>
    </row>
    <row r="687" spans="1:16">
      <c r="A687" s="2"/>
      <c r="P687" s="3"/>
    </row>
    <row r="688" spans="1:16">
      <c r="A688" s="2"/>
      <c r="P688" s="3"/>
    </row>
    <row r="689" spans="1:16">
      <c r="A689" s="2"/>
      <c r="P689" s="3"/>
    </row>
    <row r="690" spans="1:16">
      <c r="A690" s="2"/>
      <c r="P690" s="3"/>
    </row>
    <row r="691" spans="1:16">
      <c r="A691" s="2"/>
      <c r="P691" s="3"/>
    </row>
    <row r="692" spans="1:16">
      <c r="A692" s="2"/>
      <c r="P692" s="3"/>
    </row>
    <row r="693" spans="1:16">
      <c r="A693" s="2"/>
      <c r="P693" s="3"/>
    </row>
    <row r="694" spans="1:16">
      <c r="A694" s="2"/>
      <c r="P694" s="3"/>
    </row>
    <row r="695" spans="1:16">
      <c r="A695" s="2"/>
      <c r="P695" s="3"/>
    </row>
    <row r="696" spans="1:16">
      <c r="A696" s="2"/>
      <c r="P696" s="3"/>
    </row>
    <row r="697" spans="1:16">
      <c r="A697" s="2"/>
      <c r="P697" s="3"/>
    </row>
    <row r="698" spans="1:16">
      <c r="A698" s="2"/>
      <c r="P698" s="3"/>
    </row>
    <row r="699" spans="1:16">
      <c r="A699" s="2"/>
      <c r="P699" s="3"/>
    </row>
    <row r="700" spans="1:16">
      <c r="A700" s="2"/>
      <c r="P700" s="3"/>
    </row>
    <row r="701" spans="1:16">
      <c r="A701" s="2"/>
      <c r="P701" s="3"/>
    </row>
    <row r="702" spans="1:16">
      <c r="A702" s="2"/>
      <c r="P702" s="3"/>
    </row>
    <row r="703" spans="1:16">
      <c r="A703" s="2"/>
      <c r="P703" s="3"/>
    </row>
    <row r="704" spans="1:16">
      <c r="A704" s="2"/>
      <c r="P704" s="3"/>
    </row>
    <row r="705" spans="1:16">
      <c r="A705" s="2"/>
      <c r="P705" s="3"/>
    </row>
    <row r="706" spans="1:16">
      <c r="A706" s="2"/>
      <c r="P706" s="3"/>
    </row>
    <row r="707" spans="1:16">
      <c r="A707" s="2"/>
      <c r="P707" s="3"/>
    </row>
    <row r="708" spans="1:16">
      <c r="A708" s="2"/>
      <c r="P708" s="3"/>
    </row>
    <row r="709" spans="1:16">
      <c r="A709" s="2"/>
      <c r="P709" s="3"/>
    </row>
    <row r="710" spans="1:16">
      <c r="A710" s="2"/>
      <c r="P710" s="3"/>
    </row>
    <row r="711" spans="1:16">
      <c r="A711" s="2"/>
      <c r="P711" s="3"/>
    </row>
    <row r="712" spans="1:16">
      <c r="A712" s="2"/>
      <c r="P712" s="3"/>
    </row>
    <row r="713" spans="1:16">
      <c r="A713" s="2"/>
      <c r="P713" s="3"/>
    </row>
    <row r="714" spans="1:16">
      <c r="A714" s="2"/>
      <c r="P714" s="3"/>
    </row>
    <row r="715" spans="1:16">
      <c r="A715" s="2"/>
      <c r="P715" s="3"/>
    </row>
    <row r="716" spans="1:16">
      <c r="A716" s="2"/>
      <c r="P716" s="3"/>
    </row>
    <row r="717" spans="1:16">
      <c r="A717" s="2"/>
      <c r="P717" s="3"/>
    </row>
    <row r="718" spans="1:16">
      <c r="A718" s="2"/>
      <c r="P718" s="3"/>
    </row>
    <row r="719" spans="1:16">
      <c r="A719" s="2"/>
      <c r="P719" s="3"/>
    </row>
    <row r="720" spans="1:16">
      <c r="A720" s="2"/>
      <c r="P720" s="3"/>
    </row>
    <row r="721" spans="1:16">
      <c r="A721" s="2"/>
      <c r="P721" s="3"/>
    </row>
    <row r="722" spans="1:16">
      <c r="A722" s="2"/>
      <c r="P722" s="3"/>
    </row>
    <row r="723" spans="1:16">
      <c r="A723" s="2"/>
      <c r="P723" s="3"/>
    </row>
    <row r="724" spans="1:16">
      <c r="A724" s="2"/>
      <c r="P724" s="3"/>
    </row>
    <row r="725" spans="1:16">
      <c r="A725" s="2"/>
      <c r="P725" s="3"/>
    </row>
    <row r="726" spans="1:16">
      <c r="A726" s="2"/>
      <c r="P726" s="3"/>
    </row>
    <row r="727" spans="1:16">
      <c r="A727" s="2"/>
      <c r="P727" s="3"/>
    </row>
    <row r="728" spans="1:16">
      <c r="A728" s="2"/>
      <c r="P728" s="3"/>
    </row>
    <row r="729" spans="1:16">
      <c r="A729" s="2"/>
      <c r="P729" s="3"/>
    </row>
    <row r="730" spans="1:16">
      <c r="A730" s="2"/>
      <c r="P730" s="3"/>
    </row>
    <row r="731" spans="1:16">
      <c r="A731" s="2"/>
      <c r="P731" s="3"/>
    </row>
    <row r="732" spans="1:16">
      <c r="A732" s="2"/>
      <c r="P732" s="3"/>
    </row>
    <row r="733" spans="1:16">
      <c r="A733" s="2"/>
      <c r="P733" s="3"/>
    </row>
    <row r="734" spans="1:16">
      <c r="A734" s="2"/>
      <c r="P734" s="3"/>
    </row>
    <row r="735" spans="1:16">
      <c r="A735" s="2"/>
      <c r="P735" s="3"/>
    </row>
    <row r="736" spans="1:16">
      <c r="A736" s="2"/>
      <c r="P736" s="3"/>
    </row>
    <row r="737" spans="1:16">
      <c r="A737" s="2"/>
      <c r="P737" s="3"/>
    </row>
    <row r="738" spans="1:16">
      <c r="A738" s="2"/>
      <c r="P738" s="3"/>
    </row>
    <row r="739" spans="1:16">
      <c r="A739" s="2"/>
      <c r="P739" s="3"/>
    </row>
    <row r="740" spans="1:16">
      <c r="A740" s="2"/>
      <c r="P740" s="3"/>
    </row>
    <row r="741" spans="1:16">
      <c r="A741" s="2"/>
      <c r="P741" s="3"/>
    </row>
    <row r="742" spans="1:16">
      <c r="A742" s="2"/>
      <c r="P742" s="3"/>
    </row>
    <row r="743" spans="1:16">
      <c r="A743" s="2"/>
      <c r="P743" s="3"/>
    </row>
    <row r="744" spans="1:16">
      <c r="A744" s="2"/>
      <c r="P744" s="3"/>
    </row>
    <row r="745" spans="1:16">
      <c r="A745" s="2"/>
      <c r="P745" s="3"/>
    </row>
    <row r="746" spans="1:16">
      <c r="A746" s="2"/>
      <c r="P746" s="3"/>
    </row>
    <row r="747" spans="1:16">
      <c r="A747" s="2"/>
      <c r="P747" s="3"/>
    </row>
    <row r="748" spans="1:16">
      <c r="A748" s="2"/>
      <c r="P748" s="3"/>
    </row>
    <row r="749" spans="1:16">
      <c r="A749" s="2"/>
      <c r="P749" s="3"/>
    </row>
    <row r="750" spans="1:16">
      <c r="A750" s="2"/>
      <c r="P750" s="3"/>
    </row>
    <row r="751" spans="1:16">
      <c r="A751" s="2"/>
      <c r="P751" s="3"/>
    </row>
    <row r="752" spans="1:16">
      <c r="A752" s="2"/>
      <c r="P752" s="3"/>
    </row>
    <row r="753" spans="1:16">
      <c r="A753" s="2"/>
      <c r="P753" s="3"/>
    </row>
    <row r="754" spans="1:16">
      <c r="A754" s="2"/>
      <c r="P754" s="3"/>
    </row>
    <row r="755" spans="1:16">
      <c r="A755" s="2"/>
      <c r="P755" s="3"/>
    </row>
    <row r="756" spans="1:16">
      <c r="A756" s="2"/>
      <c r="P756" s="3"/>
    </row>
    <row r="757" spans="1:16">
      <c r="A757" s="2"/>
      <c r="P757" s="3"/>
    </row>
    <row r="758" spans="1:16">
      <c r="A758" s="2"/>
      <c r="P758" s="3"/>
    </row>
    <row r="759" spans="1:16">
      <c r="A759" s="2"/>
      <c r="P759" s="3"/>
    </row>
    <row r="760" spans="1:16">
      <c r="A760" s="2"/>
      <c r="P760" s="3"/>
    </row>
    <row r="761" spans="1:16">
      <c r="A761" s="2"/>
      <c r="P761" s="3"/>
    </row>
    <row r="762" spans="1:16">
      <c r="A762" s="2"/>
      <c r="P762" s="3"/>
    </row>
    <row r="763" spans="1:16">
      <c r="A763" s="2"/>
      <c r="P763" s="3"/>
    </row>
    <row r="764" spans="1:16">
      <c r="A764" s="2"/>
      <c r="P764" s="3"/>
    </row>
    <row r="765" spans="1:16">
      <c r="A765" s="2"/>
      <c r="P765" s="3"/>
    </row>
    <row r="766" spans="1:16">
      <c r="A766" s="2"/>
      <c r="P766" s="3"/>
    </row>
    <row r="767" spans="1:16">
      <c r="A767" s="2"/>
      <c r="P767" s="3"/>
    </row>
    <row r="768" spans="1:16">
      <c r="A768" s="2"/>
      <c r="P768" s="3"/>
    </row>
    <row r="769" spans="1:16">
      <c r="A769" s="2"/>
      <c r="P769" s="3"/>
    </row>
    <row r="770" spans="1:16">
      <c r="A770" s="2"/>
      <c r="P770" s="3"/>
    </row>
    <row r="771" spans="1:16">
      <c r="A771" s="2"/>
      <c r="P771" s="3"/>
    </row>
    <row r="772" spans="1:16">
      <c r="A772" s="2"/>
      <c r="P772" s="3"/>
    </row>
    <row r="773" spans="1:16">
      <c r="A773" s="2"/>
      <c r="P773" s="3"/>
    </row>
    <row r="774" spans="1:16">
      <c r="A774" s="2"/>
      <c r="P774" s="3"/>
    </row>
    <row r="775" spans="1:16">
      <c r="A775" s="2"/>
      <c r="P775" s="3"/>
    </row>
    <row r="776" spans="1:16">
      <c r="A776" s="2"/>
      <c r="P776" s="3"/>
    </row>
    <row r="777" spans="1:16">
      <c r="A777" s="2"/>
      <c r="P777" s="3"/>
    </row>
    <row r="778" spans="1:16">
      <c r="A778" s="2"/>
      <c r="P778" s="3"/>
    </row>
    <row r="779" spans="1:16">
      <c r="A779" s="2"/>
      <c r="P779" s="3"/>
    </row>
    <row r="780" spans="1:16">
      <c r="A780" s="2"/>
      <c r="P780" s="3"/>
    </row>
    <row r="781" spans="1:16">
      <c r="A781" s="2"/>
      <c r="P781" s="3"/>
    </row>
    <row r="782" spans="1:16">
      <c r="A782" s="2"/>
      <c r="P782" s="3"/>
    </row>
    <row r="783" spans="1:16">
      <c r="A783" s="2"/>
      <c r="P783" s="3"/>
    </row>
    <row r="784" spans="1:16">
      <c r="A784" s="2"/>
      <c r="P784" s="3"/>
    </row>
    <row r="785" spans="1:16">
      <c r="A785" s="2"/>
      <c r="P785" s="3"/>
    </row>
    <row r="786" spans="1:16">
      <c r="A786" s="2"/>
      <c r="P786" s="3"/>
    </row>
    <row r="787" spans="1:16">
      <c r="A787" s="2"/>
      <c r="P787" s="3"/>
    </row>
    <row r="788" spans="1:16">
      <c r="A788" s="2"/>
      <c r="P788" s="3"/>
    </row>
    <row r="789" spans="1:16">
      <c r="A789" s="2"/>
      <c r="P789" s="3"/>
    </row>
    <row r="790" spans="1:16">
      <c r="A790" s="2"/>
      <c r="P790" s="3"/>
    </row>
    <row r="791" spans="1:16">
      <c r="A791" s="2"/>
      <c r="P791" s="3"/>
    </row>
    <row r="792" spans="1:16">
      <c r="A792" s="2"/>
      <c r="P792" s="3"/>
    </row>
    <row r="793" spans="1:16">
      <c r="A793" s="2"/>
      <c r="P793" s="3"/>
    </row>
    <row r="794" spans="1:16">
      <c r="A794" s="2"/>
      <c r="P794" s="3"/>
    </row>
    <row r="795" spans="1:16">
      <c r="A795" s="2"/>
      <c r="P795" s="3"/>
    </row>
    <row r="796" spans="1:16">
      <c r="A796" s="2"/>
      <c r="P796" s="3"/>
    </row>
    <row r="797" spans="1:16">
      <c r="A797" s="2"/>
      <c r="P797" s="3"/>
    </row>
    <row r="798" spans="1:16">
      <c r="A798" s="2"/>
      <c r="P798" s="3"/>
    </row>
    <row r="799" spans="1:16">
      <c r="A799" s="2"/>
      <c r="P799" s="3"/>
    </row>
    <row r="800" spans="1:16">
      <c r="A800" s="2"/>
      <c r="P800" s="3"/>
    </row>
    <row r="801" spans="1:16">
      <c r="A801" s="2"/>
      <c r="P801" s="3"/>
    </row>
    <row r="802" spans="1:16">
      <c r="A802" s="2"/>
      <c r="P802" s="3"/>
    </row>
    <row r="803" spans="1:16">
      <c r="A803" s="2"/>
      <c r="P803" s="3"/>
    </row>
    <row r="804" spans="1:16">
      <c r="A804" s="2"/>
      <c r="P804" s="3"/>
    </row>
    <row r="805" spans="1:16">
      <c r="A805" s="2"/>
      <c r="P805" s="3"/>
    </row>
    <row r="806" spans="1:16">
      <c r="A806" s="2"/>
      <c r="P806" s="3"/>
    </row>
    <row r="807" spans="1:16">
      <c r="A807" s="2"/>
      <c r="P807" s="3"/>
    </row>
    <row r="808" spans="1:16">
      <c r="A808" s="2"/>
      <c r="P808" s="3"/>
    </row>
    <row r="809" spans="1:16">
      <c r="A809" s="2"/>
      <c r="P809" s="3"/>
    </row>
    <row r="810" spans="1:16">
      <c r="A810" s="2"/>
      <c r="P810" s="3"/>
    </row>
    <row r="811" spans="1:16">
      <c r="A811" s="2"/>
      <c r="P811" s="3"/>
    </row>
    <row r="812" spans="1:16">
      <c r="A812" s="2"/>
      <c r="P812" s="3"/>
    </row>
    <row r="813" spans="1:16">
      <c r="A813" s="2"/>
      <c r="P813" s="3"/>
    </row>
    <row r="814" spans="1:16">
      <c r="A814" s="2"/>
      <c r="P814" s="3"/>
    </row>
    <row r="815" spans="1:16">
      <c r="A815" s="2"/>
      <c r="P815" s="3"/>
    </row>
    <row r="816" spans="1:16">
      <c r="A816" s="2"/>
      <c r="P816" s="3"/>
    </row>
    <row r="817" spans="1:16">
      <c r="A817" s="2"/>
      <c r="P817" s="3"/>
    </row>
    <row r="818" spans="1:16">
      <c r="A818" s="2"/>
      <c r="P818" s="3"/>
    </row>
    <row r="819" spans="1:16">
      <c r="A819" s="2"/>
      <c r="P819" s="3"/>
    </row>
    <row r="820" spans="1:16">
      <c r="A820" s="2"/>
      <c r="P820" s="3"/>
    </row>
    <row r="821" spans="1:16">
      <c r="A821" s="2"/>
      <c r="P821" s="3"/>
    </row>
    <row r="822" spans="1:16">
      <c r="A822" s="2"/>
      <c r="P822" s="3"/>
    </row>
    <row r="823" spans="1:16">
      <c r="A823" s="2"/>
      <c r="P823" s="3"/>
    </row>
    <row r="824" spans="1:16">
      <c r="A824" s="2"/>
      <c r="P824" s="3"/>
    </row>
    <row r="825" spans="1:16">
      <c r="A825" s="2"/>
      <c r="P825" s="3"/>
    </row>
    <row r="826" spans="1:16">
      <c r="A826" s="2"/>
      <c r="P826" s="3"/>
    </row>
    <row r="827" spans="1:16">
      <c r="A827" s="2"/>
      <c r="P827" s="3"/>
    </row>
    <row r="828" spans="1:16">
      <c r="A828" s="2"/>
      <c r="P828" s="3"/>
    </row>
    <row r="829" spans="1:16">
      <c r="A829" s="2"/>
      <c r="P829" s="3"/>
    </row>
    <row r="830" spans="1:16">
      <c r="A830" s="2"/>
      <c r="P830" s="3"/>
    </row>
    <row r="831" spans="1:16">
      <c r="A831" s="2"/>
      <c r="P831" s="3"/>
    </row>
    <row r="832" spans="1:16">
      <c r="A832" s="2"/>
      <c r="P832" s="3"/>
    </row>
    <row r="833" spans="1:16">
      <c r="A833" s="2"/>
      <c r="P833" s="3"/>
    </row>
    <row r="834" spans="1:16">
      <c r="A834" s="2"/>
      <c r="P834" s="3"/>
    </row>
    <row r="835" spans="1:16">
      <c r="A835" s="2"/>
      <c r="P835" s="3"/>
    </row>
    <row r="836" spans="1:16">
      <c r="A836" s="2"/>
      <c r="P836" s="3"/>
    </row>
    <row r="837" spans="1:16">
      <c r="A837" s="2"/>
      <c r="P837" s="3"/>
    </row>
    <row r="838" spans="1:16">
      <c r="A838" s="2"/>
      <c r="P838" s="3"/>
    </row>
    <row r="839" spans="1:16">
      <c r="A839" s="2"/>
      <c r="P839" s="3"/>
    </row>
    <row r="840" spans="1:16">
      <c r="A840" s="2"/>
      <c r="P840" s="3"/>
    </row>
    <row r="841" spans="1:16">
      <c r="A841" s="2"/>
      <c r="P841" s="3"/>
    </row>
    <row r="842" spans="1:16">
      <c r="A842" s="2"/>
      <c r="P842" s="3"/>
    </row>
    <row r="843" spans="1:16">
      <c r="A843" s="2"/>
      <c r="P843" s="3"/>
    </row>
    <row r="844" spans="1:16">
      <c r="A844" s="2"/>
      <c r="P844" s="3"/>
    </row>
    <row r="845" spans="1:16">
      <c r="A845" s="2"/>
      <c r="P845" s="3"/>
    </row>
    <row r="846" spans="1:16">
      <c r="A846" s="2"/>
      <c r="P846" s="3"/>
    </row>
    <row r="847" spans="1:16">
      <c r="A847" s="2"/>
      <c r="P847" s="3"/>
    </row>
    <row r="848" spans="1:16">
      <c r="A848" s="2"/>
      <c r="P848" s="3"/>
    </row>
    <row r="849" spans="1:16">
      <c r="A849" s="2"/>
      <c r="P849" s="3"/>
    </row>
    <row r="850" spans="1:16">
      <c r="A850" s="2"/>
      <c r="P850" s="3"/>
    </row>
    <row r="851" spans="1:16">
      <c r="A851" s="2"/>
      <c r="P851" s="3"/>
    </row>
    <row r="852" spans="1:16">
      <c r="A852" s="2"/>
      <c r="P852" s="3"/>
    </row>
    <row r="853" spans="1:16">
      <c r="A853" s="2"/>
      <c r="P853" s="3"/>
    </row>
    <row r="854" spans="1:16">
      <c r="A854" s="2"/>
      <c r="P854" s="3"/>
    </row>
    <row r="855" spans="1:16">
      <c r="A855" s="2"/>
      <c r="P855" s="3"/>
    </row>
    <row r="856" spans="1:16">
      <c r="A856" s="2"/>
      <c r="P856" s="3"/>
    </row>
    <row r="857" spans="1:16">
      <c r="A857" s="2"/>
      <c r="P857" s="3"/>
    </row>
    <row r="858" spans="1:16">
      <c r="A858" s="2"/>
      <c r="P858" s="3"/>
    </row>
    <row r="859" spans="1:16">
      <c r="A859" s="2"/>
      <c r="P859" s="3"/>
    </row>
    <row r="860" spans="1:16">
      <c r="A860" s="2"/>
      <c r="P860" s="3"/>
    </row>
    <row r="861" spans="1:16">
      <c r="A861" s="2"/>
      <c r="P861" s="3"/>
    </row>
    <row r="862" spans="1:16">
      <c r="A862" s="2"/>
      <c r="P862" s="3"/>
    </row>
    <row r="863" spans="1:16">
      <c r="A863" s="2"/>
      <c r="P863" s="3"/>
    </row>
    <row r="864" spans="1:16">
      <c r="A864" s="2"/>
      <c r="P864" s="3"/>
    </row>
    <row r="865" spans="1:16">
      <c r="A865" s="2"/>
      <c r="P865" s="3"/>
    </row>
    <row r="866" spans="1:16">
      <c r="A866" s="2"/>
      <c r="P866" s="3"/>
    </row>
    <row r="867" spans="1:16">
      <c r="A867" s="2"/>
      <c r="P867" s="3"/>
    </row>
    <row r="868" spans="1:16">
      <c r="A868" s="2"/>
      <c r="P868" s="3"/>
    </row>
    <row r="869" spans="1:16">
      <c r="A869" s="2"/>
      <c r="P869" s="3"/>
    </row>
    <row r="870" spans="1:16">
      <c r="A870" s="2"/>
      <c r="P870" s="3"/>
    </row>
    <row r="871" spans="1:16">
      <c r="A871" s="2"/>
      <c r="P871" s="3"/>
    </row>
    <row r="872" spans="1:16">
      <c r="A872" s="2"/>
      <c r="P872" s="3"/>
    </row>
    <row r="873" spans="1:16">
      <c r="A873" s="2"/>
      <c r="P873" s="3"/>
    </row>
    <row r="874" spans="1:16">
      <c r="A874" s="2"/>
      <c r="P874" s="3"/>
    </row>
    <row r="875" spans="1:16">
      <c r="A875" s="2"/>
      <c r="P875" s="3"/>
    </row>
    <row r="876" spans="1:16">
      <c r="A876" s="2"/>
      <c r="P876" s="3"/>
    </row>
    <row r="877" spans="1:16">
      <c r="A877" s="2"/>
      <c r="P877" s="3"/>
    </row>
    <row r="878" spans="1:16">
      <c r="A878" s="2"/>
      <c r="P878" s="3"/>
    </row>
    <row r="879" spans="1:16">
      <c r="A879" s="2"/>
      <c r="P879" s="3"/>
    </row>
    <row r="880" spans="1:16">
      <c r="A880" s="2"/>
      <c r="P880" s="3"/>
    </row>
    <row r="881" spans="1:16">
      <c r="A881" s="2"/>
      <c r="P881" s="3"/>
    </row>
    <row r="882" spans="1:16">
      <c r="A882" s="2"/>
      <c r="P882" s="3"/>
    </row>
    <row r="883" spans="1:16">
      <c r="A883" s="2"/>
      <c r="P883" s="3"/>
    </row>
    <row r="884" spans="1:16">
      <c r="A884" s="2"/>
      <c r="P884" s="3"/>
    </row>
    <row r="885" spans="1:16">
      <c r="A885" s="2"/>
      <c r="P885" s="3"/>
    </row>
    <row r="886" spans="1:16">
      <c r="A886" s="2"/>
      <c r="P886" s="3"/>
    </row>
    <row r="887" spans="1:16">
      <c r="A887" s="2"/>
      <c r="P887" s="3"/>
    </row>
    <row r="888" spans="1:16">
      <c r="A888" s="2"/>
      <c r="P888" s="3"/>
    </row>
    <row r="889" spans="1:16">
      <c r="A889" s="2"/>
      <c r="P889" s="3"/>
    </row>
    <row r="890" spans="1:16">
      <c r="A890" s="2"/>
      <c r="P890" s="3"/>
    </row>
    <row r="891" spans="1:16">
      <c r="A891" s="2"/>
      <c r="P891" s="3"/>
    </row>
    <row r="892" spans="1:16">
      <c r="A892" s="2"/>
      <c r="P892" s="3"/>
    </row>
    <row r="893" spans="1:16">
      <c r="A893" s="2"/>
      <c r="P893" s="3"/>
    </row>
    <row r="894" spans="1:16">
      <c r="A894" s="2"/>
      <c r="P894" s="3"/>
    </row>
    <row r="895" spans="1:16">
      <c r="A895" s="2"/>
      <c r="P895" s="3"/>
    </row>
    <row r="896" spans="1:16">
      <c r="A896" s="2"/>
      <c r="P896" s="3"/>
    </row>
    <row r="897" spans="1:16">
      <c r="A897" s="2"/>
      <c r="P897" s="3"/>
    </row>
    <row r="898" spans="1:16">
      <c r="A898" s="2"/>
      <c r="P898" s="3"/>
    </row>
    <row r="899" spans="1:16">
      <c r="A899" s="2"/>
      <c r="P899" s="3"/>
    </row>
    <row r="900" spans="1:16">
      <c r="A900" s="2"/>
      <c r="P900" s="3"/>
    </row>
    <row r="901" spans="1:16">
      <c r="A901" s="2"/>
      <c r="P901" s="3"/>
    </row>
    <row r="902" spans="1:16">
      <c r="A902" s="2"/>
      <c r="P902" s="3"/>
    </row>
    <row r="903" spans="1:16">
      <c r="A903" s="2"/>
      <c r="P903" s="3"/>
    </row>
    <row r="904" spans="1:16">
      <c r="A904" s="2"/>
      <c r="P904" s="3"/>
    </row>
    <row r="905" spans="1:16">
      <c r="A905" s="2"/>
      <c r="P905" s="3"/>
    </row>
    <row r="906" spans="1:16">
      <c r="A906" s="2"/>
      <c r="P906" s="3"/>
    </row>
    <row r="907" spans="1:16">
      <c r="A907" s="2"/>
      <c r="P907" s="3"/>
    </row>
    <row r="908" spans="1:16">
      <c r="A908" s="2"/>
      <c r="P908" s="3"/>
    </row>
    <row r="909" spans="1:16">
      <c r="A909" s="2"/>
      <c r="P909" s="3"/>
    </row>
    <row r="910" spans="1:16">
      <c r="A910" s="2"/>
      <c r="P910" s="3"/>
    </row>
    <row r="911" spans="1:16">
      <c r="A911" s="2"/>
      <c r="P911" s="3"/>
    </row>
    <row r="912" spans="1:16">
      <c r="A912" s="2"/>
      <c r="P912" s="3"/>
    </row>
    <row r="913" spans="1:16">
      <c r="A913" s="2"/>
      <c r="P913" s="3"/>
    </row>
    <row r="914" spans="1:16">
      <c r="A914" s="2"/>
      <c r="P914" s="3"/>
    </row>
    <row r="915" spans="1:16">
      <c r="A915" s="2"/>
      <c r="P915" s="3"/>
    </row>
    <row r="916" spans="1:16">
      <c r="A916" s="2"/>
      <c r="P916" s="3"/>
    </row>
    <row r="917" spans="1:16">
      <c r="A917" s="2"/>
      <c r="P917" s="3"/>
    </row>
    <row r="918" spans="1:16">
      <c r="A918" s="2"/>
      <c r="P918" s="3"/>
    </row>
    <row r="919" spans="1:16">
      <c r="A919" s="2"/>
      <c r="P919" s="3"/>
    </row>
    <row r="920" spans="1:16">
      <c r="A920" s="2"/>
      <c r="P920" s="3"/>
    </row>
    <row r="921" spans="1:16">
      <c r="A921" s="2"/>
      <c r="P921" s="3"/>
    </row>
    <row r="922" spans="1:16">
      <c r="A922" s="2"/>
      <c r="P922" s="3"/>
    </row>
    <row r="923" spans="1:16">
      <c r="A923" s="2"/>
      <c r="P923" s="3"/>
    </row>
    <row r="924" spans="1:16">
      <c r="A924" s="2"/>
      <c r="P924" s="3"/>
    </row>
    <row r="925" spans="1:16">
      <c r="A925" s="2"/>
      <c r="P925" s="3"/>
    </row>
    <row r="926" spans="1:16">
      <c r="A926" s="2"/>
      <c r="P926" s="3"/>
    </row>
    <row r="927" spans="1:16">
      <c r="A927" s="2"/>
      <c r="P927" s="3"/>
    </row>
    <row r="928" spans="1:16">
      <c r="A928" s="2"/>
      <c r="P928" s="3"/>
    </row>
    <row r="929" spans="1:16">
      <c r="A929" s="2"/>
      <c r="P929" s="3"/>
    </row>
    <row r="930" spans="1:16">
      <c r="A930" s="2"/>
      <c r="P930" s="3"/>
    </row>
    <row r="931" spans="1:16">
      <c r="A931" s="2"/>
      <c r="P931" s="3"/>
    </row>
    <row r="932" spans="1:16">
      <c r="A932" s="2"/>
      <c r="P932" s="3"/>
    </row>
    <row r="933" spans="1:16">
      <c r="A933" s="2"/>
      <c r="P933" s="3"/>
    </row>
    <row r="934" spans="1:16">
      <c r="A934" s="2"/>
      <c r="P934" s="3"/>
    </row>
    <row r="935" spans="1:16">
      <c r="A935" s="2"/>
      <c r="P935" s="3"/>
    </row>
    <row r="936" spans="1:16">
      <c r="A936" s="2"/>
      <c r="P936" s="3"/>
    </row>
    <row r="937" spans="1:16">
      <c r="A937" s="2"/>
      <c r="P937" s="3"/>
    </row>
    <row r="938" spans="1:16">
      <c r="A938" s="2"/>
      <c r="P938" s="3"/>
    </row>
    <row r="939" spans="1:16">
      <c r="A939" s="2"/>
      <c r="P939" s="3"/>
    </row>
    <row r="940" spans="1:16">
      <c r="A940" s="2"/>
      <c r="P940" s="3"/>
    </row>
    <row r="941" spans="1:16">
      <c r="A941" s="2"/>
      <c r="P941" s="3"/>
    </row>
    <row r="942" spans="1:16">
      <c r="A942" s="2"/>
      <c r="P942" s="3"/>
    </row>
    <row r="943" spans="1:16">
      <c r="A943" s="2"/>
      <c r="P943" s="3"/>
    </row>
  </sheetData>
  <phoneticPr fontId="18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DDCA-80E6-0044-8BD0-189FDB8B80A9}">
  <dimension ref="A1:BK144"/>
  <sheetViews>
    <sheetView tabSelected="1" topLeftCell="G1" workbookViewId="0">
      <selection activeCell="P78" sqref="P78"/>
    </sheetView>
  </sheetViews>
  <sheetFormatPr baseColWidth="10" defaultColWidth="10.83203125" defaultRowHeight="14"/>
  <cols>
    <col min="1" max="1" width="11" bestFit="1" customWidth="1"/>
    <col min="2" max="2" width="11" style="3" customWidth="1"/>
    <col min="3" max="4" width="13" bestFit="1" customWidth="1"/>
    <col min="5" max="7" width="14.1640625" bestFit="1" customWidth="1"/>
    <col min="8" max="8" width="8.83203125" style="3"/>
    <col min="9" max="9" width="14.1640625" style="3" customWidth="1"/>
    <col min="10" max="10" width="14.1640625" bestFit="1" customWidth="1"/>
    <col min="11" max="11" width="14.1640625" style="3" customWidth="1"/>
    <col min="12" max="13" width="13" bestFit="1" customWidth="1"/>
    <col min="14" max="16" width="14.1640625" bestFit="1" customWidth="1"/>
    <col min="17" max="18" width="14.1640625" style="3" customWidth="1"/>
    <col min="19" max="19" width="11" bestFit="1" customWidth="1"/>
    <col min="20" max="20" width="11" style="3" customWidth="1"/>
    <col min="21" max="22" width="13" bestFit="1" customWidth="1"/>
    <col min="23" max="25" width="14.1640625" bestFit="1" customWidth="1"/>
    <col min="26" max="27" width="14.1640625" style="3" customWidth="1"/>
    <col min="29" max="29" width="10.83203125" style="3"/>
    <col min="32" max="32" width="14.1640625" bestFit="1" customWidth="1"/>
    <col min="35" max="36" width="10.83203125" style="3"/>
    <col min="38" max="38" width="10.83203125" style="3"/>
    <col min="44" max="45" width="10.83203125" style="3"/>
    <col min="47" max="47" width="10.83203125" style="3"/>
    <col min="53" max="54" width="10.83203125" style="3"/>
    <col min="56" max="56" width="10.83203125" style="3"/>
    <col min="62" max="63" width="10.83203125" style="3"/>
  </cols>
  <sheetData>
    <row r="1" spans="1:63" ht="15" thickBot="1">
      <c r="A1" s="89" t="s">
        <v>40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89"/>
      <c r="AD1" s="89"/>
      <c r="AE1" s="89"/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89"/>
      <c r="AR1" s="89"/>
      <c r="AS1" s="89"/>
      <c r="AT1" s="89"/>
      <c r="AU1" s="89"/>
      <c r="AV1" s="89"/>
      <c r="AW1" s="89"/>
      <c r="AX1" s="89"/>
      <c r="AY1" s="89"/>
      <c r="AZ1" s="89"/>
      <c r="BA1" s="89"/>
      <c r="BB1" s="89"/>
      <c r="BC1" s="89"/>
      <c r="BD1" s="89"/>
      <c r="BE1" s="89"/>
      <c r="BF1" s="89"/>
      <c r="BG1" s="89"/>
      <c r="BH1" s="89"/>
      <c r="BI1" s="89"/>
      <c r="BJ1" s="87"/>
      <c r="BK1" s="82"/>
    </row>
    <row r="2" spans="1:63">
      <c r="A2" s="90" t="s">
        <v>33</v>
      </c>
      <c r="B2" s="91"/>
      <c r="C2" s="91"/>
      <c r="D2" s="91"/>
      <c r="E2" s="91"/>
      <c r="F2" s="91"/>
      <c r="G2" s="91"/>
      <c r="I2" s="83"/>
      <c r="J2" s="90" t="s">
        <v>34</v>
      </c>
      <c r="K2" s="91"/>
      <c r="L2" s="91"/>
      <c r="M2" s="91"/>
      <c r="N2" s="91"/>
      <c r="O2" s="91"/>
      <c r="P2" s="91"/>
      <c r="Q2" s="88"/>
      <c r="R2" s="83"/>
      <c r="S2" s="90" t="s">
        <v>35</v>
      </c>
      <c r="T2" s="91"/>
      <c r="U2" s="91"/>
      <c r="V2" s="91"/>
      <c r="W2" s="91"/>
      <c r="X2" s="91"/>
      <c r="Y2" s="91"/>
      <c r="Z2" s="91"/>
      <c r="AA2" s="92"/>
      <c r="AB2" s="90" t="s">
        <v>36</v>
      </c>
      <c r="AC2" s="91"/>
      <c r="AD2" s="91"/>
      <c r="AE2" s="91"/>
      <c r="AF2" s="91"/>
      <c r="AG2" s="91"/>
      <c r="AH2" s="91"/>
      <c r="AI2" s="91"/>
      <c r="AJ2" s="92"/>
      <c r="AK2" s="90" t="s">
        <v>37</v>
      </c>
      <c r="AL2" s="91"/>
      <c r="AM2" s="91"/>
      <c r="AN2" s="91"/>
      <c r="AO2" s="91"/>
      <c r="AP2" s="91"/>
      <c r="AQ2" s="91"/>
      <c r="AR2" s="91"/>
      <c r="AS2" s="92"/>
      <c r="AT2" s="90" t="s">
        <v>38</v>
      </c>
      <c r="AU2" s="91"/>
      <c r="AV2" s="91"/>
      <c r="AW2" s="91"/>
      <c r="AX2" s="91"/>
      <c r="AY2" s="91"/>
      <c r="AZ2" s="92"/>
      <c r="BA2" s="88"/>
      <c r="BB2" s="83"/>
      <c r="BC2" s="90" t="s">
        <v>39</v>
      </c>
      <c r="BD2" s="91"/>
      <c r="BE2" s="91"/>
      <c r="BF2" s="91"/>
      <c r="BG2" s="91"/>
      <c r="BH2" s="91"/>
      <c r="BI2" s="92"/>
      <c r="BJ2" s="84"/>
      <c r="BK2" s="84"/>
    </row>
    <row r="3" spans="1:63">
      <c r="A3" s="49" t="s">
        <v>10</v>
      </c>
      <c r="B3" s="50" t="s">
        <v>41</v>
      </c>
      <c r="C3" s="50" t="s">
        <v>1</v>
      </c>
      <c r="D3" s="50" t="s">
        <v>2</v>
      </c>
      <c r="E3" s="50" t="s">
        <v>3</v>
      </c>
      <c r="F3" s="50" t="s">
        <v>11</v>
      </c>
      <c r="G3" s="50" t="s">
        <v>4</v>
      </c>
      <c r="H3" s="50" t="s">
        <v>46</v>
      </c>
      <c r="I3" s="50" t="s">
        <v>45</v>
      </c>
      <c r="J3" s="60" t="s">
        <v>10</v>
      </c>
      <c r="K3" s="59" t="s">
        <v>42</v>
      </c>
      <c r="L3" s="59" t="s">
        <v>1</v>
      </c>
      <c r="M3" s="59" t="s">
        <v>2</v>
      </c>
      <c r="N3" s="59" t="s">
        <v>3</v>
      </c>
      <c r="O3" s="59" t="s">
        <v>11</v>
      </c>
      <c r="P3" s="59" t="s">
        <v>4</v>
      </c>
      <c r="Q3" s="59" t="s">
        <v>46</v>
      </c>
      <c r="R3" s="50" t="s">
        <v>45</v>
      </c>
      <c r="S3" s="60" t="s">
        <v>10</v>
      </c>
      <c r="T3" s="59" t="s">
        <v>42</v>
      </c>
      <c r="U3" s="59" t="s">
        <v>1</v>
      </c>
      <c r="V3" s="59" t="s">
        <v>2</v>
      </c>
      <c r="W3" s="59" t="s">
        <v>3</v>
      </c>
      <c r="X3" s="59" t="s">
        <v>11</v>
      </c>
      <c r="Y3" s="16" t="s">
        <v>4</v>
      </c>
      <c r="Z3" s="16" t="s">
        <v>46</v>
      </c>
      <c r="AA3" s="50" t="s">
        <v>45</v>
      </c>
      <c r="AB3" s="60" t="s">
        <v>10</v>
      </c>
      <c r="AC3" s="59" t="s">
        <v>43</v>
      </c>
      <c r="AD3" s="59" t="s">
        <v>1</v>
      </c>
      <c r="AE3" s="59" t="s">
        <v>2</v>
      </c>
      <c r="AF3" s="59" t="s">
        <v>3</v>
      </c>
      <c r="AG3" s="59" t="s">
        <v>11</v>
      </c>
      <c r="AH3" s="54" t="s">
        <v>4</v>
      </c>
      <c r="AI3" s="59" t="s">
        <v>46</v>
      </c>
      <c r="AJ3" s="50" t="s">
        <v>45</v>
      </c>
      <c r="AK3" s="60" t="s">
        <v>10</v>
      </c>
      <c r="AL3" s="59" t="s">
        <v>42</v>
      </c>
      <c r="AM3" s="59" t="s">
        <v>1</v>
      </c>
      <c r="AN3" s="59" t="s">
        <v>2</v>
      </c>
      <c r="AO3" s="59" t="s">
        <v>3</v>
      </c>
      <c r="AP3" s="59" t="s">
        <v>11</v>
      </c>
      <c r="AQ3" s="59" t="s">
        <v>4</v>
      </c>
      <c r="AR3" s="59" t="s">
        <v>46</v>
      </c>
      <c r="AS3" s="50" t="s">
        <v>45</v>
      </c>
      <c r="AT3" s="70" t="s">
        <v>10</v>
      </c>
      <c r="AU3" s="59" t="s">
        <v>42</v>
      </c>
      <c r="AV3" s="71" t="s">
        <v>1</v>
      </c>
      <c r="AW3" s="71" t="s">
        <v>2</v>
      </c>
      <c r="AX3" s="71" t="s">
        <v>3</v>
      </c>
      <c r="AY3" s="71" t="s">
        <v>11</v>
      </c>
      <c r="AZ3" s="72" t="s">
        <v>4</v>
      </c>
      <c r="BA3" s="71" t="s">
        <v>46</v>
      </c>
      <c r="BB3" s="50" t="s">
        <v>45</v>
      </c>
      <c r="BC3" s="70" t="s">
        <v>10</v>
      </c>
      <c r="BD3" s="71" t="s">
        <v>43</v>
      </c>
      <c r="BE3" s="71" t="s">
        <v>1</v>
      </c>
      <c r="BF3" s="71" t="s">
        <v>2</v>
      </c>
      <c r="BG3" s="71" t="s">
        <v>3</v>
      </c>
      <c r="BH3" s="71" t="s">
        <v>11</v>
      </c>
      <c r="BI3" s="79" t="s">
        <v>4</v>
      </c>
      <c r="BJ3" s="85" t="s">
        <v>46</v>
      </c>
      <c r="BK3" s="50" t="s">
        <v>45</v>
      </c>
    </row>
    <row r="4" spans="1:63">
      <c r="A4" s="51">
        <v>-3.7538119999999999</v>
      </c>
      <c r="B4" s="52">
        <f>A4-$A$4</f>
        <v>0</v>
      </c>
      <c r="C4" s="53">
        <v>1380.7771548032761</v>
      </c>
      <c r="D4" s="50">
        <v>1265.5531787723303</v>
      </c>
      <c r="E4" s="50">
        <v>-1970.5240570306778</v>
      </c>
      <c r="F4" s="50">
        <v>-11.780481229893551</v>
      </c>
      <c r="G4" s="59">
        <v>-10.494233756522908</v>
      </c>
      <c r="H4" s="18">
        <v>-1970.5240570306778</v>
      </c>
      <c r="I4" s="59">
        <f>F4-G4</f>
        <v>-1.2862474733706435</v>
      </c>
      <c r="J4" s="61">
        <v>-3.7369853474188406</v>
      </c>
      <c r="K4" s="62">
        <f>J4-$J$4</f>
        <v>0</v>
      </c>
      <c r="L4" s="63">
        <v>1312.0141708152369</v>
      </c>
      <c r="M4" s="59">
        <v>1019.5383105590008</v>
      </c>
      <c r="N4" s="59">
        <v>-1616.5603144615889</v>
      </c>
      <c r="O4" s="59">
        <v>-8.7358200335497305</v>
      </c>
      <c r="P4" s="59">
        <v>-6.1114721695107121</v>
      </c>
      <c r="Q4" s="2">
        <v>-1518.236122247763</v>
      </c>
      <c r="R4" s="59">
        <f>O4-P4</f>
        <v>-2.6243478640390183</v>
      </c>
      <c r="S4" s="61">
        <v>-3.9693290000000001</v>
      </c>
      <c r="T4" s="62">
        <f>S4-$S$4</f>
        <v>0</v>
      </c>
      <c r="U4" s="63">
        <v>1319.8502642400563</v>
      </c>
      <c r="V4" s="59">
        <v>1435.8329498507082</v>
      </c>
      <c r="W4" s="59">
        <v>-2381.639565564692</v>
      </c>
      <c r="X4" s="59">
        <v>-1.3030951756695692</v>
      </c>
      <c r="Y4" s="16">
        <f>-ATAN(('y_bat_G_ac_1st(20161220)'!M3-'y_bat_G_ac_1st(20161220)'!M2)/('y_bat_G_ac_1st(20161220)'!O3-'y_bat_G_ac_1st(20161220)'!O2))*180/PI()</f>
        <v>-2.7838839121896459</v>
      </c>
      <c r="Z4" s="17">
        <v>-2381.639565564692</v>
      </c>
      <c r="AA4" s="16">
        <f>X4-Y4</f>
        <v>1.4807887365200767</v>
      </c>
      <c r="AB4" s="61">
        <v>-2.5211299999999999</v>
      </c>
      <c r="AC4" s="62">
        <f>AB4-$AB$4</f>
        <v>0</v>
      </c>
      <c r="AD4" s="63">
        <v>1356.8539394959807</v>
      </c>
      <c r="AE4" s="59">
        <v>1174.2545124441385</v>
      </c>
      <c r="AF4" s="59">
        <v>-1735.2325015440583</v>
      </c>
      <c r="AG4" s="50">
        <v>-2.2002658949399647</v>
      </c>
      <c r="AH4" s="54">
        <v>-9.9006990178622551</v>
      </c>
      <c r="AI4" s="17">
        <v>-1735.2325015440583</v>
      </c>
      <c r="AJ4" s="59">
        <f>AG4-AH4</f>
        <v>7.7004331229222904</v>
      </c>
      <c r="AK4" s="60">
        <v>-2.7384400000000002</v>
      </c>
      <c r="AL4" s="59">
        <f>AK4-$AK$4</f>
        <v>0</v>
      </c>
      <c r="AM4" s="63">
        <v>1341.9017011278193</v>
      </c>
      <c r="AN4" s="59">
        <v>1118.4178495947272</v>
      </c>
      <c r="AO4" s="59">
        <v>-1732.1528071218636</v>
      </c>
      <c r="AP4" s="50">
        <v>-7.8721025825504585</v>
      </c>
      <c r="AQ4" s="59">
        <v>-1.582631398455872</v>
      </c>
      <c r="AR4" s="17">
        <v>-1732.1528071218636</v>
      </c>
      <c r="AS4" s="59">
        <f>AP4-AQ4</f>
        <v>-6.2894711840945865</v>
      </c>
      <c r="AT4" s="61">
        <v>-2.928423</v>
      </c>
      <c r="AU4" s="62">
        <f>AT4-$AT$4</f>
        <v>0</v>
      </c>
      <c r="AV4" s="73">
        <v>1416.3450742987916</v>
      </c>
      <c r="AW4" s="71">
        <v>1449.457213332309</v>
      </c>
      <c r="AX4" s="71">
        <v>-1518.236122247763</v>
      </c>
      <c r="AY4" s="71">
        <v>-10.874386207413941</v>
      </c>
      <c r="AZ4" s="72">
        <v>-22.112631674053493</v>
      </c>
      <c r="BA4" s="2">
        <v>-1518.236122247763</v>
      </c>
      <c r="BB4" s="71">
        <f>AY4-AZ4</f>
        <v>11.238245466639551</v>
      </c>
      <c r="BC4" s="61">
        <v>-2.6124499999999999</v>
      </c>
      <c r="BD4" s="62">
        <f>BC4-$BC$4</f>
        <v>0</v>
      </c>
      <c r="BE4" s="73">
        <v>1477.1225862372667</v>
      </c>
      <c r="BF4" s="71">
        <v>1275.7063065171242</v>
      </c>
      <c r="BG4" s="71">
        <v>-1819.9505481173983</v>
      </c>
      <c r="BH4" s="71">
        <v>-5.0798923543438734</v>
      </c>
      <c r="BI4" s="79">
        <v>-22.004883724224911</v>
      </c>
      <c r="BJ4" s="2">
        <v>-1819.9505481173983</v>
      </c>
      <c r="BK4" s="85">
        <f>BH4-BI4</f>
        <v>16.924991369881038</v>
      </c>
    </row>
    <row r="5" spans="1:63">
      <c r="A5" s="51">
        <v>-3.7342550000000001</v>
      </c>
      <c r="B5" s="52">
        <f t="shared" ref="B5:B56" si="0">A5-$A$4</f>
        <v>1.9556999999999825E-2</v>
      </c>
      <c r="C5" s="53">
        <v>1380.5605914890766</v>
      </c>
      <c r="D5" s="50">
        <v>1243.1858404278755</v>
      </c>
      <c r="E5" s="50">
        <v>-1971.693184748292</v>
      </c>
      <c r="F5" s="50">
        <v>-13.553179725989233</v>
      </c>
      <c r="G5" s="50">
        <v>39.812471121678371</v>
      </c>
      <c r="H5" s="18">
        <v>-1971.693184748292</v>
      </c>
      <c r="I5" s="59">
        <f t="shared" ref="I5:I56" si="1">F5-G5</f>
        <v>-53.365650847667602</v>
      </c>
      <c r="J5" s="61">
        <v>-3.718024757281591</v>
      </c>
      <c r="K5" s="62">
        <f t="shared" ref="K5:K68" si="2">J5-$J$4</f>
        <v>1.89605901372496E-2</v>
      </c>
      <c r="L5" s="63">
        <v>1314.1854904638603</v>
      </c>
      <c r="M5" s="59">
        <v>1006.8617151791696</v>
      </c>
      <c r="N5" s="59">
        <v>-1596.2811942510307</v>
      </c>
      <c r="O5" s="59">
        <v>-8.9778543319260429</v>
      </c>
      <c r="P5" s="59">
        <v>-2.3525048792061325</v>
      </c>
      <c r="Q5" s="2">
        <v>-1498.0703636014368</v>
      </c>
      <c r="R5" s="59">
        <f t="shared" ref="R5:R68" si="3">O5-P5</f>
        <v>-6.6253494527199104</v>
      </c>
      <c r="S5" s="61">
        <v>-3.949856</v>
      </c>
      <c r="T5" s="62">
        <f t="shared" ref="T5:T68" si="4">S5-$S$4</f>
        <v>1.9473000000000074E-2</v>
      </c>
      <c r="U5" s="63">
        <v>1320.5495596844703</v>
      </c>
      <c r="V5" s="59">
        <v>1432.5944367311895</v>
      </c>
      <c r="W5" s="59">
        <v>-2367.2585266083479</v>
      </c>
      <c r="X5" s="59">
        <v>0.26439881720095587</v>
      </c>
      <c r="Y5" s="16">
        <f>-ATAN(('y_bat_G_ac_1st(20161220)'!M4-'y_bat_G_ac_1st(20161220)'!M3)/('y_bat_G_ac_1st(20161220)'!O4-'y_bat_G_ac_1st(20161220)'!O3))*180/PI()</f>
        <v>-4.0027136343372076</v>
      </c>
      <c r="Z5" s="17">
        <v>-2367.2585266083479</v>
      </c>
      <c r="AA5" s="16">
        <f t="shared" ref="AA5:AA68" si="5">X5-Y5</f>
        <v>4.2671124515381633</v>
      </c>
      <c r="AB5" s="61">
        <v>-2.5006710000000001</v>
      </c>
      <c r="AC5" s="62">
        <f t="shared" ref="AC5:AC66" si="6">AB5-$AB$4</f>
        <v>2.0458999999999783E-2</v>
      </c>
      <c r="AD5" s="63">
        <v>1361.3188773579895</v>
      </c>
      <c r="AE5" s="59">
        <v>1168.9606115408242</v>
      </c>
      <c r="AF5" s="59">
        <v>-1709.6514038145542</v>
      </c>
      <c r="AG5" s="50">
        <v>-3.2062792495657506</v>
      </c>
      <c r="AH5" s="54">
        <v>-9.4156822532056665</v>
      </c>
      <c r="AI5" s="17">
        <v>-1709.6514038145542</v>
      </c>
      <c r="AJ5" s="59">
        <f t="shared" ref="AJ5:AJ66" si="7">AG5-AH5</f>
        <v>6.2094030036399159</v>
      </c>
      <c r="AK5" s="60">
        <v>-2.7109760000000001</v>
      </c>
      <c r="AL5" s="59">
        <f t="shared" ref="AL5:AL58" si="8">AK5-$AK$4</f>
        <v>2.7464000000000155E-2</v>
      </c>
      <c r="AM5" s="63">
        <v>1342.6093507863698</v>
      </c>
      <c r="AN5" s="59">
        <v>1099.095148043707</v>
      </c>
      <c r="AO5" s="59">
        <v>-1706.5403830691357</v>
      </c>
      <c r="AP5" s="50">
        <v>-13.211605998132859</v>
      </c>
      <c r="AQ5" s="59">
        <v>-6.7486989262591797</v>
      </c>
      <c r="AR5" s="17">
        <v>-1706.5403830691357</v>
      </c>
      <c r="AS5" s="59">
        <f t="shared" ref="AS5:AS58" si="9">AP5-AQ5</f>
        <v>-6.462907071873679</v>
      </c>
      <c r="AT5" s="61">
        <v>-2.906085</v>
      </c>
      <c r="AU5" s="62">
        <f t="shared" ref="AU5:AU68" si="10">AT5-$AT$4</f>
        <v>2.2337999999999969E-2</v>
      </c>
      <c r="AV5" s="73">
        <v>1424.5387190897018</v>
      </c>
      <c r="AW5" s="71">
        <v>1457.8700514856318</v>
      </c>
      <c r="AX5" s="71">
        <v>-1498.0703636014368</v>
      </c>
      <c r="AY5" s="71">
        <v>4.4276475493847185</v>
      </c>
      <c r="AZ5" s="72">
        <v>-14.754167209226368</v>
      </c>
      <c r="BA5" s="2">
        <v>-1498.0703636014368</v>
      </c>
      <c r="BB5" s="71">
        <f t="shared" ref="BB5:BB68" si="11">AY5-AZ5</f>
        <v>19.181814758611086</v>
      </c>
      <c r="BC5" s="61">
        <v>-2.5795059999999999</v>
      </c>
      <c r="BD5" s="62">
        <f t="shared" ref="BD5:BD57" si="12">BC5-$BC$4</f>
        <v>3.2944000000000084E-2</v>
      </c>
      <c r="BE5" s="73">
        <v>1493.661809546873</v>
      </c>
      <c r="BF5" s="71">
        <v>1277.3698847275227</v>
      </c>
      <c r="BG5" s="71">
        <v>-1779.0245778099634</v>
      </c>
      <c r="BH5" s="71">
        <v>-3.9176600515882241</v>
      </c>
      <c r="BI5" s="79">
        <v>-9.469629186887996</v>
      </c>
      <c r="BJ5" s="2">
        <v>-1779.0245778099634</v>
      </c>
      <c r="BK5" s="85">
        <f t="shared" ref="BK5:BK57" si="13">BH5-BI5</f>
        <v>5.551969135299772</v>
      </c>
    </row>
    <row r="6" spans="1:63">
      <c r="A6" s="51">
        <v>-3.688634</v>
      </c>
      <c r="B6" s="52">
        <f t="shared" si="0"/>
        <v>6.5177999999999958E-2</v>
      </c>
      <c r="C6" s="53">
        <v>1366.2833378911018</v>
      </c>
      <c r="D6" s="50">
        <v>1198.6155958324671</v>
      </c>
      <c r="E6" s="50">
        <v>-1954.5646751224995</v>
      </c>
      <c r="F6" s="50">
        <v>-19.692123227574793</v>
      </c>
      <c r="G6" s="50">
        <v>26.892936107915386</v>
      </c>
      <c r="H6" s="18">
        <v>-1954.5646751224995</v>
      </c>
      <c r="I6" s="59">
        <f t="shared" si="1"/>
        <v>-46.585059335490179</v>
      </c>
      <c r="J6" s="61">
        <v>-3.702340013475681</v>
      </c>
      <c r="K6" s="62">
        <f t="shared" si="2"/>
        <v>3.4645333943159606E-2</v>
      </c>
      <c r="L6" s="63">
        <v>1314.7151985922828</v>
      </c>
      <c r="M6" s="59">
        <v>996.92180880182423</v>
      </c>
      <c r="N6" s="59">
        <v>-1583.3872855491936</v>
      </c>
      <c r="O6" s="59">
        <v>-5.1588378319309838</v>
      </c>
      <c r="P6" s="59">
        <v>4.8597850693274989</v>
      </c>
      <c r="Q6" s="2">
        <v>-1473.5097780865617</v>
      </c>
      <c r="R6" s="59">
        <f t="shared" si="3"/>
        <v>-10.018622901258482</v>
      </c>
      <c r="S6" s="61">
        <v>-3.9291520000000002</v>
      </c>
      <c r="T6" s="62">
        <f t="shared" si="4"/>
        <v>4.0176999999999907E-2</v>
      </c>
      <c r="U6" s="63">
        <v>1321.9776076218113</v>
      </c>
      <c r="V6" s="59">
        <v>1429.5966395363212</v>
      </c>
      <c r="W6" s="59">
        <v>-2346.8503798544407</v>
      </c>
      <c r="X6" s="59">
        <v>3.3291918514353105</v>
      </c>
      <c r="Y6" s="16">
        <f>-ATAN(('y_bat_G_ac_1st(20161220)'!M5-'y_bat_G_ac_1st(20161220)'!M4)/('y_bat_G_ac_1st(20161220)'!O5-'y_bat_G_ac_1st(20161220)'!O4))*180/PI()</f>
        <v>-5.6411956776389864</v>
      </c>
      <c r="Z6" s="17">
        <v>-2346.8503798544407</v>
      </c>
      <c r="AA6" s="16">
        <f t="shared" si="5"/>
        <v>8.9703875290742978</v>
      </c>
      <c r="AB6" s="61">
        <v>-2.48332</v>
      </c>
      <c r="AC6" s="62">
        <f t="shared" si="6"/>
        <v>3.7809999999999899E-2</v>
      </c>
      <c r="AD6" s="63">
        <v>1364.6688607670367</v>
      </c>
      <c r="AE6" s="59">
        <v>1161.4603880383074</v>
      </c>
      <c r="AF6" s="59">
        <v>-1689.4501107484102</v>
      </c>
      <c r="AG6" s="50">
        <v>0.4188825295557575</v>
      </c>
      <c r="AH6" s="54">
        <v>-10.890807265435514</v>
      </c>
      <c r="AI6" s="17">
        <v>-1689.4501107484102</v>
      </c>
      <c r="AJ6" s="59">
        <f t="shared" si="7"/>
        <v>11.309689794991272</v>
      </c>
      <c r="AK6" s="60">
        <v>-2.6535890000000002</v>
      </c>
      <c r="AL6" s="59">
        <f t="shared" si="8"/>
        <v>8.485100000000001E-2</v>
      </c>
      <c r="AM6" s="63">
        <v>1349.7174619467696</v>
      </c>
      <c r="AN6" s="59">
        <v>1062.0386107834056</v>
      </c>
      <c r="AO6" s="59">
        <v>-1646.4725691405183</v>
      </c>
      <c r="AP6" s="50">
        <v>-14.655480412214503</v>
      </c>
      <c r="AQ6" s="59">
        <v>-11.909262432854748</v>
      </c>
      <c r="AR6" s="17">
        <v>-1646.4725691405183</v>
      </c>
      <c r="AS6" s="59">
        <f t="shared" si="9"/>
        <v>-2.7462179793597556</v>
      </c>
      <c r="AT6" s="61">
        <v>-2.88456</v>
      </c>
      <c r="AU6" s="62">
        <f t="shared" si="10"/>
        <v>4.3862999999999985E-2</v>
      </c>
      <c r="AV6" s="73">
        <v>1431.0068918066099</v>
      </c>
      <c r="AW6" s="71">
        <v>1466.7975892753457</v>
      </c>
      <c r="AX6" s="71">
        <v>-1473.5097780865617</v>
      </c>
      <c r="AY6" s="71">
        <v>-15.510824964258676</v>
      </c>
      <c r="AZ6" s="72">
        <v>-11.986591533703956</v>
      </c>
      <c r="BA6" s="2">
        <v>-1473.5097780865617</v>
      </c>
      <c r="BB6" s="71">
        <f t="shared" si="11"/>
        <v>-3.5242334305547196</v>
      </c>
      <c r="BC6" s="61">
        <v>-2.539533</v>
      </c>
      <c r="BD6" s="62">
        <f t="shared" si="12"/>
        <v>7.2916999999999899E-2</v>
      </c>
      <c r="BE6" s="73">
        <v>1502.6616313513368</v>
      </c>
      <c r="BF6" s="71">
        <v>1292.0976694431156</v>
      </c>
      <c r="BG6" s="71">
        <v>-1725.0680814419175</v>
      </c>
      <c r="BH6" s="71">
        <v>-1.5304845324098906</v>
      </c>
      <c r="BI6" s="79">
        <v>-10.013134241901307</v>
      </c>
      <c r="BJ6" s="2">
        <v>-1725.0680814419175</v>
      </c>
      <c r="BK6" s="85">
        <f t="shared" si="13"/>
        <v>8.4826497094914171</v>
      </c>
    </row>
    <row r="7" spans="1:63">
      <c r="A7" s="51">
        <v>-3.6548449999999999</v>
      </c>
      <c r="B7" s="52">
        <f t="shared" si="0"/>
        <v>9.8967000000000027E-2</v>
      </c>
      <c r="C7" s="53">
        <v>1352.1061352342367</v>
      </c>
      <c r="D7" s="50">
        <v>1170.4183636456728</v>
      </c>
      <c r="E7" s="50">
        <v>-1926.611341163516</v>
      </c>
      <c r="F7" s="50">
        <v>-24.128312706729858</v>
      </c>
      <c r="G7" s="50">
        <v>12.7723308733562</v>
      </c>
      <c r="H7" s="18">
        <v>-1926.611341163516</v>
      </c>
      <c r="I7" s="59">
        <f t="shared" si="1"/>
        <v>-36.900643580086054</v>
      </c>
      <c r="J7" s="61">
        <v>-3.6593277839284859</v>
      </c>
      <c r="K7" s="62">
        <f t="shared" si="2"/>
        <v>7.7657563490354686E-2</v>
      </c>
      <c r="L7" s="63">
        <v>1312.7143854238093</v>
      </c>
      <c r="M7" s="59">
        <v>973.2690284664277</v>
      </c>
      <c r="N7" s="59">
        <v>-1559.8547419030219</v>
      </c>
      <c r="O7" s="59">
        <v>-8.3557685794668153</v>
      </c>
      <c r="P7" s="59">
        <v>11.967511859599112</v>
      </c>
      <c r="Q7" s="2">
        <v>-1400.3243674524128</v>
      </c>
      <c r="R7" s="59">
        <f t="shared" si="3"/>
        <v>-20.323280439065925</v>
      </c>
      <c r="S7" s="61">
        <v>-3.8803860000000001</v>
      </c>
      <c r="T7" s="62">
        <f t="shared" si="4"/>
        <v>8.8942999999999994E-2</v>
      </c>
      <c r="U7" s="63">
        <v>1328.087619186379</v>
      </c>
      <c r="V7" s="59">
        <v>1425.7804209403694</v>
      </c>
      <c r="W7" s="59">
        <v>-2284.9936457797885</v>
      </c>
      <c r="X7" s="59">
        <v>-3.8039318849602481</v>
      </c>
      <c r="Y7" s="16">
        <f>-ATAN(('y_bat_G_ac_1st(20161220)'!M6-'y_bat_G_ac_1st(20161220)'!M5)/('y_bat_G_ac_1st(20161220)'!O6-'y_bat_G_ac_1st(20161220)'!O5))*180/PI()</f>
        <v>-7.3315405746706066</v>
      </c>
      <c r="Z7" s="17">
        <v>-2284.9936457797885</v>
      </c>
      <c r="AA7" s="16">
        <f t="shared" si="5"/>
        <v>3.5276086897103585</v>
      </c>
      <c r="AB7" s="61">
        <v>-2.4635319999999998</v>
      </c>
      <c r="AC7" s="62">
        <f t="shared" si="6"/>
        <v>5.7598000000000038E-2</v>
      </c>
      <c r="AD7" s="63">
        <v>1369.262807302177</v>
      </c>
      <c r="AE7" s="59">
        <v>1150.7135842777789</v>
      </c>
      <c r="AF7" s="59">
        <v>-1665.5734542235732</v>
      </c>
      <c r="AG7" s="50">
        <v>-3.8216859381387671</v>
      </c>
      <c r="AH7" s="54">
        <v>-12.973543338607987</v>
      </c>
      <c r="AI7" s="17">
        <v>-1665.5734542235732</v>
      </c>
      <c r="AJ7" s="59">
        <f t="shared" si="7"/>
        <v>9.1518574004692201</v>
      </c>
      <c r="AK7" s="60">
        <v>-2.6282079999999999</v>
      </c>
      <c r="AL7" s="59">
        <f t="shared" si="8"/>
        <v>0.11023200000000033</v>
      </c>
      <c r="AM7" s="63">
        <v>1356.2729411220062</v>
      </c>
      <c r="AN7" s="59">
        <v>1051.0562896262854</v>
      </c>
      <c r="AO7" s="59">
        <v>-1615.3894956449221</v>
      </c>
      <c r="AP7" s="50">
        <v>-10.266325266059285</v>
      </c>
      <c r="AQ7" s="59">
        <v>-14.137156252637375</v>
      </c>
      <c r="AR7" s="17">
        <v>-1615.3894956449221</v>
      </c>
      <c r="AS7" s="59">
        <f t="shared" si="9"/>
        <v>3.8708309865780901</v>
      </c>
      <c r="AT7" s="61">
        <v>-2.8324600000000002</v>
      </c>
      <c r="AU7" s="62">
        <f t="shared" si="10"/>
        <v>9.5962999999999798E-2</v>
      </c>
      <c r="AV7" s="73">
        <v>1446.5450311554596</v>
      </c>
      <c r="AW7" s="71">
        <v>1489.5364192972047</v>
      </c>
      <c r="AX7" s="71">
        <v>-1400.3243674524128</v>
      </c>
      <c r="AY7" s="71">
        <v>-6.1379860587428086</v>
      </c>
      <c r="AZ7" s="72">
        <v>-13.107950256808959</v>
      </c>
      <c r="BA7" s="2">
        <v>-1400.3243674524128</v>
      </c>
      <c r="BB7" s="71">
        <f t="shared" si="11"/>
        <v>6.9699641980661502</v>
      </c>
      <c r="BC7" s="61">
        <v>-2.4808680000000001</v>
      </c>
      <c r="BD7" s="62">
        <f t="shared" si="12"/>
        <v>0.13158199999999987</v>
      </c>
      <c r="BE7" s="73">
        <v>1517.9254587572068</v>
      </c>
      <c r="BF7" s="71">
        <v>1321.2115501938388</v>
      </c>
      <c r="BG7" s="71">
        <v>-1638.6185032876092</v>
      </c>
      <c r="BH7" s="71">
        <v>-4.3139141691852254</v>
      </c>
      <c r="BI7" s="79">
        <v>-15.54676304535324</v>
      </c>
      <c r="BJ7" s="2">
        <v>-1638.6185032876092</v>
      </c>
      <c r="BK7" s="85">
        <f t="shared" si="13"/>
        <v>11.232848876168013</v>
      </c>
    </row>
    <row r="8" spans="1:63">
      <c r="A8" s="51">
        <v>-3.5991849999999999</v>
      </c>
      <c r="B8" s="52">
        <f t="shared" si="0"/>
        <v>0.15462700000000007</v>
      </c>
      <c r="C8" s="53">
        <v>1336.50895546377</v>
      </c>
      <c r="D8" s="50">
        <v>1129.5907317847013</v>
      </c>
      <c r="E8" s="50">
        <v>-1857.8063160330057</v>
      </c>
      <c r="F8" s="50">
        <v>-28.991980714146557</v>
      </c>
      <c r="G8" s="50">
        <v>1.0481486248293941</v>
      </c>
      <c r="H8" s="18">
        <v>-1857.8063160330057</v>
      </c>
      <c r="I8" s="59">
        <f t="shared" si="1"/>
        <v>-30.040129338975952</v>
      </c>
      <c r="J8" s="61">
        <v>-3.6400338350832784</v>
      </c>
      <c r="K8" s="62">
        <f t="shared" si="2"/>
        <v>9.6951512335562207E-2</v>
      </c>
      <c r="L8" s="63">
        <v>1311.151537030004</v>
      </c>
      <c r="M8" s="59">
        <v>964.77400062396191</v>
      </c>
      <c r="N8" s="59">
        <v>-1552.4815631080419</v>
      </c>
      <c r="O8" s="59">
        <v>-5.1372472150062203</v>
      </c>
      <c r="P8" s="59">
        <v>12.432023025723701</v>
      </c>
      <c r="Q8" s="2">
        <v>-1363.667305755429</v>
      </c>
      <c r="R8" s="59">
        <f t="shared" si="3"/>
        <v>-17.569270240729921</v>
      </c>
      <c r="S8" s="61">
        <v>-3.8564370000000001</v>
      </c>
      <c r="T8" s="62">
        <f t="shared" si="4"/>
        <v>0.11289199999999999</v>
      </c>
      <c r="U8" s="63">
        <v>1332.5260913223028</v>
      </c>
      <c r="V8" s="59">
        <v>1426.0442124679685</v>
      </c>
      <c r="W8" s="59">
        <v>-2250.4966351166368</v>
      </c>
      <c r="X8" s="59">
        <v>-5.3073402361328865</v>
      </c>
      <c r="Y8" s="16">
        <f>-ATAN(('y_bat_G_ac_1st(20161220)'!M7-'y_bat_G_ac_1st(20161220)'!M6)/('y_bat_G_ac_1st(20161220)'!O7-'y_bat_G_ac_1st(20161220)'!O6))*180/PI()</f>
        <v>-8.5356948941272641</v>
      </c>
      <c r="Z8" s="17">
        <v>-2250.4966351166368</v>
      </c>
      <c r="AA8" s="16">
        <f t="shared" si="5"/>
        <v>3.2283546579943776</v>
      </c>
      <c r="AB8" s="61">
        <v>-2.44651</v>
      </c>
      <c r="AC8" s="62">
        <f t="shared" si="6"/>
        <v>7.4619999999999909E-2</v>
      </c>
      <c r="AD8" s="63">
        <v>1374.4900714457035</v>
      </c>
      <c r="AE8" s="59">
        <v>1140.3753800205886</v>
      </c>
      <c r="AF8" s="59">
        <v>-1642.8838909342885</v>
      </c>
      <c r="AG8" s="50">
        <v>-2.8413648883954541</v>
      </c>
      <c r="AH8" s="54">
        <v>-14.641160750737306</v>
      </c>
      <c r="AI8" s="17">
        <v>-1642.8838909342885</v>
      </c>
      <c r="AJ8" s="59">
        <f t="shared" si="7"/>
        <v>11.799795862341853</v>
      </c>
      <c r="AK8" s="60">
        <v>-2.6060469999999998</v>
      </c>
      <c r="AL8" s="59">
        <f t="shared" si="8"/>
        <v>0.13239300000000043</v>
      </c>
      <c r="AM8" s="63">
        <v>1363.795075886359</v>
      </c>
      <c r="AN8" s="59">
        <v>1045.2502461466938</v>
      </c>
      <c r="AO8" s="59">
        <v>-1585.5246046500106</v>
      </c>
      <c r="AP8" s="50">
        <v>-1.931032998363402</v>
      </c>
      <c r="AQ8" s="59">
        <v>-16.079997785212157</v>
      </c>
      <c r="AR8" s="17">
        <v>-1585.5246046500106</v>
      </c>
      <c r="AS8" s="59">
        <f t="shared" si="9"/>
        <v>14.148964786848754</v>
      </c>
      <c r="AT8" s="61">
        <v>-2.8090229999999998</v>
      </c>
      <c r="AU8" s="62">
        <f t="shared" si="10"/>
        <v>0.11940000000000017</v>
      </c>
      <c r="AV8" s="73">
        <v>1455.0807587113231</v>
      </c>
      <c r="AW8" s="71">
        <v>1499.477546372771</v>
      </c>
      <c r="AX8" s="71">
        <v>-1363.667305755429</v>
      </c>
      <c r="AY8" s="71">
        <v>4.297822317724604</v>
      </c>
      <c r="AZ8" s="72">
        <v>-14.724931887459078</v>
      </c>
      <c r="BA8" s="2">
        <v>-1363.667305755429</v>
      </c>
      <c r="BB8" s="71">
        <f t="shared" si="11"/>
        <v>19.022754205183681</v>
      </c>
      <c r="BC8" s="61">
        <v>-2.4568189999999999</v>
      </c>
      <c r="BD8" s="62">
        <f t="shared" si="12"/>
        <v>0.15563100000000007</v>
      </c>
      <c r="BE8" s="73">
        <v>1528.3606156036258</v>
      </c>
      <c r="BF8" s="71">
        <v>1332.4670920213684</v>
      </c>
      <c r="BG8" s="71">
        <v>-1601.109449730051</v>
      </c>
      <c r="BH8" s="71">
        <v>-1.1386211956437753</v>
      </c>
      <c r="BI8" s="79">
        <v>-18.960118683204865</v>
      </c>
      <c r="BJ8" s="2">
        <v>-1601.109449730051</v>
      </c>
      <c r="BK8" s="85">
        <f t="shared" si="13"/>
        <v>17.821497487561089</v>
      </c>
    </row>
    <row r="9" spans="1:63">
      <c r="A9" s="51">
        <v>-3.568438</v>
      </c>
      <c r="B9" s="52">
        <f t="shared" si="0"/>
        <v>0.18537399999999993</v>
      </c>
      <c r="C9" s="53">
        <v>1335.6316185593605</v>
      </c>
      <c r="D9" s="50">
        <v>1109.2493711784482</v>
      </c>
      <c r="E9" s="50">
        <v>-1809.8531030714512</v>
      </c>
      <c r="F9" s="50">
        <v>-21.818453137649399</v>
      </c>
      <c r="G9" s="50">
        <v>-4.9305406120127175</v>
      </c>
      <c r="H9" s="18">
        <v>-1809.8531030714512</v>
      </c>
      <c r="I9" s="59">
        <f t="shared" si="1"/>
        <v>-16.887912525636683</v>
      </c>
      <c r="J9" s="61">
        <v>-3.6243754540147428</v>
      </c>
      <c r="K9" s="62">
        <f t="shared" si="2"/>
        <v>0.11260989340409777</v>
      </c>
      <c r="L9" s="63">
        <v>1309.9511451767758</v>
      </c>
      <c r="M9" s="59">
        <v>958.97961600660346</v>
      </c>
      <c r="N9" s="59">
        <v>-1547.0363807231188</v>
      </c>
      <c r="O9" s="59">
        <v>-5.4349785858934885</v>
      </c>
      <c r="P9" s="59">
        <v>6.13678713264878</v>
      </c>
      <c r="Q9" s="2">
        <v>-1329.5218959935009</v>
      </c>
      <c r="R9" s="59">
        <f t="shared" si="3"/>
        <v>-11.571765718542268</v>
      </c>
      <c r="S9" s="61">
        <v>-3.8360690000000002</v>
      </c>
      <c r="T9" s="62">
        <f t="shared" si="4"/>
        <v>0.13325999999999993</v>
      </c>
      <c r="U9" s="63">
        <v>1337.0760126933455</v>
      </c>
      <c r="V9" s="59">
        <v>1427.4898773506284</v>
      </c>
      <c r="W9" s="59">
        <v>-2220.1816045492887</v>
      </c>
      <c r="X9" s="59">
        <v>-6.9789311789428154</v>
      </c>
      <c r="Y9" s="16">
        <f>-ATAN(('y_bat_G_ac_1st(20161220)'!M8-'y_bat_G_ac_1st(20161220)'!M7)/('y_bat_G_ac_1st(20161220)'!O8-'y_bat_G_ac_1st(20161220)'!O7))*180/PI()</f>
        <v>-10.811314413969516</v>
      </c>
      <c r="Z9" s="17">
        <v>-2220.1816045492887</v>
      </c>
      <c r="AA9" s="16">
        <f t="shared" si="5"/>
        <v>3.8323832350267004</v>
      </c>
      <c r="AB9" s="61">
        <v>-2.4299080000000002</v>
      </c>
      <c r="AC9" s="62">
        <f t="shared" si="6"/>
        <v>9.1221999999999692E-2</v>
      </c>
      <c r="AD9" s="63">
        <v>1380.9972344227135</v>
      </c>
      <c r="AE9" s="59">
        <v>1129.8800752237439</v>
      </c>
      <c r="AF9" s="59">
        <v>-1617.9758771210909</v>
      </c>
      <c r="AG9" s="50">
        <v>-0.36869014607763262</v>
      </c>
      <c r="AH9" s="54">
        <v>-15.801517748317362</v>
      </c>
      <c r="AI9" s="17">
        <v>-1617.9758771210909</v>
      </c>
      <c r="AJ9" s="59">
        <f t="shared" si="7"/>
        <v>15.43282760223973</v>
      </c>
      <c r="AK9" s="60">
        <v>-2.5613250000000001</v>
      </c>
      <c r="AL9" s="59">
        <f t="shared" si="8"/>
        <v>0.17711500000000013</v>
      </c>
      <c r="AM9" s="63">
        <v>1383.5084419913474</v>
      </c>
      <c r="AN9" s="59">
        <v>1045.2196226390079</v>
      </c>
      <c r="AO9" s="59">
        <v>-1517.136448075762</v>
      </c>
      <c r="AP9" s="50">
        <v>3.7072788816093607</v>
      </c>
      <c r="AQ9" s="59">
        <v>-16.952642560881696</v>
      </c>
      <c r="AR9" s="17">
        <v>-1517.136448075762</v>
      </c>
      <c r="AS9" s="59">
        <f t="shared" si="9"/>
        <v>20.659921442491058</v>
      </c>
      <c r="AT9" s="61">
        <v>-2.7877869999999998</v>
      </c>
      <c r="AU9" s="62">
        <f t="shared" si="10"/>
        <v>0.14063600000000021</v>
      </c>
      <c r="AV9" s="73">
        <v>1464.0545218503103</v>
      </c>
      <c r="AW9" s="71">
        <v>1507.9999630712191</v>
      </c>
      <c r="AX9" s="71">
        <v>-1329.5218959935009</v>
      </c>
      <c r="AY9" s="71">
        <v>-5.4263060845179085</v>
      </c>
      <c r="AZ9" s="72">
        <v>-17.885543936348</v>
      </c>
      <c r="BA9" s="2">
        <v>-1329.5218959935009</v>
      </c>
      <c r="BB9" s="71">
        <f t="shared" si="11"/>
        <v>12.459237851830093</v>
      </c>
      <c r="BC9" s="61">
        <v>-2.4322210000000002</v>
      </c>
      <c r="BD9" s="62">
        <f t="shared" si="12"/>
        <v>0.18022899999999975</v>
      </c>
      <c r="BE9" s="73">
        <v>1541.892641460523</v>
      </c>
      <c r="BF9" s="71">
        <v>1342.7275955025107</v>
      </c>
      <c r="BG9" s="71">
        <v>-1561.7205490256601</v>
      </c>
      <c r="BH9" s="71">
        <v>-7.9150852830938883</v>
      </c>
      <c r="BI9" s="79">
        <v>-23.062924206415648</v>
      </c>
      <c r="BJ9" s="2">
        <v>-1561.7205490256601</v>
      </c>
      <c r="BK9" s="85">
        <f t="shared" si="13"/>
        <v>15.147838923321761</v>
      </c>
    </row>
    <row r="10" spans="1:63">
      <c r="A10" s="51">
        <v>-3.546999</v>
      </c>
      <c r="B10" s="52">
        <f t="shared" si="0"/>
        <v>0.20681299999999991</v>
      </c>
      <c r="C10" s="53">
        <v>1338.8152308762074</v>
      </c>
      <c r="D10" s="50">
        <v>1095.8989279791713</v>
      </c>
      <c r="E10" s="50">
        <v>-1772.949023142457</v>
      </c>
      <c r="F10" s="50">
        <v>-23.187257624641223</v>
      </c>
      <c r="G10" s="50">
        <v>-11.248859441340922</v>
      </c>
      <c r="H10" s="18">
        <v>-1772.949023142457</v>
      </c>
      <c r="I10" s="59">
        <f t="shared" si="1"/>
        <v>-11.938398183300301</v>
      </c>
      <c r="J10" s="61">
        <v>-3.5814097039426582</v>
      </c>
      <c r="K10" s="62">
        <f t="shared" si="2"/>
        <v>0.15557564347618236</v>
      </c>
      <c r="L10" s="63">
        <v>1308.273724061437</v>
      </c>
      <c r="M10" s="59">
        <v>948.54379471484572</v>
      </c>
      <c r="N10" s="59">
        <v>-1531.4351634308696</v>
      </c>
      <c r="O10" s="59">
        <v>-9.0540028107775132</v>
      </c>
      <c r="P10" s="59">
        <v>-3.324843226887078</v>
      </c>
      <c r="Q10" s="2">
        <v>-1238.0222393956501</v>
      </c>
      <c r="R10" s="59">
        <f t="shared" si="3"/>
        <v>-5.7291595838904357</v>
      </c>
      <c r="S10" s="61">
        <v>-3.785892</v>
      </c>
      <c r="T10" s="62">
        <f t="shared" si="4"/>
        <v>0.18343700000000007</v>
      </c>
      <c r="U10" s="63">
        <v>1351.4791400386021</v>
      </c>
      <c r="V10" s="59">
        <v>1435.7918484807014</v>
      </c>
      <c r="W10" s="59">
        <v>-2144.7586884386837</v>
      </c>
      <c r="X10" s="59">
        <v>-3.9160874271719246</v>
      </c>
      <c r="Y10" s="16">
        <f>-ATAN(('y_bat_G_ac_1st(20161220)'!M9-'y_bat_G_ac_1st(20161220)'!M8)/('y_bat_G_ac_1st(20161220)'!O9-'y_bat_G_ac_1st(20161220)'!O8))*180/PI()</f>
        <v>-13.732675254731713</v>
      </c>
      <c r="Z10" s="17">
        <v>-2144.7586884386837</v>
      </c>
      <c r="AA10" s="16">
        <f t="shared" si="5"/>
        <v>9.8165878275597898</v>
      </c>
      <c r="AB10" s="61">
        <v>-2.4122400000000002</v>
      </c>
      <c r="AC10" s="62">
        <f t="shared" si="6"/>
        <v>0.10888999999999971</v>
      </c>
      <c r="AD10" s="63">
        <v>1389.5084865912795</v>
      </c>
      <c r="AE10" s="59">
        <v>1118.7425246797502</v>
      </c>
      <c r="AF10" s="59">
        <v>-1587.9007904976606</v>
      </c>
      <c r="AG10" s="50">
        <v>-3.4090100756358468</v>
      </c>
      <c r="AH10" s="54">
        <v>-16.336173190984155</v>
      </c>
      <c r="AI10" s="17">
        <v>-1587.9007904976606</v>
      </c>
      <c r="AJ10" s="59">
        <f t="shared" si="7"/>
        <v>12.927163115348309</v>
      </c>
      <c r="AK10" s="60">
        <v>-2.5361340000000001</v>
      </c>
      <c r="AL10" s="59">
        <f t="shared" si="8"/>
        <v>0.2023060000000001</v>
      </c>
      <c r="AM10" s="63">
        <v>1396.6946154732141</v>
      </c>
      <c r="AN10" s="59">
        <v>1052.0704286117107</v>
      </c>
      <c r="AO10" s="59">
        <v>-1473.8785713251855</v>
      </c>
      <c r="AP10" s="50">
        <v>6.1426766923951313</v>
      </c>
      <c r="AQ10" s="59">
        <v>-16.920871824440237</v>
      </c>
      <c r="AR10" s="17">
        <v>-1473.8785713251855</v>
      </c>
      <c r="AS10" s="59">
        <f t="shared" si="9"/>
        <v>23.063548516835368</v>
      </c>
      <c r="AT10" s="61">
        <v>-2.7313640000000001</v>
      </c>
      <c r="AU10" s="62">
        <f t="shared" si="10"/>
        <v>0.19705899999999987</v>
      </c>
      <c r="AV10" s="73">
        <v>1493.5826134495437</v>
      </c>
      <c r="AW10" s="71">
        <v>1527.3383350919976</v>
      </c>
      <c r="AX10" s="71">
        <v>-1238.0222393956501</v>
      </c>
      <c r="AY10" s="71">
        <v>-4.0130463560375809</v>
      </c>
      <c r="AZ10" s="72">
        <v>-20.063722619465711</v>
      </c>
      <c r="BA10" s="2">
        <v>-1238.0222393956501</v>
      </c>
      <c r="BB10" s="71">
        <f t="shared" si="11"/>
        <v>16.05067626342813</v>
      </c>
      <c r="BC10" s="61">
        <v>-2.3680119999999998</v>
      </c>
      <c r="BD10" s="62">
        <f t="shared" si="12"/>
        <v>0.24443800000000016</v>
      </c>
      <c r="BE10" s="73">
        <v>1587.3060730379075</v>
      </c>
      <c r="BF10" s="71">
        <v>1362.5876445374452</v>
      </c>
      <c r="BG10" s="71">
        <v>-1455.0590465519053</v>
      </c>
      <c r="BH10" s="71">
        <v>-3.3138470733798311</v>
      </c>
      <c r="BI10" s="79">
        <v>-24.391346492608147</v>
      </c>
      <c r="BJ10" s="2">
        <v>-1455.0590465519053</v>
      </c>
      <c r="BK10" s="85">
        <f t="shared" si="13"/>
        <v>21.077499419228317</v>
      </c>
    </row>
    <row r="11" spans="1:63">
      <c r="A11" s="51">
        <v>-3.4981080000000002</v>
      </c>
      <c r="B11" s="52">
        <f t="shared" si="0"/>
        <v>0.25570399999999971</v>
      </c>
      <c r="C11" s="53">
        <v>1357.3158671557903</v>
      </c>
      <c r="D11" s="50">
        <v>1068.2000001221895</v>
      </c>
      <c r="E11" s="50">
        <v>-1679.9303664565086</v>
      </c>
      <c r="F11" s="50">
        <v>-22.648635947868396</v>
      </c>
      <c r="G11" s="50">
        <v>-16.18466502060431</v>
      </c>
      <c r="H11" s="18">
        <v>-1679.9303664565086</v>
      </c>
      <c r="I11" s="59">
        <f t="shared" si="1"/>
        <v>-6.4639709272640857</v>
      </c>
      <c r="J11" s="61">
        <v>-3.5624830250763218</v>
      </c>
      <c r="K11" s="62">
        <f t="shared" si="2"/>
        <v>0.17450232234251883</v>
      </c>
      <c r="L11" s="63">
        <v>1308.7559170490131</v>
      </c>
      <c r="M11" s="59">
        <v>946.60024594073184</v>
      </c>
      <c r="N11" s="59">
        <v>-1523.1350412908942</v>
      </c>
      <c r="O11" s="59">
        <v>-8.6592251590646008</v>
      </c>
      <c r="P11" s="59">
        <v>-8.2604952460860268</v>
      </c>
      <c r="Q11" s="2">
        <v>-1238.2598933193367</v>
      </c>
      <c r="R11" s="59">
        <f t="shared" si="3"/>
        <v>-0.39872991297857396</v>
      </c>
      <c r="S11" s="61">
        <v>-3.7590330000000001</v>
      </c>
      <c r="T11" s="62">
        <f t="shared" si="4"/>
        <v>0.21029600000000004</v>
      </c>
      <c r="U11" s="63">
        <v>1361.1475835638121</v>
      </c>
      <c r="V11" s="59">
        <v>1442.791123168543</v>
      </c>
      <c r="W11" s="59">
        <v>-2105.1952088698745</v>
      </c>
      <c r="X11" s="59">
        <v>-7.5863318164717164</v>
      </c>
      <c r="Y11" s="16">
        <f>-ATAN(('y_bat_G_ac_1st(20161220)'!M10-'y_bat_G_ac_1st(20161220)'!M9)/('y_bat_G_ac_1st(20161220)'!O10-'y_bat_G_ac_1st(20161220)'!O9))*180/PI()</f>
        <v>-18.311745134833497</v>
      </c>
      <c r="Z11" s="17">
        <v>-2105.1952088698745</v>
      </c>
      <c r="AA11" s="16">
        <f t="shared" si="5"/>
        <v>10.725413318361781</v>
      </c>
      <c r="AB11" s="61">
        <v>-2.4024299999999998</v>
      </c>
      <c r="AC11" s="62">
        <f t="shared" si="6"/>
        <v>0.11870000000000003</v>
      </c>
      <c r="AD11" s="63">
        <v>1394.9033570960164</v>
      </c>
      <c r="AE11" s="59">
        <v>1112.7255808580667</v>
      </c>
      <c r="AF11" s="59">
        <v>-1569.4949167966843</v>
      </c>
      <c r="AG11" s="50">
        <v>-3.5925961763756074</v>
      </c>
      <c r="AH11" s="54">
        <v>-16.45837214402394</v>
      </c>
      <c r="AI11" s="17">
        <v>-1569.4949167966843</v>
      </c>
      <c r="AJ11" s="59">
        <f t="shared" si="7"/>
        <v>12.865775967648332</v>
      </c>
      <c r="AK11" s="60">
        <v>-2.513973</v>
      </c>
      <c r="AL11" s="59">
        <f t="shared" si="8"/>
        <v>0.22446700000000019</v>
      </c>
      <c r="AM11" s="63">
        <v>1409.0849628703727</v>
      </c>
      <c r="AN11" s="59">
        <v>1061.9389587370679</v>
      </c>
      <c r="AO11" s="59">
        <v>-1433.1504823165888</v>
      </c>
      <c r="AP11" s="50">
        <v>16.716287769197542</v>
      </c>
      <c r="AQ11" s="59">
        <v>-16.000913850253117</v>
      </c>
      <c r="AR11" s="17">
        <v>-1433.1504823165888</v>
      </c>
      <c r="AS11" s="59">
        <f t="shared" si="9"/>
        <v>32.717201619450663</v>
      </c>
      <c r="AT11" s="61">
        <v>-2.7315119999999999</v>
      </c>
      <c r="AU11" s="62">
        <f t="shared" si="10"/>
        <v>0.19691100000000006</v>
      </c>
      <c r="AV11" s="73">
        <v>1493.4958150479943</v>
      </c>
      <c r="AW11" s="71">
        <v>1527.2950116104184</v>
      </c>
      <c r="AX11" s="71">
        <v>-1238.2598933193367</v>
      </c>
      <c r="AY11" s="71">
        <v>6.9394441267948475</v>
      </c>
      <c r="AZ11" s="72">
        <v>-20.878599330897231</v>
      </c>
      <c r="BA11" s="2">
        <v>-1238.2598933193367</v>
      </c>
      <c r="BB11" s="71">
        <f t="shared" si="11"/>
        <v>27.818043457692077</v>
      </c>
      <c r="BC11" s="61">
        <v>-2.3435239999999999</v>
      </c>
      <c r="BD11" s="62">
        <f t="shared" si="12"/>
        <v>0.268926</v>
      </c>
      <c r="BE11" s="73">
        <v>1606.2521628355607</v>
      </c>
      <c r="BF11" s="71">
        <v>1367.763547339011</v>
      </c>
      <c r="BG11" s="71">
        <v>-1413.2758502896322</v>
      </c>
      <c r="BH11" s="71">
        <v>-6.803654359982044</v>
      </c>
      <c r="BI11" s="79">
        <v>-23.553266948715684</v>
      </c>
      <c r="BJ11" s="2">
        <v>-1413.2758502896322</v>
      </c>
      <c r="BK11" s="85">
        <f t="shared" si="13"/>
        <v>16.74961258873364</v>
      </c>
    </row>
    <row r="12" spans="1:63">
      <c r="A12" s="51">
        <v>-3.4677699999999998</v>
      </c>
      <c r="B12" s="52">
        <f t="shared" si="0"/>
        <v>0.28604200000000013</v>
      </c>
      <c r="C12" s="53">
        <v>1375.5410645008087</v>
      </c>
      <c r="D12" s="50">
        <v>1053.2498892173171</v>
      </c>
      <c r="E12" s="50">
        <v>-1617.1360990405083</v>
      </c>
      <c r="F12" s="50">
        <v>-35.749847667219846</v>
      </c>
      <c r="G12" s="50">
        <v>-19.011152049581188</v>
      </c>
      <c r="H12" s="18">
        <v>-1617.1360990405083</v>
      </c>
      <c r="I12" s="59">
        <f t="shared" si="1"/>
        <v>-16.738695617638658</v>
      </c>
      <c r="J12" s="61">
        <v>-3.5455140399523724</v>
      </c>
      <c r="K12" s="62">
        <f t="shared" si="2"/>
        <v>0.19147130746646823</v>
      </c>
      <c r="L12" s="63">
        <v>1310.0083367573097</v>
      </c>
      <c r="M12" s="59">
        <v>946.26366595225409</v>
      </c>
      <c r="N12" s="59">
        <v>-1514.5083808023483</v>
      </c>
      <c r="O12" s="59">
        <v>-18.33377485963549</v>
      </c>
      <c r="P12" s="59">
        <v>-14.425764876091838</v>
      </c>
      <c r="Q12" s="2">
        <v>-1198.4230626923963</v>
      </c>
      <c r="R12" s="59">
        <f t="shared" si="3"/>
        <v>-3.9080099835436517</v>
      </c>
      <c r="S12" s="61">
        <v>-3.6855120000000001</v>
      </c>
      <c r="T12" s="62">
        <f t="shared" si="4"/>
        <v>0.28381699999999999</v>
      </c>
      <c r="U12" s="63">
        <v>1394.9559398926795</v>
      </c>
      <c r="V12" s="59">
        <v>1468.9286231026053</v>
      </c>
      <c r="W12" s="59">
        <v>-2003.0384341031313</v>
      </c>
      <c r="X12" s="59">
        <v>-2.6592230669428205</v>
      </c>
      <c r="Y12" s="16">
        <f>-ATAN(('y_bat_G_ac_1st(20161220)'!M11-'y_bat_G_ac_1st(20161220)'!M10)/('y_bat_G_ac_1st(20161220)'!O11-'y_bat_G_ac_1st(20161220)'!O10))*180/PI()</f>
        <v>-23.179278355333718</v>
      </c>
      <c r="Z12" s="17">
        <v>-2003.0384341031313</v>
      </c>
      <c r="AA12" s="16">
        <f t="shared" si="5"/>
        <v>20.520055288390896</v>
      </c>
      <c r="AB12" s="61">
        <v>-2.369729</v>
      </c>
      <c r="AC12" s="62">
        <f t="shared" si="6"/>
        <v>0.1514009999999999</v>
      </c>
      <c r="AD12" s="63">
        <v>1415.6839112155139</v>
      </c>
      <c r="AE12" s="59">
        <v>1094.3840298708528</v>
      </c>
      <c r="AF12" s="59">
        <v>-1499.1533121205866</v>
      </c>
      <c r="AG12" s="50">
        <v>-0.83170843479931</v>
      </c>
      <c r="AH12" s="54">
        <v>-16.064177039153702</v>
      </c>
      <c r="AI12" s="17">
        <v>-1499.1533121205866</v>
      </c>
      <c r="AJ12" s="59">
        <f t="shared" si="7"/>
        <v>15.232468604354391</v>
      </c>
      <c r="AK12" s="60">
        <v>-2.4622259999999998</v>
      </c>
      <c r="AL12" s="59">
        <f t="shared" si="8"/>
        <v>0.2762140000000004</v>
      </c>
      <c r="AM12" s="63">
        <v>1438.8593029984913</v>
      </c>
      <c r="AN12" s="59">
        <v>1097.2184242848307</v>
      </c>
      <c r="AO12" s="59">
        <v>-1329.3212687026826</v>
      </c>
      <c r="AP12" s="50">
        <v>14.05970632140669</v>
      </c>
      <c r="AQ12" s="59">
        <v>-14.266602144449729</v>
      </c>
      <c r="AR12" s="17">
        <v>-1329.3212687026826</v>
      </c>
      <c r="AS12" s="59">
        <f t="shared" si="9"/>
        <v>28.326308465856421</v>
      </c>
      <c r="AT12" s="61">
        <v>-2.706461</v>
      </c>
      <c r="AU12" s="62">
        <f t="shared" si="10"/>
        <v>0.22196199999999999</v>
      </c>
      <c r="AV12" s="73">
        <v>1508.6909745875746</v>
      </c>
      <c r="AW12" s="71">
        <v>1534.0155163381642</v>
      </c>
      <c r="AX12" s="71">
        <v>-1198.4230626923963</v>
      </c>
      <c r="AY12" s="71">
        <v>22.406004567202245</v>
      </c>
      <c r="AZ12" s="72">
        <v>-22.161210628266911</v>
      </c>
      <c r="BA12" s="2">
        <v>-1198.4230626923963</v>
      </c>
      <c r="BB12" s="71">
        <f t="shared" si="11"/>
        <v>44.56721519546916</v>
      </c>
      <c r="BC12" s="61">
        <v>-2.3190930000000001</v>
      </c>
      <c r="BD12" s="62">
        <f t="shared" si="12"/>
        <v>0.29335699999999987</v>
      </c>
      <c r="BE12" s="73">
        <v>1624.6132111456245</v>
      </c>
      <c r="BF12" s="71">
        <v>1371.9349388028495</v>
      </c>
      <c r="BG12" s="71">
        <v>-1371.155458874724</v>
      </c>
      <c r="BH12" s="71">
        <v>-10.942780155804751</v>
      </c>
      <c r="BI12" s="79">
        <v>-21.962904391862736</v>
      </c>
      <c r="BJ12" s="2">
        <v>-1371.155458874724</v>
      </c>
      <c r="BK12" s="85">
        <f t="shared" si="13"/>
        <v>11.020124236057985</v>
      </c>
    </row>
    <row r="13" spans="1:63">
      <c r="A13" s="51">
        <v>-3.4104839999999998</v>
      </c>
      <c r="B13" s="52">
        <f t="shared" si="0"/>
        <v>0.34332800000000008</v>
      </c>
      <c r="C13" s="53">
        <v>1419.0851134508848</v>
      </c>
      <c r="D13" s="50">
        <v>1030.9722444862127</v>
      </c>
      <c r="E13" s="50">
        <v>-1490.7549140304327</v>
      </c>
      <c r="F13" s="50">
        <v>-4.5138094964014011</v>
      </c>
      <c r="G13" s="50">
        <v>-19.797965653634982</v>
      </c>
      <c r="H13" s="18">
        <v>-1490.7549140304327</v>
      </c>
      <c r="I13" s="59">
        <f t="shared" si="1"/>
        <v>15.284156157233582</v>
      </c>
      <c r="J13" s="61">
        <v>-3.5001854657781677</v>
      </c>
      <c r="K13" s="62">
        <f t="shared" si="2"/>
        <v>0.23679988164067289</v>
      </c>
      <c r="L13" s="63">
        <v>1317.6896957871504</v>
      </c>
      <c r="M13" s="59">
        <v>951.83013253589161</v>
      </c>
      <c r="N13" s="59">
        <v>-1484.6472154855728</v>
      </c>
      <c r="O13" s="59">
        <v>-24.904778066261741</v>
      </c>
      <c r="P13" s="59">
        <v>-18.318132229267597</v>
      </c>
      <c r="Q13" s="2">
        <v>-1164.7697633005446</v>
      </c>
      <c r="R13" s="59">
        <f t="shared" si="3"/>
        <v>-6.5866458369941441</v>
      </c>
      <c r="S13" s="61">
        <v>-3.66201</v>
      </c>
      <c r="T13" s="62">
        <f t="shared" si="4"/>
        <v>0.30731900000000012</v>
      </c>
      <c r="U13" s="63">
        <v>1408.0590107897297</v>
      </c>
      <c r="V13" s="59">
        <v>1478.7579068280756</v>
      </c>
      <c r="W13" s="59">
        <v>-1972.4361175186932</v>
      </c>
      <c r="X13" s="59">
        <v>-3.319052952484558</v>
      </c>
      <c r="Y13" s="16">
        <f>-ATAN(('y_bat_G_ac_1st(20161220)'!M12-'y_bat_G_ac_1st(20161220)'!M11)/('y_bat_G_ac_1st(20161220)'!O12-'y_bat_G_ac_1st(20161220)'!O11))*180/PI()</f>
        <v>-25.601770144155349</v>
      </c>
      <c r="Z13" s="17">
        <v>-1972.4361175186932</v>
      </c>
      <c r="AA13" s="16">
        <f t="shared" si="5"/>
        <v>22.282717191670791</v>
      </c>
      <c r="AB13" s="61">
        <v>-2.3595000000000002</v>
      </c>
      <c r="AC13" s="62">
        <f t="shared" si="6"/>
        <v>0.16162999999999972</v>
      </c>
      <c r="AD13" s="63">
        <v>1422.8148226048797</v>
      </c>
      <c r="AE13" s="59">
        <v>1089.3772250916809</v>
      </c>
      <c r="AF13" s="59">
        <v>-1474.3895895443857</v>
      </c>
      <c r="AG13" s="50">
        <v>0.14938711506801369</v>
      </c>
      <c r="AH13" s="54">
        <v>-15.676653926132158</v>
      </c>
      <c r="AI13" s="17">
        <v>-1474.3895895443857</v>
      </c>
      <c r="AJ13" s="59">
        <f t="shared" si="7"/>
        <v>15.82604104120017</v>
      </c>
      <c r="AK13" s="60">
        <v>-2.4357090000000001</v>
      </c>
      <c r="AL13" s="59">
        <f t="shared" si="8"/>
        <v>0.30273100000000008</v>
      </c>
      <c r="AM13" s="63">
        <v>1453.4157446033205</v>
      </c>
      <c r="AN13" s="59">
        <v>1120.7539659771137</v>
      </c>
      <c r="AO13" s="59">
        <v>-1272.0746756712761</v>
      </c>
      <c r="AP13" s="50">
        <v>10.344211976066038</v>
      </c>
      <c r="AQ13" s="59">
        <v>-12.757551829891661</v>
      </c>
      <c r="AR13" s="17">
        <v>-1272.0746756712761</v>
      </c>
      <c r="AS13" s="59">
        <f t="shared" si="9"/>
        <v>23.101763805957699</v>
      </c>
      <c r="AT13" s="61">
        <v>-2.6848209999999999</v>
      </c>
      <c r="AU13" s="62">
        <f t="shared" si="10"/>
        <v>0.2436020000000001</v>
      </c>
      <c r="AV13" s="73">
        <v>1522.3980613267049</v>
      </c>
      <c r="AW13" s="71">
        <v>1538.7986995626925</v>
      </c>
      <c r="AX13" s="71">
        <v>-1164.7697633005446</v>
      </c>
      <c r="AY13" s="71">
        <v>22.221297469713029</v>
      </c>
      <c r="AZ13" s="72">
        <v>-22.94535879214526</v>
      </c>
      <c r="BA13" s="2">
        <v>-1164.7697633005446</v>
      </c>
      <c r="BB13" s="71">
        <f t="shared" si="11"/>
        <v>45.166656261858293</v>
      </c>
      <c r="BC13" s="61">
        <v>-2.3002050000000001</v>
      </c>
      <c r="BD13" s="62">
        <f t="shared" si="12"/>
        <v>0.31224499999999988</v>
      </c>
      <c r="BE13" s="73">
        <v>1637.8408726258203</v>
      </c>
      <c r="BF13" s="71">
        <v>1374.6509894016199</v>
      </c>
      <c r="BG13" s="71">
        <v>-1338.3547214654536</v>
      </c>
      <c r="BH13" s="71">
        <v>-6.4375445290792532</v>
      </c>
      <c r="BI13" s="79">
        <v>-14.34993407923317</v>
      </c>
      <c r="BJ13" s="2">
        <v>-1338.3547214654536</v>
      </c>
      <c r="BK13" s="85">
        <f t="shared" si="13"/>
        <v>7.9123895501539172</v>
      </c>
    </row>
    <row r="14" spans="1:63">
      <c r="A14" s="51">
        <v>-3.3829959999999999</v>
      </c>
      <c r="B14" s="52">
        <f t="shared" si="0"/>
        <v>0.37081600000000003</v>
      </c>
      <c r="C14" s="53">
        <v>1441.8777223080397</v>
      </c>
      <c r="D14" s="50">
        <v>1023.6085228547454</v>
      </c>
      <c r="E14" s="50">
        <v>-1427.4389538392425</v>
      </c>
      <c r="F14" s="50">
        <v>-7.2623100456287331</v>
      </c>
      <c r="G14" s="50">
        <v>-19.341279150151497</v>
      </c>
      <c r="H14" s="18">
        <v>-1427.4389538392425</v>
      </c>
      <c r="I14" s="59">
        <f t="shared" si="1"/>
        <v>12.078969104522763</v>
      </c>
      <c r="J14" s="61">
        <v>-3.4801584646251396</v>
      </c>
      <c r="K14" s="62">
        <f t="shared" si="2"/>
        <v>0.25682688279370103</v>
      </c>
      <c r="L14" s="63">
        <v>1323.2268358939327</v>
      </c>
      <c r="M14" s="59">
        <v>957.20525653439108</v>
      </c>
      <c r="N14" s="59">
        <v>-1467.9222071412951</v>
      </c>
      <c r="O14" s="59">
        <v>-9.2926112007555872</v>
      </c>
      <c r="P14" s="59">
        <v>-19.880438800990294</v>
      </c>
      <c r="Q14" s="2">
        <v>-1132.2870160033926</v>
      </c>
      <c r="R14" s="59">
        <f t="shared" si="3"/>
        <v>10.587827600234707</v>
      </c>
      <c r="S14" s="61">
        <v>-3.6371479999999998</v>
      </c>
      <c r="T14" s="62">
        <f t="shared" si="4"/>
        <v>0.33218100000000028</v>
      </c>
      <c r="U14" s="63">
        <v>1423.1087217698805</v>
      </c>
      <c r="V14" s="59">
        <v>1489.5565677024424</v>
      </c>
      <c r="W14" s="59">
        <v>-1941.0274378694594</v>
      </c>
      <c r="X14" s="59">
        <v>-13.405883592379402</v>
      </c>
      <c r="Y14" s="16">
        <f>-ATAN(('y_bat_G_ac_1st(20161220)'!M13-'y_bat_G_ac_1st(20161220)'!M12)/('y_bat_G_ac_1st(20161220)'!O13-'y_bat_G_ac_1st(20161220)'!O12))*180/PI()</f>
        <v>-29.295157426354571</v>
      </c>
      <c r="Z14" s="17">
        <v>-1941.0274378694594</v>
      </c>
      <c r="AA14" s="16">
        <f t="shared" si="5"/>
        <v>15.889273833975169</v>
      </c>
      <c r="AB14" s="61">
        <v>-2.349955</v>
      </c>
      <c r="AC14" s="62">
        <f t="shared" si="6"/>
        <v>0.17117499999999986</v>
      </c>
      <c r="AD14" s="63">
        <v>1429.6129689272493</v>
      </c>
      <c r="AE14" s="59">
        <v>1085.0844427905977</v>
      </c>
      <c r="AF14" s="59">
        <v>-1450.1665298454463</v>
      </c>
      <c r="AG14" s="50">
        <v>0.69650500800129322</v>
      </c>
      <c r="AH14" s="54">
        <v>-14.869053267372836</v>
      </c>
      <c r="AI14" s="17">
        <v>-1450.1665298454463</v>
      </c>
      <c r="AJ14" s="59">
        <f t="shared" si="7"/>
        <v>15.56555827537413</v>
      </c>
      <c r="AK14" s="60">
        <v>-2.413643</v>
      </c>
      <c r="AL14" s="59">
        <f t="shared" si="8"/>
        <v>0.32479700000000022</v>
      </c>
      <c r="AM14" s="63">
        <v>1464.5834539406642</v>
      </c>
      <c r="AN14" s="59">
        <v>1142.4972470658831</v>
      </c>
      <c r="AO14" s="59">
        <v>-1222.7507047164399</v>
      </c>
      <c r="AP14" s="50">
        <v>15.224223202030352</v>
      </c>
      <c r="AQ14" s="59">
        <v>-9.9121109109856835</v>
      </c>
      <c r="AR14" s="17">
        <v>-1222.7507047164399</v>
      </c>
      <c r="AS14" s="59">
        <f t="shared" si="9"/>
        <v>25.136334113016034</v>
      </c>
      <c r="AT14" s="61">
        <v>-2.6634099999999998</v>
      </c>
      <c r="AU14" s="62">
        <f t="shared" si="10"/>
        <v>0.26501300000000017</v>
      </c>
      <c r="AV14" s="73">
        <v>1536.1496249665506</v>
      </c>
      <c r="AW14" s="71">
        <v>1542.5763148637343</v>
      </c>
      <c r="AX14" s="71">
        <v>-1132.2870160033926</v>
      </c>
      <c r="AY14" s="71">
        <v>4.837802004645436</v>
      </c>
      <c r="AZ14" s="72">
        <v>-23.187509817926394</v>
      </c>
      <c r="BA14" s="2">
        <v>-1132.2870160033926</v>
      </c>
      <c r="BB14" s="71">
        <f t="shared" si="11"/>
        <v>28.02531182257183</v>
      </c>
      <c r="BC14" s="61">
        <v>-2.2141820000000001</v>
      </c>
      <c r="BD14" s="62">
        <f t="shared" si="12"/>
        <v>0.39826799999999984</v>
      </c>
      <c r="BE14" s="73">
        <v>1676.4699389855377</v>
      </c>
      <c r="BF14" s="71">
        <v>1384.9288047817536</v>
      </c>
      <c r="BG14" s="71">
        <v>-1187.3567974420293</v>
      </c>
      <c r="BH14" s="71">
        <v>-13.156177340643609</v>
      </c>
      <c r="BI14" s="79">
        <v>-2.6017208589183984</v>
      </c>
      <c r="BJ14" s="2">
        <v>-1187.3567974420293</v>
      </c>
      <c r="BK14" s="85">
        <f t="shared" si="13"/>
        <v>-10.554456481725211</v>
      </c>
    </row>
    <row r="15" spans="1:63">
      <c r="A15" s="51">
        <v>-3.3623530000000001</v>
      </c>
      <c r="B15" s="52">
        <f t="shared" si="0"/>
        <v>0.39145899999999978</v>
      </c>
      <c r="C15" s="53">
        <v>1458.8519223853946</v>
      </c>
      <c r="D15" s="50">
        <v>1019.7110975980759</v>
      </c>
      <c r="E15" s="50">
        <v>-1379.0799654200673</v>
      </c>
      <c r="F15" s="50">
        <v>10.592862880709166</v>
      </c>
      <c r="G15" s="50">
        <v>-17.452618289822819</v>
      </c>
      <c r="H15" s="18">
        <v>-1379.0799654200673</v>
      </c>
      <c r="I15" s="59">
        <f t="shared" si="1"/>
        <v>28.045481170531986</v>
      </c>
      <c r="J15" s="61">
        <v>-3.4602784506224653</v>
      </c>
      <c r="K15" s="62">
        <f t="shared" si="2"/>
        <v>0.27670689679637528</v>
      </c>
      <c r="L15" s="63">
        <v>1330.0408873609267</v>
      </c>
      <c r="M15" s="59">
        <v>964.22717557789292</v>
      </c>
      <c r="N15" s="59">
        <v>-1449.0784993860871</v>
      </c>
      <c r="O15" s="59">
        <v>-11.525402009148731</v>
      </c>
      <c r="P15" s="59">
        <v>-21.668130174461897</v>
      </c>
      <c r="Q15" s="2">
        <v>-1069.9767761850962</v>
      </c>
      <c r="R15" s="59">
        <f t="shared" si="3"/>
        <v>10.142728165313166</v>
      </c>
      <c r="S15" s="61">
        <v>-3.5814159999999999</v>
      </c>
      <c r="T15" s="62">
        <f t="shared" si="4"/>
        <v>0.38791300000000017</v>
      </c>
      <c r="U15" s="63">
        <v>1461.0586017253809</v>
      </c>
      <c r="V15" s="59">
        <v>1514.0855896547437</v>
      </c>
      <c r="W15" s="59">
        <v>-1873.388152461499</v>
      </c>
      <c r="X15" s="59">
        <v>1.4372525076840279</v>
      </c>
      <c r="Y15" s="16">
        <f>-ATAN(('y_bat_G_ac_1st(20161220)'!M14-'y_bat_G_ac_1st(20161220)'!M13)/('y_bat_G_ac_1st(20161220)'!O14-'y_bat_G_ac_1st(20161220)'!O13))*180/PI()</f>
        <v>-33.034214301916883</v>
      </c>
      <c r="Z15" s="17">
        <v>-1873.388152461499</v>
      </c>
      <c r="AA15" s="16">
        <f t="shared" si="5"/>
        <v>34.471466809600912</v>
      </c>
      <c r="AB15" s="61">
        <v>-2.3291599999999999</v>
      </c>
      <c r="AC15" s="62">
        <f t="shared" si="6"/>
        <v>0.19196999999999997</v>
      </c>
      <c r="AD15" s="63">
        <v>1444.5426265764982</v>
      </c>
      <c r="AE15" s="59">
        <v>1077.1287709828466</v>
      </c>
      <c r="AF15" s="59">
        <v>-1393.9345407113433</v>
      </c>
      <c r="AG15" s="50">
        <v>-0.26674015357344411</v>
      </c>
      <c r="AH15" s="54">
        <v>-13.538987626537301</v>
      </c>
      <c r="AI15" s="17">
        <v>-1393.9345407113433</v>
      </c>
      <c r="AJ15" s="59">
        <f t="shared" si="7"/>
        <v>13.272247472963857</v>
      </c>
      <c r="AK15" s="60">
        <v>-2.3624809999999998</v>
      </c>
      <c r="AL15" s="59">
        <f t="shared" si="8"/>
        <v>0.37595900000000038</v>
      </c>
      <c r="AM15" s="63">
        <v>1485.3416919778683</v>
      </c>
      <c r="AN15" s="59">
        <v>1198.1570786773227</v>
      </c>
      <c r="AO15" s="59">
        <v>-1103.9596224351262</v>
      </c>
      <c r="AP15" s="50">
        <v>16.097736507596508</v>
      </c>
      <c r="AQ15" s="59">
        <v>-6.4504569226856061</v>
      </c>
      <c r="AR15" s="17">
        <v>-1103.9596224351262</v>
      </c>
      <c r="AS15" s="59">
        <f t="shared" si="9"/>
        <v>22.548193430282115</v>
      </c>
      <c r="AT15" s="61">
        <v>-2.6206049999999999</v>
      </c>
      <c r="AU15" s="62">
        <f t="shared" si="10"/>
        <v>0.30781800000000015</v>
      </c>
      <c r="AV15" s="73">
        <v>1562.8397508258931</v>
      </c>
      <c r="AW15" s="71">
        <v>1547.2902579547517</v>
      </c>
      <c r="AX15" s="71">
        <v>-1069.9767761850962</v>
      </c>
      <c r="AY15" s="71">
        <v>-1.7682667617176135</v>
      </c>
      <c r="AZ15" s="72">
        <v>-22.318941011551249</v>
      </c>
      <c r="BA15" s="2">
        <v>-1069.9767761850962</v>
      </c>
      <c r="BB15" s="71">
        <f t="shared" si="11"/>
        <v>20.550674249833637</v>
      </c>
      <c r="BC15" s="61">
        <v>-2.1893639999999999</v>
      </c>
      <c r="BD15" s="62">
        <f t="shared" si="12"/>
        <v>0.42308600000000007</v>
      </c>
      <c r="BE15" s="73">
        <v>1678.4617400630377</v>
      </c>
      <c r="BF15" s="71">
        <v>1388.1622165064327</v>
      </c>
      <c r="BG15" s="71">
        <v>-1143.5229838552332</v>
      </c>
      <c r="BH15" s="71">
        <v>-16.482879925900139</v>
      </c>
      <c r="BI15" s="79">
        <v>9.158064625941412</v>
      </c>
      <c r="BJ15" s="2">
        <v>-1143.5229838552332</v>
      </c>
      <c r="BK15" s="85">
        <f t="shared" si="13"/>
        <v>-25.64094455184155</v>
      </c>
    </row>
    <row r="16" spans="1:63">
      <c r="A16" s="51">
        <v>-3.310549</v>
      </c>
      <c r="B16" s="52">
        <f t="shared" si="0"/>
        <v>0.44326299999999996</v>
      </c>
      <c r="C16" s="53">
        <v>1497.6474338397384</v>
      </c>
      <c r="D16" s="50">
        <v>1016.7572982870042</v>
      </c>
      <c r="E16" s="50">
        <v>-1255.6805879026651</v>
      </c>
      <c r="F16" s="50">
        <v>39.916466256818715</v>
      </c>
      <c r="G16" s="50">
        <v>-14.27813719626262</v>
      </c>
      <c r="H16" s="18">
        <v>-1255.6805879026651</v>
      </c>
      <c r="I16" s="59">
        <f t="shared" si="1"/>
        <v>54.194603453081335</v>
      </c>
      <c r="J16" s="61">
        <v>-3.4104726672802799</v>
      </c>
      <c r="K16" s="62">
        <f t="shared" si="2"/>
        <v>0.32651268013856072</v>
      </c>
      <c r="L16" s="63">
        <v>1352.6247667148709</v>
      </c>
      <c r="M16" s="59">
        <v>988.67740484478418</v>
      </c>
      <c r="N16" s="59">
        <v>-1392.2357025286183</v>
      </c>
      <c r="O16" s="59">
        <v>-9.2277984445150754</v>
      </c>
      <c r="P16" s="59">
        <v>-22.7298576698254</v>
      </c>
      <c r="Q16" s="2">
        <v>-1039.1720371927368</v>
      </c>
      <c r="R16" s="59">
        <f t="shared" si="3"/>
        <v>13.502059225310324</v>
      </c>
      <c r="S16" s="61">
        <v>-3.5354260000000002</v>
      </c>
      <c r="T16" s="62">
        <f t="shared" si="4"/>
        <v>0.43390299999999993</v>
      </c>
      <c r="U16" s="63">
        <v>1496.3062340267934</v>
      </c>
      <c r="V16" s="59">
        <v>1533.3025598712265</v>
      </c>
      <c r="W16" s="59">
        <v>-1819.182450607419</v>
      </c>
      <c r="X16" s="59">
        <v>-21.68501208427433</v>
      </c>
      <c r="Y16" s="16">
        <f>-ATAN(('y_bat_G_ac_1st(20161220)'!M15-'y_bat_G_ac_1st(20161220)'!M14)/('y_bat_G_ac_1st(20161220)'!O15-'y_bat_G_ac_1st(20161220)'!O14))*180/PI()</f>
        <v>-35.332392934165149</v>
      </c>
      <c r="Z16" s="17">
        <v>-1819.182450607419</v>
      </c>
      <c r="AA16" s="16">
        <f t="shared" si="5"/>
        <v>13.647380849890819</v>
      </c>
      <c r="AB16" s="61">
        <v>-2.3106300000000002</v>
      </c>
      <c r="AC16" s="62">
        <f t="shared" si="6"/>
        <v>0.21049999999999969</v>
      </c>
      <c r="AD16" s="63">
        <v>1457.4649863652885</v>
      </c>
      <c r="AE16" s="59">
        <v>1071.795573964715</v>
      </c>
      <c r="AF16" s="59">
        <v>-1340.2699348665774</v>
      </c>
      <c r="AG16" s="50">
        <v>-5.2484158094603437</v>
      </c>
      <c r="AH16" s="54">
        <v>-11.940213206760342</v>
      </c>
      <c r="AI16" s="17">
        <v>-1340.2699348665774</v>
      </c>
      <c r="AJ16" s="59">
        <f t="shared" si="7"/>
        <v>6.6917973972999985</v>
      </c>
      <c r="AK16" s="60">
        <v>-2.3373840000000001</v>
      </c>
      <c r="AL16" s="59">
        <f t="shared" si="8"/>
        <v>0.40105600000000008</v>
      </c>
      <c r="AM16" s="63">
        <v>1492.1031173250958</v>
      </c>
      <c r="AN16" s="59">
        <v>1227.049124381505</v>
      </c>
      <c r="AO16" s="59">
        <v>-1044.1556376464141</v>
      </c>
      <c r="AP16" s="50">
        <v>13.289497626863177</v>
      </c>
      <c r="AQ16" s="59">
        <v>-3.8938537195270388</v>
      </c>
      <c r="AR16" s="17">
        <v>-1044.1556376464141</v>
      </c>
      <c r="AS16" s="59">
        <f t="shared" si="9"/>
        <v>17.183351346390218</v>
      </c>
      <c r="AT16" s="61">
        <v>-2.5984989999999999</v>
      </c>
      <c r="AU16" s="62">
        <f t="shared" si="10"/>
        <v>0.32992400000000011</v>
      </c>
      <c r="AV16" s="73">
        <v>1575.4855930958875</v>
      </c>
      <c r="AW16" s="71">
        <v>1548.2870163727457</v>
      </c>
      <c r="AX16" s="71">
        <v>-1039.1720371927368</v>
      </c>
      <c r="AY16" s="71">
        <v>34.75723887848136</v>
      </c>
      <c r="AZ16" s="72">
        <v>-20.529268463210169</v>
      </c>
      <c r="BA16" s="2">
        <v>-1039.1720371927368</v>
      </c>
      <c r="BB16" s="71">
        <f t="shared" si="11"/>
        <v>55.286507341691532</v>
      </c>
      <c r="BC16" s="61">
        <v>-2.1226500000000001</v>
      </c>
      <c r="BD16" s="62">
        <f t="shared" si="12"/>
        <v>0.48979999999999979</v>
      </c>
      <c r="BE16" s="73">
        <v>1659.4259359790012</v>
      </c>
      <c r="BF16" s="71">
        <v>1399.1576524355914</v>
      </c>
      <c r="BG16" s="71">
        <v>-1025.4448580651078</v>
      </c>
      <c r="BH16" s="71">
        <v>-20.418126569838943</v>
      </c>
      <c r="BI16" s="79">
        <v>20.666222518848695</v>
      </c>
      <c r="BJ16" s="2">
        <v>-1025.4448580651078</v>
      </c>
      <c r="BK16" s="85">
        <f t="shared" si="13"/>
        <v>-41.084349088687638</v>
      </c>
    </row>
    <row r="17" spans="1:63">
      <c r="A17" s="51">
        <v>-3.285669</v>
      </c>
      <c r="B17" s="52">
        <f t="shared" si="0"/>
        <v>0.46814299999999998</v>
      </c>
      <c r="C17" s="53">
        <v>1512.8817635178566</v>
      </c>
      <c r="D17" s="50">
        <v>1019.067489027977</v>
      </c>
      <c r="E17" s="50">
        <v>-1195.818505525589</v>
      </c>
      <c r="F17" s="50">
        <v>40.460852813999431</v>
      </c>
      <c r="G17" s="50">
        <v>-9.4393821556238571</v>
      </c>
      <c r="H17" s="18">
        <v>-1195.818505525589</v>
      </c>
      <c r="I17" s="59">
        <f t="shared" si="1"/>
        <v>49.900234969623284</v>
      </c>
      <c r="J17" s="61">
        <v>-3.3912310863105315</v>
      </c>
      <c r="K17" s="62">
        <f t="shared" si="2"/>
        <v>0.34575426110830909</v>
      </c>
      <c r="L17" s="63">
        <v>1363.2797207166441</v>
      </c>
      <c r="M17" s="59">
        <v>1000.5177817831282</v>
      </c>
      <c r="N17" s="59">
        <v>-1366.8014526395127</v>
      </c>
      <c r="O17" s="59">
        <v>-6.9779839193486124</v>
      </c>
      <c r="P17" s="59">
        <v>-23.103249400406234</v>
      </c>
      <c r="Q17" s="2">
        <v>-999.67089376610238</v>
      </c>
      <c r="R17" s="59">
        <f t="shared" si="3"/>
        <v>16.125265481057621</v>
      </c>
      <c r="S17" s="61">
        <v>-3.4747110000000001</v>
      </c>
      <c r="T17" s="62">
        <f t="shared" si="4"/>
        <v>0.494618</v>
      </c>
      <c r="U17" s="63">
        <v>1547.1059519955888</v>
      </c>
      <c r="V17" s="59">
        <v>1555.2503275638446</v>
      </c>
      <c r="W17" s="59">
        <v>-1747.5213770829141</v>
      </c>
      <c r="X17" s="59">
        <v>-7.0272090937822407</v>
      </c>
      <c r="Y17" s="16">
        <f>-ATAN(('y_bat_G_ac_1st(20161220)'!M16-'y_bat_G_ac_1st(20161220)'!M15)/('y_bat_G_ac_1st(20161220)'!O16-'y_bat_G_ac_1st(20161220)'!O15))*180/PI()</f>
        <v>-36.063732345023318</v>
      </c>
      <c r="Z17" s="17">
        <v>-1747.5213770829141</v>
      </c>
      <c r="AA17" s="16">
        <f t="shared" si="5"/>
        <v>29.036523251241078</v>
      </c>
      <c r="AB17" s="61">
        <v>-2.2911769999999998</v>
      </c>
      <c r="AC17" s="62">
        <f t="shared" si="6"/>
        <v>0.22995300000000007</v>
      </c>
      <c r="AD17" s="63">
        <v>1470.0164094939828</v>
      </c>
      <c r="AE17" s="59">
        <v>1068.1071978081018</v>
      </c>
      <c r="AF17" s="59">
        <v>-1280.91565419361</v>
      </c>
      <c r="AG17" s="50">
        <v>3.3525977645412226</v>
      </c>
      <c r="AH17" s="54">
        <v>-7.8113374129445017</v>
      </c>
      <c r="AI17" s="17">
        <v>-1280.91565419361</v>
      </c>
      <c r="AJ17" s="59">
        <f t="shared" si="7"/>
        <v>11.163935177485724</v>
      </c>
      <c r="AK17" s="60">
        <v>-2.3129499999999998</v>
      </c>
      <c r="AL17" s="59">
        <f t="shared" si="8"/>
        <v>0.42549000000000037</v>
      </c>
      <c r="AM17" s="63">
        <v>1496.1013062825805</v>
      </c>
      <c r="AN17" s="59">
        <v>1255.5413772510365</v>
      </c>
      <c r="AO17" s="59">
        <v>-985.41522710937716</v>
      </c>
      <c r="AP17" s="50">
        <v>23.45925546550038</v>
      </c>
      <c r="AQ17" s="59">
        <v>0.67293296507998346</v>
      </c>
      <c r="AR17" s="17">
        <v>-985.41522710937716</v>
      </c>
      <c r="AS17" s="59">
        <f t="shared" si="9"/>
        <v>22.786322500420397</v>
      </c>
      <c r="AT17" s="61">
        <v>-2.5691839999999999</v>
      </c>
      <c r="AU17" s="62">
        <f t="shared" si="10"/>
        <v>0.35923900000000009</v>
      </c>
      <c r="AV17" s="73">
        <v>1590.2774689863436</v>
      </c>
      <c r="AW17" s="71">
        <v>1548.1868841362229</v>
      </c>
      <c r="AX17" s="71">
        <v>-999.67089376610238</v>
      </c>
      <c r="AY17" s="71">
        <v>33.740478713813538</v>
      </c>
      <c r="AZ17" s="72">
        <v>-16.204138868074615</v>
      </c>
      <c r="BA17" s="2">
        <v>-999.67089376610238</v>
      </c>
      <c r="BB17" s="71">
        <f t="shared" si="11"/>
        <v>49.944617581888153</v>
      </c>
      <c r="BC17" s="61">
        <v>-2.093283</v>
      </c>
      <c r="BD17" s="62">
        <f t="shared" si="12"/>
        <v>0.51916699999999993</v>
      </c>
      <c r="BE17" s="73">
        <v>1639.7824234312866</v>
      </c>
      <c r="BF17" s="71">
        <v>1405.2128471499309</v>
      </c>
      <c r="BG17" s="71">
        <v>-973.36698126602278</v>
      </c>
      <c r="BH17" s="71">
        <v>-17.54727942796335</v>
      </c>
      <c r="BI17" s="79">
        <v>26.047093642904638</v>
      </c>
      <c r="BJ17" s="2">
        <v>-973.36698126602278</v>
      </c>
      <c r="BK17" s="85">
        <f t="shared" si="13"/>
        <v>-43.594373070867988</v>
      </c>
    </row>
    <row r="18" spans="1:63">
      <c r="A18" s="51">
        <v>-3.230267</v>
      </c>
      <c r="B18" s="52">
        <f t="shared" si="0"/>
        <v>0.52354499999999993</v>
      </c>
      <c r="C18" s="53">
        <v>1535.0820187181234</v>
      </c>
      <c r="D18" s="50">
        <v>1033.3867437504232</v>
      </c>
      <c r="E18" s="50">
        <v>-1062.2873068973422</v>
      </c>
      <c r="F18" s="50">
        <v>36.688552080671521</v>
      </c>
      <c r="G18" s="50">
        <v>-3.014591245453293</v>
      </c>
      <c r="H18" s="18">
        <v>-1062.2873068973422</v>
      </c>
      <c r="I18" s="59">
        <f t="shared" si="1"/>
        <v>39.703143326124817</v>
      </c>
      <c r="J18" s="61">
        <v>-3.3703034510239176</v>
      </c>
      <c r="K18" s="62">
        <f t="shared" si="2"/>
        <v>0.36668189639492299</v>
      </c>
      <c r="L18" s="63">
        <v>1375.928934823256</v>
      </c>
      <c r="M18" s="59">
        <v>1014.7463393213693</v>
      </c>
      <c r="N18" s="59">
        <v>-1337.150444990024</v>
      </c>
      <c r="O18" s="59">
        <v>-1.5862870413199406</v>
      </c>
      <c r="P18" s="59">
        <v>-23.434572951376303</v>
      </c>
      <c r="Q18" s="2">
        <v>-943.1502883976209</v>
      </c>
      <c r="R18" s="59">
        <f t="shared" si="3"/>
        <v>21.848285910056362</v>
      </c>
      <c r="S18" s="61">
        <v>-3.4515449999999999</v>
      </c>
      <c r="T18" s="62">
        <f t="shared" si="4"/>
        <v>0.51778400000000024</v>
      </c>
      <c r="U18" s="63">
        <v>1567.406869399827</v>
      </c>
      <c r="V18" s="59">
        <v>1562.2350792186335</v>
      </c>
      <c r="W18" s="59">
        <v>-1719.6448220405728</v>
      </c>
      <c r="X18" s="59">
        <v>-2.8936349362639211</v>
      </c>
      <c r="Y18" s="16">
        <f>-ATAN(('y_bat_G_ac_1st(20161220)'!M17-'y_bat_G_ac_1st(20161220)'!M16)/('y_bat_G_ac_1st(20161220)'!O17-'y_bat_G_ac_1st(20161220)'!O16))*180/PI()</f>
        <v>-36.003131927039497</v>
      </c>
      <c r="Z18" s="17">
        <v>-1719.6448220405728</v>
      </c>
      <c r="AA18" s="16">
        <f t="shared" si="5"/>
        <v>33.109496990775575</v>
      </c>
      <c r="AB18" s="61">
        <v>-2.2347589999999999</v>
      </c>
      <c r="AC18" s="62">
        <f t="shared" si="6"/>
        <v>0.28637099999999993</v>
      </c>
      <c r="AD18" s="63">
        <v>1495.2391357943416</v>
      </c>
      <c r="AE18" s="59">
        <v>1069.1444062981755</v>
      </c>
      <c r="AF18" s="59">
        <v>-1097.0558426305652</v>
      </c>
      <c r="AG18" s="50">
        <v>1.0672867427401207</v>
      </c>
      <c r="AH18" s="54">
        <v>-2.7712122600581885</v>
      </c>
      <c r="AI18" s="17">
        <v>-1097.0558426305652</v>
      </c>
      <c r="AJ18" s="59">
        <f t="shared" si="7"/>
        <v>3.8384990027983092</v>
      </c>
      <c r="AK18" s="60">
        <v>-2.256758</v>
      </c>
      <c r="AL18" s="59">
        <f t="shared" si="8"/>
        <v>0.48168200000000017</v>
      </c>
      <c r="AM18" s="63">
        <v>1494.5108009044052</v>
      </c>
      <c r="AN18" s="59">
        <v>1320.3235704940744</v>
      </c>
      <c r="AO18" s="59">
        <v>-850.00046820857096</v>
      </c>
      <c r="AP18" s="50">
        <v>10.830902718786112</v>
      </c>
      <c r="AQ18" s="59">
        <v>5.4754027876003679</v>
      </c>
      <c r="AR18" s="17">
        <v>-850.00046820857096</v>
      </c>
      <c r="AS18" s="59">
        <f t="shared" si="9"/>
        <v>5.3554999311857436</v>
      </c>
      <c r="AT18" s="61">
        <v>-2.525388</v>
      </c>
      <c r="AU18" s="62">
        <f t="shared" si="10"/>
        <v>0.40303500000000003</v>
      </c>
      <c r="AV18" s="73">
        <v>1606.7026503877714</v>
      </c>
      <c r="AW18" s="71">
        <v>1545.2777167681816</v>
      </c>
      <c r="AX18" s="71">
        <v>-943.1502883976209</v>
      </c>
      <c r="AY18" s="71">
        <v>66.687507049719812</v>
      </c>
      <c r="AZ18" s="72">
        <v>-10.448489478686405</v>
      </c>
      <c r="BA18" s="2">
        <v>-943.1502883976209</v>
      </c>
      <c r="BB18" s="71">
        <f t="shared" si="11"/>
        <v>77.135996528406224</v>
      </c>
      <c r="BC18" s="61">
        <v>-2.0686849999999999</v>
      </c>
      <c r="BD18" s="62">
        <f t="shared" si="12"/>
        <v>0.54376500000000005</v>
      </c>
      <c r="BE18" s="73">
        <v>1618.4287138395011</v>
      </c>
      <c r="BF18" s="71">
        <v>1410.8079082551412</v>
      </c>
      <c r="BG18" s="71">
        <v>-929.67656810212065</v>
      </c>
      <c r="BH18" s="71">
        <v>-28.82313317560941</v>
      </c>
      <c r="BI18" s="79">
        <v>32.085322438274488</v>
      </c>
      <c r="BJ18" s="2">
        <v>-929.67656810212065</v>
      </c>
      <c r="BK18" s="85">
        <f t="shared" si="13"/>
        <v>-60.908455613883902</v>
      </c>
    </row>
    <row r="19" spans="1:63">
      <c r="A19" s="51">
        <v>-3.1986509999999999</v>
      </c>
      <c r="B19" s="52">
        <f t="shared" si="0"/>
        <v>0.55516100000000002</v>
      </c>
      <c r="C19" s="53">
        <v>1539.0773534998298</v>
      </c>
      <c r="D19" s="50">
        <v>1047.271929550916</v>
      </c>
      <c r="E19" s="50">
        <v>-986.42145047336817</v>
      </c>
      <c r="F19" s="50">
        <v>38.030014237215873</v>
      </c>
      <c r="G19" s="50">
        <v>3.8817220107341583</v>
      </c>
      <c r="H19" s="18">
        <v>-986.42145047336817</v>
      </c>
      <c r="I19" s="59">
        <f t="shared" si="1"/>
        <v>34.148292226481715</v>
      </c>
      <c r="J19" s="61">
        <v>-3.3142196984917964</v>
      </c>
      <c r="K19" s="62">
        <f t="shared" si="2"/>
        <v>0.42276564892704416</v>
      </c>
      <c r="L19" s="63">
        <v>1414.1429488784634</v>
      </c>
      <c r="M19" s="59">
        <v>1058.8337083774386</v>
      </c>
      <c r="N19" s="59">
        <v>-1248.989060100168</v>
      </c>
      <c r="O19" s="59">
        <v>-0.1422362508136911</v>
      </c>
      <c r="P19" s="59">
        <v>-23.435312571790455</v>
      </c>
      <c r="Q19" s="2">
        <v>-914.14594984968426</v>
      </c>
      <c r="R19" s="59">
        <f t="shared" si="3"/>
        <v>23.293076320976763</v>
      </c>
      <c r="S19" s="61">
        <v>-3.4261409999999999</v>
      </c>
      <c r="T19" s="62">
        <f t="shared" si="4"/>
        <v>0.54318800000000023</v>
      </c>
      <c r="U19" s="63">
        <v>1590.0283912662417</v>
      </c>
      <c r="V19" s="59">
        <v>1568.8748596645892</v>
      </c>
      <c r="W19" s="59">
        <v>-1688.5125471577048</v>
      </c>
      <c r="X19" s="59">
        <v>-3.9142161618690214</v>
      </c>
      <c r="Y19" s="16">
        <f>-ATAN(('y_bat_G_ac_1st(20161220)'!M18-'y_bat_G_ac_1st(20161220)'!M17)/('y_bat_G_ac_1st(20161220)'!O18-'y_bat_G_ac_1st(20161220)'!O17))*180/PI()</f>
        <v>-35.104892894221436</v>
      </c>
      <c r="Z19" s="17">
        <v>-1688.5125471577048</v>
      </c>
      <c r="AA19" s="16">
        <f t="shared" si="5"/>
        <v>31.190676732352415</v>
      </c>
      <c r="AB19" s="61">
        <v>-2.2136290000000001</v>
      </c>
      <c r="AC19" s="62">
        <f t="shared" si="6"/>
        <v>0.3075009999999998</v>
      </c>
      <c r="AD19" s="63">
        <v>1498.6847173301503</v>
      </c>
      <c r="AE19" s="59">
        <v>1074.1219212142751</v>
      </c>
      <c r="AF19" s="59">
        <v>-1025.8728024829179</v>
      </c>
      <c r="AG19" s="50">
        <v>-2.0416326954289561</v>
      </c>
      <c r="AH19" s="54">
        <v>0.6326217700099479</v>
      </c>
      <c r="AI19" s="17">
        <v>-1025.8728024829179</v>
      </c>
      <c r="AJ19" s="59">
        <f t="shared" si="7"/>
        <v>-2.6742544654389038</v>
      </c>
      <c r="AK19" s="60">
        <v>-2.2331759999999998</v>
      </c>
      <c r="AL19" s="59">
        <f t="shared" si="8"/>
        <v>0.50526400000000038</v>
      </c>
      <c r="AM19" s="63">
        <v>1489.106158906754</v>
      </c>
      <c r="AN19" s="59">
        <v>1346.4960993106943</v>
      </c>
      <c r="AO19" s="59">
        <v>-793.61741228365281</v>
      </c>
      <c r="AP19" s="50">
        <v>12.747177172859192</v>
      </c>
      <c r="AQ19" s="59">
        <v>8.5280543768404318</v>
      </c>
      <c r="AR19" s="17">
        <v>-793.61741228365281</v>
      </c>
      <c r="AS19" s="59">
        <f t="shared" si="9"/>
        <v>4.2191227960187607</v>
      </c>
      <c r="AT19" s="61">
        <v>-2.5021499999999999</v>
      </c>
      <c r="AU19" s="62">
        <f t="shared" si="10"/>
        <v>0.42627300000000012</v>
      </c>
      <c r="AV19" s="73">
        <v>1612.0513198454864</v>
      </c>
      <c r="AW19" s="71">
        <v>1542.5404277604393</v>
      </c>
      <c r="AX19" s="71">
        <v>-914.14594984968426</v>
      </c>
      <c r="AY19" s="71">
        <v>56.727058286270946</v>
      </c>
      <c r="AZ19" s="72">
        <v>1.8080682523565397</v>
      </c>
      <c r="BA19" s="2">
        <v>-914.14594984968426</v>
      </c>
      <c r="BB19" s="71">
        <f t="shared" si="11"/>
        <v>54.918990033914405</v>
      </c>
      <c r="BC19" s="61">
        <v>-2.013782</v>
      </c>
      <c r="BD19" s="62">
        <f t="shared" si="12"/>
        <v>0.59866799999999998</v>
      </c>
      <c r="BE19" s="73">
        <v>1557.0508795853239</v>
      </c>
      <c r="BF19" s="71">
        <v>1424.5247544063022</v>
      </c>
      <c r="BG19" s="71">
        <v>-831.77621337058372</v>
      </c>
      <c r="BH19" s="71">
        <v>-7.2366554217622863</v>
      </c>
      <c r="BI19" s="79">
        <v>36.325531789213834</v>
      </c>
      <c r="BJ19" s="2">
        <v>-831.77621337058372</v>
      </c>
      <c r="BK19" s="85">
        <f t="shared" si="13"/>
        <v>-43.56218721097612</v>
      </c>
    </row>
    <row r="20" spans="1:63">
      <c r="A20" s="51">
        <v>-3.1482670000000001</v>
      </c>
      <c r="B20" s="52">
        <f t="shared" si="0"/>
        <v>0.60554499999999978</v>
      </c>
      <c r="C20" s="53">
        <v>1530.9530879221857</v>
      </c>
      <c r="D20" s="50">
        <v>1077.6359394527972</v>
      </c>
      <c r="E20" s="50">
        <v>-866.68754601851106</v>
      </c>
      <c r="F20" s="50">
        <v>42.227907755100873</v>
      </c>
      <c r="G20" s="50">
        <v>10.842472785588452</v>
      </c>
      <c r="H20" s="18">
        <v>-866.68754601851106</v>
      </c>
      <c r="I20" s="59">
        <f t="shared" si="1"/>
        <v>31.385434969512421</v>
      </c>
      <c r="J20" s="61">
        <v>-3.2953434509033772</v>
      </c>
      <c r="K20" s="62">
        <f t="shared" si="2"/>
        <v>0.44164189651546337</v>
      </c>
      <c r="L20" s="63">
        <v>1428.0029250988737</v>
      </c>
      <c r="M20" s="59">
        <v>1075.2919230005937</v>
      </c>
      <c r="N20" s="59">
        <v>-1217.0146260485053</v>
      </c>
      <c r="O20" s="59">
        <v>-3.147056101662999</v>
      </c>
      <c r="P20" s="59">
        <v>-23.296816624943972</v>
      </c>
      <c r="Q20" s="2">
        <v>-815.28281796426745</v>
      </c>
      <c r="R20" s="59">
        <f t="shared" si="3"/>
        <v>20.149760523280975</v>
      </c>
      <c r="S20" s="61">
        <v>-3.363229</v>
      </c>
      <c r="T20" s="62">
        <f t="shared" si="4"/>
        <v>0.60610000000000008</v>
      </c>
      <c r="U20" s="63">
        <v>1646.5193516113795</v>
      </c>
      <c r="V20" s="59">
        <v>1580.3818766986951</v>
      </c>
      <c r="W20" s="59">
        <v>-1608.1486299186945</v>
      </c>
      <c r="X20" s="59">
        <v>3.6328396855242171</v>
      </c>
      <c r="Y20" s="16">
        <f>-ATAN(('y_bat_G_ac_1st(20161220)'!M19-'y_bat_G_ac_1st(20161220)'!M18)/('y_bat_G_ac_1st(20161220)'!O19-'y_bat_G_ac_1st(20161220)'!O18))*180/PI()</f>
        <v>-33.542420010287842</v>
      </c>
      <c r="Z20" s="17">
        <v>-1608.1486299186945</v>
      </c>
      <c r="AA20" s="16">
        <f t="shared" si="5"/>
        <v>37.175259695812059</v>
      </c>
      <c r="AB20" s="61">
        <v>-2.1897509999999998</v>
      </c>
      <c r="AC20" s="62">
        <f t="shared" si="6"/>
        <v>0.33137900000000009</v>
      </c>
      <c r="AD20" s="63">
        <v>1497.7941409563646</v>
      </c>
      <c r="AE20" s="59">
        <v>1082.7303934618831</v>
      </c>
      <c r="AF20" s="59">
        <v>-945.21766793169081</v>
      </c>
      <c r="AG20" s="50">
        <v>0.38590987371786534</v>
      </c>
      <c r="AH20" s="54">
        <v>4.0303163517142639</v>
      </c>
      <c r="AI20" s="17">
        <v>-945.21766793169081</v>
      </c>
      <c r="AJ20" s="59">
        <f t="shared" si="7"/>
        <v>-3.6444064779963985</v>
      </c>
      <c r="AK20" s="60">
        <v>-2.2075109999999998</v>
      </c>
      <c r="AL20" s="59">
        <f t="shared" si="8"/>
        <v>0.53092900000000043</v>
      </c>
      <c r="AM20" s="63">
        <v>1480.0002120670979</v>
      </c>
      <c r="AN20" s="59">
        <v>1373.9255648523103</v>
      </c>
      <c r="AO20" s="59">
        <v>-732.89151215153106</v>
      </c>
      <c r="AP20" s="50">
        <v>26.342722909178459</v>
      </c>
      <c r="AQ20" s="59">
        <v>14.183908262829364</v>
      </c>
      <c r="AR20" s="17">
        <v>-732.89151215153106</v>
      </c>
      <c r="AS20" s="59">
        <f t="shared" si="9"/>
        <v>12.158814646349095</v>
      </c>
      <c r="AT20" s="61">
        <v>-2.4203190000000001</v>
      </c>
      <c r="AU20" s="62">
        <f t="shared" si="10"/>
        <v>0.50810399999999989</v>
      </c>
      <c r="AV20" s="73">
        <v>1608.9304852841888</v>
      </c>
      <c r="AW20" s="71">
        <v>1527.7173363518359</v>
      </c>
      <c r="AX20" s="71">
        <v>-815.28281796426745</v>
      </c>
      <c r="AY20" s="71">
        <v>34.165914970764298</v>
      </c>
      <c r="AZ20" s="72">
        <v>14.135650894522243</v>
      </c>
      <c r="BA20" s="2">
        <v>-815.28281796426745</v>
      </c>
      <c r="BB20" s="71">
        <f t="shared" si="11"/>
        <v>20.030264076242055</v>
      </c>
      <c r="BC20" s="61">
        <v>-1.986</v>
      </c>
      <c r="BD20" s="62">
        <f t="shared" si="12"/>
        <v>0.62644999999999995</v>
      </c>
      <c r="BE20" s="73">
        <v>1520.3981484064134</v>
      </c>
      <c r="BF20" s="71">
        <v>1431.7585928176995</v>
      </c>
      <c r="BG20" s="71">
        <v>-781.9261397393384</v>
      </c>
      <c r="BH20" s="71">
        <v>-15.386240548109521</v>
      </c>
      <c r="BI20" s="79">
        <v>37.784809371535587</v>
      </c>
      <c r="BJ20" s="2">
        <v>-781.9261397393384</v>
      </c>
      <c r="BK20" s="85">
        <f t="shared" si="13"/>
        <v>-53.171049919645107</v>
      </c>
    </row>
    <row r="21" spans="1:63">
      <c r="A21" s="51">
        <v>-3.1176279999999998</v>
      </c>
      <c r="B21" s="52">
        <f t="shared" si="0"/>
        <v>0.63618400000000008</v>
      </c>
      <c r="C21" s="53">
        <v>1517.1847030557692</v>
      </c>
      <c r="D21" s="50">
        <v>1100.6710507124662</v>
      </c>
      <c r="E21" s="50">
        <v>-794.80070204660296</v>
      </c>
      <c r="F21" s="50">
        <v>45.844733889722278</v>
      </c>
      <c r="G21" s="50">
        <v>15.11949468926548</v>
      </c>
      <c r="H21" s="18">
        <v>-794.80070204660296</v>
      </c>
      <c r="I21" s="59">
        <f t="shared" si="1"/>
        <v>30.725239200456798</v>
      </c>
      <c r="J21" s="61">
        <v>-3.2772169134512863</v>
      </c>
      <c r="K21" s="62">
        <f t="shared" si="2"/>
        <v>0.45976843396755429</v>
      </c>
      <c r="L21" s="63">
        <v>1441.5799484839663</v>
      </c>
      <c r="M21" s="59">
        <v>1091.7096114142332</v>
      </c>
      <c r="N21" s="59">
        <v>-1185.4843083936721</v>
      </c>
      <c r="O21" s="59">
        <v>-4.0162848451700413</v>
      </c>
      <c r="P21" s="59">
        <v>-23.084512748202823</v>
      </c>
      <c r="Q21" s="2">
        <v>-797.51811603887472</v>
      </c>
      <c r="R21" s="59">
        <f t="shared" si="3"/>
        <v>19.068227903032781</v>
      </c>
      <c r="S21" s="61">
        <v>-3.338832</v>
      </c>
      <c r="T21" s="62">
        <f t="shared" si="4"/>
        <v>0.63049700000000009</v>
      </c>
      <c r="U21" s="63">
        <v>1668.1342475009151</v>
      </c>
      <c r="V21" s="59">
        <v>1582.9018290247768</v>
      </c>
      <c r="W21" s="59">
        <v>-1575.5445576179773</v>
      </c>
      <c r="X21" s="59">
        <v>3.7595294139149185</v>
      </c>
      <c r="Y21" s="16">
        <f>-ATAN(('y_bat_G_ac_1st(20161220)'!M20-'y_bat_G_ac_1st(20161220)'!M19)/('y_bat_G_ac_1st(20161220)'!O20-'y_bat_G_ac_1st(20161220)'!O19))*180/PI()</f>
        <v>-32.278622139037083</v>
      </c>
      <c r="Z21" s="17">
        <v>-1575.5445576179773</v>
      </c>
      <c r="AA21" s="16">
        <f t="shared" si="5"/>
        <v>36.038151552952002</v>
      </c>
      <c r="AB21" s="61">
        <v>-2.1714720000000001</v>
      </c>
      <c r="AC21" s="62">
        <f t="shared" si="6"/>
        <v>0.3496579999999998</v>
      </c>
      <c r="AD21" s="63">
        <v>1493.4668069360778</v>
      </c>
      <c r="AE21" s="59">
        <v>1091.4146515466273</v>
      </c>
      <c r="AF21" s="59">
        <v>-883.80092446692288</v>
      </c>
      <c r="AG21" s="50">
        <v>5.3066167811920755</v>
      </c>
      <c r="AH21" s="54">
        <v>7.1904613491288325</v>
      </c>
      <c r="AI21" s="17">
        <v>-883.80092446692288</v>
      </c>
      <c r="AJ21" s="59">
        <f t="shared" si="7"/>
        <v>-1.883844567936757</v>
      </c>
      <c r="AK21" s="60">
        <v>-2.1403449999999999</v>
      </c>
      <c r="AL21" s="59">
        <f t="shared" si="8"/>
        <v>0.59809500000000027</v>
      </c>
      <c r="AM21" s="63">
        <v>1440.9809725227824</v>
      </c>
      <c r="AN21" s="59">
        <v>1439.201255369233</v>
      </c>
      <c r="AO21" s="59">
        <v>-578.50666481998633</v>
      </c>
      <c r="AP21" s="50">
        <v>20.087533711168867</v>
      </c>
      <c r="AQ21" s="59">
        <v>19.440011117573864</v>
      </c>
      <c r="AR21" s="17">
        <v>-578.50666481998633</v>
      </c>
      <c r="AS21" s="59">
        <f t="shared" si="9"/>
        <v>0.64752259359500286</v>
      </c>
      <c r="AT21" s="61">
        <v>-2.4053990000000001</v>
      </c>
      <c r="AU21" s="62">
        <f t="shared" si="10"/>
        <v>0.52302399999999993</v>
      </c>
      <c r="AV21" s="73">
        <v>1604.4565476891585</v>
      </c>
      <c r="AW21" s="71">
        <v>1524.3388511301673</v>
      </c>
      <c r="AX21" s="71">
        <v>-797.51811603887472</v>
      </c>
      <c r="AY21" s="71">
        <v>46.677252420222132</v>
      </c>
      <c r="AZ21" s="72">
        <v>17.604148195508674</v>
      </c>
      <c r="BA21" s="2">
        <v>-797.51811603887472</v>
      </c>
      <c r="BB21" s="71">
        <f t="shared" si="11"/>
        <v>29.073104224713457</v>
      </c>
      <c r="BC21" s="61">
        <v>-1.9659040000000001</v>
      </c>
      <c r="BD21" s="62">
        <f t="shared" si="12"/>
        <v>0.64654599999999984</v>
      </c>
      <c r="BE21" s="73">
        <v>1492.3015809288481</v>
      </c>
      <c r="BF21" s="71">
        <v>1436.9482599522453</v>
      </c>
      <c r="BG21" s="71">
        <v>-745.68442668154967</v>
      </c>
      <c r="BH21" s="71">
        <v>-25.562525338191417</v>
      </c>
      <c r="BI21" s="79">
        <v>38.625876502855718</v>
      </c>
      <c r="BJ21" s="2">
        <v>-745.68442668154967</v>
      </c>
      <c r="BK21" s="85">
        <f t="shared" si="13"/>
        <v>-64.188401841047138</v>
      </c>
    </row>
    <row r="22" spans="1:63">
      <c r="A22" s="51">
        <v>-3.0962170000000002</v>
      </c>
      <c r="B22" s="52">
        <f t="shared" si="0"/>
        <v>0.65759499999999971</v>
      </c>
      <c r="C22" s="53">
        <v>1503.7402532175183</v>
      </c>
      <c r="D22" s="50">
        <v>1118.6019494384527</v>
      </c>
      <c r="E22" s="50">
        <v>-745.04067808017135</v>
      </c>
      <c r="F22" s="50">
        <v>43.411946834305375</v>
      </c>
      <c r="G22" s="50">
        <v>19.652322988953244</v>
      </c>
      <c r="H22" s="18">
        <v>-745.04067808017135</v>
      </c>
      <c r="I22" s="59">
        <f t="shared" si="1"/>
        <v>23.759623845352131</v>
      </c>
      <c r="J22" s="61">
        <v>-3.2595585878933071</v>
      </c>
      <c r="K22" s="62">
        <f t="shared" si="2"/>
        <v>0.47742675952553348</v>
      </c>
      <c r="L22" s="63">
        <v>1454.9399482766166</v>
      </c>
      <c r="M22" s="59">
        <v>1108.1957321693189</v>
      </c>
      <c r="N22" s="59">
        <v>-1154.1387517284602</v>
      </c>
      <c r="O22" s="59">
        <v>-3.1880490712738201</v>
      </c>
      <c r="P22" s="59">
        <v>-22.420981779605363</v>
      </c>
      <c r="Q22" s="2">
        <v>-781.22301450898522</v>
      </c>
      <c r="R22" s="59">
        <f t="shared" si="3"/>
        <v>19.232932708331543</v>
      </c>
      <c r="S22" s="61">
        <v>-3.3123909999999999</v>
      </c>
      <c r="T22" s="62">
        <f t="shared" si="4"/>
        <v>0.65693800000000024</v>
      </c>
      <c r="U22" s="63">
        <v>1691.0634915728588</v>
      </c>
      <c r="V22" s="59">
        <v>1584.4256106037647</v>
      </c>
      <c r="W22" s="59">
        <v>-1539.2441000454128</v>
      </c>
      <c r="X22" s="59">
        <v>5.9750711425592717</v>
      </c>
      <c r="Y22" s="16">
        <f>-ATAN(('y_bat_G_ac_1st(20161220)'!M21-'y_bat_G_ac_1st(20161220)'!M20)/('y_bat_G_ac_1st(20161220)'!O21-'y_bat_G_ac_1st(20161220)'!O20))*180/PI()</f>
        <v>-29.530206890105926</v>
      </c>
      <c r="Z22" s="17">
        <v>-1539.2441000454128</v>
      </c>
      <c r="AA22" s="16">
        <f t="shared" si="5"/>
        <v>35.505278032665196</v>
      </c>
      <c r="AB22" s="61">
        <v>-2.1521029999999999</v>
      </c>
      <c r="AC22" s="62">
        <f t="shared" si="6"/>
        <v>0.36902699999999999</v>
      </c>
      <c r="AD22" s="63">
        <v>1485.3414504751563</v>
      </c>
      <c r="AE22" s="59">
        <v>1102.5393576230854</v>
      </c>
      <c r="AF22" s="59">
        <v>-819.39587746374309</v>
      </c>
      <c r="AG22" s="50">
        <v>-2.4612295001568132</v>
      </c>
      <c r="AH22" s="54">
        <v>12.99968592818187</v>
      </c>
      <c r="AI22" s="17">
        <v>-819.39587746374309</v>
      </c>
      <c r="AJ22" s="59">
        <f t="shared" si="7"/>
        <v>-15.460915428338684</v>
      </c>
      <c r="AK22" s="60">
        <v>-2.1161949999999998</v>
      </c>
      <c r="AL22" s="59">
        <f t="shared" si="8"/>
        <v>0.62224500000000038</v>
      </c>
      <c r="AM22" s="63">
        <v>1422.0840423813061</v>
      </c>
      <c r="AN22" s="59">
        <v>1460.0939573424403</v>
      </c>
      <c r="AO22" s="59">
        <v>-524.96529215444025</v>
      </c>
      <c r="AP22" s="50">
        <v>17.078449674435571</v>
      </c>
      <c r="AQ22" s="59">
        <v>21.969377115123844</v>
      </c>
      <c r="AR22" s="17">
        <v>-524.96529215444025</v>
      </c>
      <c r="AS22" s="59">
        <f t="shared" si="9"/>
        <v>-4.890927440688273</v>
      </c>
      <c r="AT22" s="61">
        <v>-2.3917099999999998</v>
      </c>
      <c r="AU22" s="62">
        <f t="shared" si="10"/>
        <v>0.53671300000000022</v>
      </c>
      <c r="AV22" s="73">
        <v>1599.2861384940334</v>
      </c>
      <c r="AW22" s="71">
        <v>1521.103339207606</v>
      </c>
      <c r="AX22" s="71">
        <v>-781.22301450898522</v>
      </c>
      <c r="AY22" s="71">
        <v>59.018999099545496</v>
      </c>
      <c r="AZ22" s="72">
        <v>21.142879990917617</v>
      </c>
      <c r="BA22" s="2">
        <v>-781.22301450898522</v>
      </c>
      <c r="BB22" s="71">
        <f t="shared" si="11"/>
        <v>37.876119108627876</v>
      </c>
      <c r="BC22" s="61">
        <v>-1.911435</v>
      </c>
      <c r="BD22" s="62">
        <f t="shared" si="12"/>
        <v>0.70101499999999994</v>
      </c>
      <c r="BE22" s="73">
        <v>1412.9901099361014</v>
      </c>
      <c r="BF22" s="71">
        <v>1450.0953251826577</v>
      </c>
      <c r="BG22" s="71">
        <v>-646.42463838876211</v>
      </c>
      <c r="BH22" s="71">
        <v>-3.7020142728422436</v>
      </c>
      <c r="BI22" s="79">
        <v>38.054473975844466</v>
      </c>
      <c r="BJ22" s="2">
        <v>-646.42463838876211</v>
      </c>
      <c r="BK22" s="85">
        <f t="shared" si="13"/>
        <v>-41.756488248686708</v>
      </c>
    </row>
    <row r="23" spans="1:63">
      <c r="A23" s="51">
        <v>-3.0569950000000001</v>
      </c>
      <c r="B23" s="52">
        <f t="shared" si="0"/>
        <v>0.6968169999999998</v>
      </c>
      <c r="C23" s="53">
        <v>1471.5725480727851</v>
      </c>
      <c r="D23" s="50">
        <v>1154.8326083756983</v>
      </c>
      <c r="E23" s="50">
        <v>-654.963653229177</v>
      </c>
      <c r="F23" s="50">
        <v>53.729564101847693</v>
      </c>
      <c r="G23" s="50">
        <v>23.7924548982148</v>
      </c>
      <c r="H23" s="18">
        <v>-654.963653229177</v>
      </c>
      <c r="I23" s="59">
        <f t="shared" si="1"/>
        <v>29.937109203632893</v>
      </c>
      <c r="J23" s="61">
        <v>-3.208201957751851</v>
      </c>
      <c r="K23" s="62">
        <f t="shared" si="2"/>
        <v>0.52878338966698957</v>
      </c>
      <c r="L23" s="63">
        <v>1493.4773331712931</v>
      </c>
      <c r="M23" s="59">
        <v>1158.1603123427485</v>
      </c>
      <c r="N23" s="59">
        <v>-1060.7371446695179</v>
      </c>
      <c r="O23" s="59">
        <v>17.811422825461317</v>
      </c>
      <c r="P23" s="59">
        <v>-21.47122400201302</v>
      </c>
      <c r="Q23" s="2">
        <v>-760.50087745275232</v>
      </c>
      <c r="R23" s="59">
        <f t="shared" si="3"/>
        <v>39.282646827474338</v>
      </c>
      <c r="S23" s="61">
        <v>-3.2497199999999999</v>
      </c>
      <c r="T23" s="62">
        <f t="shared" si="4"/>
        <v>0.71960900000000017</v>
      </c>
      <c r="U23" s="63">
        <v>1742.0321428058669</v>
      </c>
      <c r="V23" s="59">
        <v>1583.3286405219696</v>
      </c>
      <c r="W23" s="59">
        <v>-1449.2680284520611</v>
      </c>
      <c r="X23" s="59">
        <v>13.7887991352446</v>
      </c>
      <c r="Y23" s="16">
        <f>-ATAN(('y_bat_G_ac_1st(20161220)'!M22-'y_bat_G_ac_1st(20161220)'!M21)/('y_bat_G_ac_1st(20161220)'!O22-'y_bat_G_ac_1st(20161220)'!O21))*180/PI()</f>
        <v>-26.199013810126736</v>
      </c>
      <c r="Z23" s="17">
        <v>-1449.2680284520611</v>
      </c>
      <c r="AA23" s="16">
        <f t="shared" si="5"/>
        <v>39.987812945371338</v>
      </c>
      <c r="AB23" s="61">
        <v>-2.103081</v>
      </c>
      <c r="AC23" s="62">
        <f t="shared" si="6"/>
        <v>0.41804899999999989</v>
      </c>
      <c r="AD23" s="63">
        <v>1448.8178435750306</v>
      </c>
      <c r="AE23" s="59">
        <v>1139.0119874635711</v>
      </c>
      <c r="AF23" s="59">
        <v>-661.19079880602658</v>
      </c>
      <c r="AG23" s="50">
        <v>1.0094833747751899</v>
      </c>
      <c r="AH23" s="54">
        <v>18.923337192426612</v>
      </c>
      <c r="AI23" s="17">
        <v>-661.19079880602658</v>
      </c>
      <c r="AJ23" s="59">
        <f t="shared" si="7"/>
        <v>-17.913853817651422</v>
      </c>
      <c r="AK23" s="60">
        <v>-2.091288</v>
      </c>
      <c r="AL23" s="59">
        <f t="shared" si="8"/>
        <v>0.64715200000000017</v>
      </c>
      <c r="AM23" s="63">
        <v>1400.3008526468475</v>
      </c>
      <c r="AN23" s="59">
        <v>1480.1516762974206</v>
      </c>
      <c r="AO23" s="59">
        <v>-470.96693086741652</v>
      </c>
      <c r="AP23" s="50">
        <v>-2.0735938354766987</v>
      </c>
      <c r="AQ23" s="59">
        <v>25.78024448538666</v>
      </c>
      <c r="AR23" s="17">
        <v>-470.96693086741652</v>
      </c>
      <c r="AS23" s="59">
        <f t="shared" si="9"/>
        <v>-27.85383832086336</v>
      </c>
      <c r="AT23" s="61">
        <v>-2.3743259999999999</v>
      </c>
      <c r="AU23" s="62">
        <f t="shared" si="10"/>
        <v>0.55409700000000006</v>
      </c>
      <c r="AV23" s="73">
        <v>1591.2723086350597</v>
      </c>
      <c r="AW23" s="71">
        <v>1516.8332876061959</v>
      </c>
      <c r="AX23" s="71">
        <v>-760.50087745275232</v>
      </c>
      <c r="AY23" s="71">
        <v>39.652501759776612</v>
      </c>
      <c r="AZ23" s="72">
        <v>27.82458835364972</v>
      </c>
      <c r="BA23" s="2">
        <v>-760.50087745275232</v>
      </c>
      <c r="BB23" s="71">
        <f t="shared" si="11"/>
        <v>11.827913406126893</v>
      </c>
      <c r="BC23" s="61">
        <v>-1.8842019999999999</v>
      </c>
      <c r="BD23" s="62">
        <f t="shared" si="12"/>
        <v>0.72824800000000001</v>
      </c>
      <c r="BE23" s="73">
        <v>1373.5821550347609</v>
      </c>
      <c r="BF23" s="71">
        <v>1455.7781443971908</v>
      </c>
      <c r="BG23" s="71">
        <v>-596.08348381611358</v>
      </c>
      <c r="BH23" s="71">
        <v>-10.125086919421047</v>
      </c>
      <c r="BI23" s="79">
        <v>36.761077966156314</v>
      </c>
      <c r="BJ23" s="2">
        <v>-596.08348381611358</v>
      </c>
      <c r="BK23" s="85">
        <f t="shared" si="13"/>
        <v>-46.886164885577358</v>
      </c>
    </row>
    <row r="24" spans="1:63">
      <c r="A24" s="51">
        <v>-3.0327670000000002</v>
      </c>
      <c r="B24" s="52">
        <f t="shared" si="0"/>
        <v>0.72104499999999971</v>
      </c>
      <c r="C24" s="53">
        <v>1447.3535910211504</v>
      </c>
      <c r="D24" s="50">
        <v>1179.0345584712923</v>
      </c>
      <c r="E24" s="50">
        <v>-600.03233645111322</v>
      </c>
      <c r="F24" s="50">
        <v>51.723937538441746</v>
      </c>
      <c r="G24" s="50">
        <v>26.135922272686603</v>
      </c>
      <c r="H24" s="18">
        <v>-600.03233645111322</v>
      </c>
      <c r="I24" s="59">
        <f t="shared" si="1"/>
        <v>25.588015265755143</v>
      </c>
      <c r="J24" s="61">
        <v>-3.1895274587338385</v>
      </c>
      <c r="K24" s="62">
        <f t="shared" si="2"/>
        <v>0.54745788868500211</v>
      </c>
      <c r="L24" s="63">
        <v>1506.9805475943722</v>
      </c>
      <c r="M24" s="59">
        <v>1176.8051416254602</v>
      </c>
      <c r="N24" s="59">
        <v>-1026.4066846449859</v>
      </c>
      <c r="O24" s="59">
        <v>16.651841231370263</v>
      </c>
      <c r="P24" s="59">
        <v>-20.811677886471873</v>
      </c>
      <c r="Q24" s="2">
        <v>-699.56720290382509</v>
      </c>
      <c r="R24" s="59">
        <f t="shared" si="3"/>
        <v>37.463519117842139</v>
      </c>
      <c r="S24" s="61">
        <v>-3.2208480000000002</v>
      </c>
      <c r="T24" s="62">
        <f t="shared" si="4"/>
        <v>0.74848099999999995</v>
      </c>
      <c r="U24" s="63">
        <v>1763.2745481089223</v>
      </c>
      <c r="V24" s="59">
        <v>1580.8215343696065</v>
      </c>
      <c r="W24" s="59">
        <v>-1406.0958847505972</v>
      </c>
      <c r="X24" s="59">
        <v>26.182732181359139</v>
      </c>
      <c r="Y24" s="16">
        <f>-ATAN(('y_bat_G_ac_1st(20161220)'!M23-'y_bat_G_ac_1st(20161220)'!M22)/('y_bat_G_ac_1st(20161220)'!O23-'y_bat_G_ac_1st(20161220)'!O22))*180/PI()</f>
        <v>-23.980701051312408</v>
      </c>
      <c r="Z24" s="17">
        <v>-1406.0958847505972</v>
      </c>
      <c r="AA24" s="16">
        <f t="shared" si="5"/>
        <v>50.163433232671551</v>
      </c>
      <c r="AB24" s="61">
        <v>-2.079939</v>
      </c>
      <c r="AC24" s="62">
        <f t="shared" si="6"/>
        <v>0.44119099999999989</v>
      </c>
      <c r="AD24" s="63">
        <v>1424.2274388801306</v>
      </c>
      <c r="AE24" s="59">
        <v>1160.0298411883414</v>
      </c>
      <c r="AF24" s="59">
        <v>-589.46345099247992</v>
      </c>
      <c r="AG24" s="50">
        <v>-3.9816939695494553</v>
      </c>
      <c r="AH24" s="54">
        <v>21.988867149233602</v>
      </c>
      <c r="AI24" s="17">
        <v>-589.46345099247992</v>
      </c>
      <c r="AJ24" s="59">
        <f t="shared" si="7"/>
        <v>-25.970561118783056</v>
      </c>
      <c r="AK24" s="60">
        <v>-2.0280309999999999</v>
      </c>
      <c r="AL24" s="59">
        <f t="shared" si="8"/>
        <v>0.71040900000000029</v>
      </c>
      <c r="AM24" s="63">
        <v>1336.8598149463505</v>
      </c>
      <c r="AN24" s="59">
        <v>1524.4142336477526</v>
      </c>
      <c r="AO24" s="59">
        <v>-339.61728160187704</v>
      </c>
      <c r="AP24" s="50">
        <v>-8.0857322203380821</v>
      </c>
      <c r="AQ24" s="59">
        <v>28.704352318836658</v>
      </c>
      <c r="AR24" s="17">
        <v>-339.61728160187704</v>
      </c>
      <c r="AS24" s="59">
        <f t="shared" si="9"/>
        <v>-36.790084539174742</v>
      </c>
      <c r="AT24" s="61">
        <v>-2.3236439999999998</v>
      </c>
      <c r="AU24" s="62">
        <f t="shared" si="10"/>
        <v>0.60477900000000018</v>
      </c>
      <c r="AV24" s="73">
        <v>1559.1122003418859</v>
      </c>
      <c r="AW24" s="71">
        <v>1503.6345320720484</v>
      </c>
      <c r="AX24" s="71">
        <v>-699.56720290382509</v>
      </c>
      <c r="AY24" s="71">
        <v>55.204834563500569</v>
      </c>
      <c r="AZ24" s="72">
        <v>33.930968181746891</v>
      </c>
      <c r="BA24" s="2">
        <v>-699.56720290382509</v>
      </c>
      <c r="BB24" s="71">
        <f t="shared" si="11"/>
        <v>21.273866381753678</v>
      </c>
      <c r="BC24" s="61">
        <v>-1.8608910000000001</v>
      </c>
      <c r="BD24" s="62">
        <f t="shared" si="12"/>
        <v>0.75155899999999987</v>
      </c>
      <c r="BE24" s="73">
        <v>1341.0452514758799</v>
      </c>
      <c r="BF24" s="71">
        <v>1459.9812185506453</v>
      </c>
      <c r="BG24" s="71">
        <v>-552.52885391520795</v>
      </c>
      <c r="BH24" s="71">
        <v>-19.778920307285286</v>
      </c>
      <c r="BI24" s="79">
        <v>33.367758986882421</v>
      </c>
      <c r="BJ24" s="2">
        <v>-552.52885391520795</v>
      </c>
      <c r="BK24" s="85">
        <f t="shared" si="13"/>
        <v>-53.146679294167711</v>
      </c>
    </row>
    <row r="25" spans="1:63">
      <c r="A25" s="51">
        <v>-3.0144120000000001</v>
      </c>
      <c r="B25" s="52">
        <f t="shared" si="0"/>
        <v>0.73939999999999984</v>
      </c>
      <c r="C25" s="53">
        <v>1427.110682528466</v>
      </c>
      <c r="D25" s="50">
        <v>1198.0995881874114</v>
      </c>
      <c r="E25" s="50">
        <v>-558.77690894901752</v>
      </c>
      <c r="F25" s="50">
        <v>45.216699644000308</v>
      </c>
      <c r="G25" s="50">
        <v>28.667163881676604</v>
      </c>
      <c r="H25" s="18">
        <v>-558.77690894901752</v>
      </c>
      <c r="I25" s="59">
        <f t="shared" si="1"/>
        <v>16.549535762323703</v>
      </c>
      <c r="J25" s="61">
        <v>-3.171603230088456</v>
      </c>
      <c r="K25" s="62">
        <f t="shared" si="2"/>
        <v>0.56538211733038457</v>
      </c>
      <c r="L25" s="63">
        <v>1519.4934779889882</v>
      </c>
      <c r="M25" s="59">
        <v>1194.8110159811331</v>
      </c>
      <c r="N25" s="59">
        <v>-993.48637675493956</v>
      </c>
      <c r="O25" s="59">
        <v>19.544040085032087</v>
      </c>
      <c r="P25" s="59">
        <v>-18.944157898991502</v>
      </c>
      <c r="Q25" s="2">
        <v>-662.58794373599812</v>
      </c>
      <c r="R25" s="59">
        <f t="shared" si="3"/>
        <v>38.488197984023586</v>
      </c>
      <c r="S25" s="61">
        <v>-3.1965629999999998</v>
      </c>
      <c r="T25" s="62">
        <f t="shared" si="4"/>
        <v>0.77276600000000029</v>
      </c>
      <c r="U25" s="63">
        <v>1779.7520619051065</v>
      </c>
      <c r="V25" s="59">
        <v>1577.8731768480502</v>
      </c>
      <c r="W25" s="59">
        <v>-1369.0532086892053</v>
      </c>
      <c r="X25" s="59">
        <v>24.015943625595909</v>
      </c>
      <c r="Y25" s="16">
        <f>-ATAN(('y_bat_G_ac_1st(20161220)'!M24-'y_bat_G_ac_1st(20161220)'!M23)/('y_bat_G_ac_1st(20161220)'!O24-'y_bat_G_ac_1st(20161220)'!O23))*180/PI()</f>
        <v>-19.907186850977006</v>
      </c>
      <c r="Z25" s="17">
        <v>-1369.0532086892053</v>
      </c>
      <c r="AA25" s="16">
        <f t="shared" si="5"/>
        <v>43.923130476572915</v>
      </c>
      <c r="AB25" s="61">
        <v>-2.061995</v>
      </c>
      <c r="AC25" s="62">
        <f t="shared" si="6"/>
        <v>0.45913499999999985</v>
      </c>
      <c r="AD25" s="63">
        <v>1402.3438559616916</v>
      </c>
      <c r="AE25" s="59">
        <v>1177.8278560121544</v>
      </c>
      <c r="AF25" s="59">
        <v>-535.26936741732061</v>
      </c>
      <c r="AG25" s="50">
        <v>0.93652452060548974</v>
      </c>
      <c r="AH25" s="54">
        <v>24.427395542627842</v>
      </c>
      <c r="AI25" s="17">
        <v>-535.26936741732061</v>
      </c>
      <c r="AJ25" s="59">
        <f t="shared" si="7"/>
        <v>-23.490871022022354</v>
      </c>
      <c r="AK25" s="60">
        <v>-2.0043549999999999</v>
      </c>
      <c r="AL25" s="59">
        <f t="shared" si="8"/>
        <v>0.73408500000000032</v>
      </c>
      <c r="AM25" s="63">
        <v>1311.105656705131</v>
      </c>
      <c r="AN25" s="59">
        <v>1538.639987735427</v>
      </c>
      <c r="AO25" s="59">
        <v>-292.58483116079879</v>
      </c>
      <c r="AP25" s="50">
        <v>-5.8087325527188893</v>
      </c>
      <c r="AQ25" s="59">
        <v>29.776634882825054</v>
      </c>
      <c r="AR25" s="17">
        <v>-292.58483116079879</v>
      </c>
      <c r="AS25" s="59">
        <f t="shared" si="9"/>
        <v>-35.585367435543944</v>
      </c>
      <c r="AT25" s="61">
        <v>-2.2933889999999999</v>
      </c>
      <c r="AU25" s="62">
        <f t="shared" si="10"/>
        <v>0.6350340000000001</v>
      </c>
      <c r="AV25" s="73">
        <v>1534.234146574745</v>
      </c>
      <c r="AW25" s="71">
        <v>1495.4431938101588</v>
      </c>
      <c r="AX25" s="71">
        <v>-662.58794373599812</v>
      </c>
      <c r="AY25" s="71">
        <v>56.935649369577675</v>
      </c>
      <c r="AZ25" s="72">
        <v>35.728485726723704</v>
      </c>
      <c r="BA25" s="2">
        <v>-662.58794373599812</v>
      </c>
      <c r="BB25" s="71">
        <f t="shared" si="11"/>
        <v>21.20716364285397</v>
      </c>
      <c r="BC25" s="61">
        <v>-1.8075220000000001</v>
      </c>
      <c r="BD25" s="62">
        <f t="shared" si="12"/>
        <v>0.80492799999999987</v>
      </c>
      <c r="BE25" s="73">
        <v>1274.1206027074368</v>
      </c>
      <c r="BF25" s="71">
        <v>1466.8035497948295</v>
      </c>
      <c r="BG25" s="71">
        <v>-450.9079141932998</v>
      </c>
      <c r="BH25" s="71">
        <v>17.582703536120441</v>
      </c>
      <c r="BI25" s="79">
        <v>28.202259911772249</v>
      </c>
      <c r="BJ25" s="2">
        <v>-450.9079141932998</v>
      </c>
      <c r="BK25" s="85">
        <f t="shared" si="13"/>
        <v>-10.619556375651808</v>
      </c>
    </row>
    <row r="26" spans="1:63">
      <c r="A26" s="51">
        <v>-2.9752990000000001</v>
      </c>
      <c r="B26" s="52">
        <f t="shared" si="0"/>
        <v>0.77851299999999979</v>
      </c>
      <c r="C26" s="53">
        <v>1379.5983623303473</v>
      </c>
      <c r="D26" s="50">
        <v>1240.2155707217753</v>
      </c>
      <c r="E26" s="50">
        <v>-471.87568440660834</v>
      </c>
      <c r="F26" s="50">
        <v>61.184276294899547</v>
      </c>
      <c r="G26" s="50">
        <v>30.657046154876518</v>
      </c>
      <c r="H26" s="18">
        <v>-471.87568440660834</v>
      </c>
      <c r="I26" s="59">
        <f t="shared" si="1"/>
        <v>30.527230140023029</v>
      </c>
      <c r="J26" s="61">
        <v>-3.1107479901608657</v>
      </c>
      <c r="K26" s="62">
        <f t="shared" si="2"/>
        <v>0.62623735725797491</v>
      </c>
      <c r="L26" s="63">
        <v>1557.2578854695894</v>
      </c>
      <c r="M26" s="59">
        <v>1255.78714072617</v>
      </c>
      <c r="N26" s="59">
        <v>-883.4623414054513</v>
      </c>
      <c r="O26" s="59">
        <v>29.119383039189543</v>
      </c>
      <c r="P26" s="59">
        <v>-16.492547975477997</v>
      </c>
      <c r="Q26" s="2">
        <v>-662.10755638367846</v>
      </c>
      <c r="R26" s="59">
        <f t="shared" si="3"/>
        <v>45.61193101466754</v>
      </c>
      <c r="S26" s="61">
        <v>-3.1339869999999999</v>
      </c>
      <c r="T26" s="62">
        <f t="shared" si="4"/>
        <v>0.83534200000000025</v>
      </c>
      <c r="U26" s="63">
        <v>1815.1990648630308</v>
      </c>
      <c r="V26" s="59">
        <v>1567.4324401360936</v>
      </c>
      <c r="W26" s="59">
        <v>-1271.1703075282276</v>
      </c>
      <c r="X26" s="59">
        <v>20.327192704376092</v>
      </c>
      <c r="Y26" s="16">
        <f>-ATAN(('y_bat_G_ac_1st(20161220)'!M25-'y_bat_G_ac_1st(20161220)'!M24)/('y_bat_G_ac_1st(20161220)'!O25-'y_bat_G_ac_1st(20161220)'!O24))*180/PI()</f>
        <v>-14.903207593358367</v>
      </c>
      <c r="Z26" s="17">
        <v>-1271.1703075282276</v>
      </c>
      <c r="AA26" s="16">
        <f t="shared" si="5"/>
        <v>35.230400297734462</v>
      </c>
      <c r="AB26" s="61">
        <v>-2.0436320000000001</v>
      </c>
      <c r="AC26" s="62">
        <f t="shared" si="6"/>
        <v>0.47749799999999976</v>
      </c>
      <c r="AD26" s="63">
        <v>1377.7404704196379</v>
      </c>
      <c r="AE26" s="59">
        <v>1197.277967588976</v>
      </c>
      <c r="AF26" s="59">
        <v>-481.10036629345268</v>
      </c>
      <c r="AG26" s="50">
        <v>-4.0844411462567916</v>
      </c>
      <c r="AH26" s="54">
        <v>27.466099425954418</v>
      </c>
      <c r="AI26" s="17">
        <v>-481.10036629345268</v>
      </c>
      <c r="AJ26" s="59">
        <f t="shared" si="7"/>
        <v>-31.550540572211212</v>
      </c>
      <c r="AK26" s="60">
        <v>-1.9804889999999999</v>
      </c>
      <c r="AL26" s="59">
        <f t="shared" si="8"/>
        <v>0.75795100000000026</v>
      </c>
      <c r="AM26" s="63">
        <v>1284.6247978315769</v>
      </c>
      <c r="AN26" s="59">
        <v>1551.7875950781163</v>
      </c>
      <c r="AO26" s="59">
        <v>-246.30289086680932</v>
      </c>
      <c r="AP26" s="50">
        <v>-27.574849980660741</v>
      </c>
      <c r="AQ26" s="59">
        <v>30.537289645952136</v>
      </c>
      <c r="AR26" s="17">
        <v>-246.30289086680932</v>
      </c>
      <c r="AS26" s="59">
        <f t="shared" si="9"/>
        <v>-58.112139626612873</v>
      </c>
      <c r="AT26" s="61">
        <v>-2.292999</v>
      </c>
      <c r="AU26" s="62">
        <f t="shared" si="10"/>
        <v>0.63542399999999999</v>
      </c>
      <c r="AV26" s="73">
        <v>1533.88859095925</v>
      </c>
      <c r="AW26" s="71">
        <v>1495.3368934406899</v>
      </c>
      <c r="AX26" s="71">
        <v>-662.10755638367846</v>
      </c>
      <c r="AY26" s="74">
        <v>66.369877053213216</v>
      </c>
      <c r="AZ26" s="72">
        <v>36.968336017565363</v>
      </c>
      <c r="BA26" s="2">
        <v>-662.10755638367846</v>
      </c>
      <c r="BB26" s="71">
        <f t="shared" si="11"/>
        <v>29.401541035647853</v>
      </c>
      <c r="BC26" s="61">
        <v>-1.7801819999999999</v>
      </c>
      <c r="BD26" s="62">
        <f t="shared" si="12"/>
        <v>0.83226800000000001</v>
      </c>
      <c r="BE26" s="73">
        <v>1245.5698693961021</v>
      </c>
      <c r="BF26" s="71">
        <v>1468.6032275307807</v>
      </c>
      <c r="BG26" s="71">
        <v>-397.66606422219047</v>
      </c>
      <c r="BH26" s="71">
        <v>2.0898950838686923</v>
      </c>
      <c r="BI26" s="79">
        <v>20.028036742462504</v>
      </c>
      <c r="BJ26" s="2">
        <v>-397.66606422219047</v>
      </c>
      <c r="BK26" s="85">
        <f t="shared" si="13"/>
        <v>-17.93814165859381</v>
      </c>
    </row>
    <row r="27" spans="1:63">
      <c r="A27" s="51">
        <v>-2.9542220000000001</v>
      </c>
      <c r="B27" s="52">
        <f t="shared" si="0"/>
        <v>0.7995899999999998</v>
      </c>
      <c r="C27" s="53">
        <v>1352.1663122363389</v>
      </c>
      <c r="D27" s="50">
        <v>1263.4078114964068</v>
      </c>
      <c r="E27" s="50">
        <v>-425.59584745019674</v>
      </c>
      <c r="F27" s="50">
        <v>58.23596202240126</v>
      </c>
      <c r="G27" s="50">
        <v>31.650654670904537</v>
      </c>
      <c r="H27" s="18">
        <v>-425.59584745019674</v>
      </c>
      <c r="I27" s="59">
        <f t="shared" si="1"/>
        <v>26.585307351496724</v>
      </c>
      <c r="J27" s="61">
        <v>-3.0920979362423511</v>
      </c>
      <c r="K27" s="62">
        <f t="shared" si="2"/>
        <v>0.64488741117648951</v>
      </c>
      <c r="L27" s="63">
        <v>1566.9604207780212</v>
      </c>
      <c r="M27" s="59">
        <v>1274.1517270806944</v>
      </c>
      <c r="N27" s="59">
        <v>-850.69148007966578</v>
      </c>
      <c r="O27" s="50">
        <v>32.564302508534674</v>
      </c>
      <c r="P27" s="59">
        <v>-14.994649105446152</v>
      </c>
      <c r="Q27" s="2">
        <v>-631.31771813990781</v>
      </c>
      <c r="R27" s="59">
        <f t="shared" si="3"/>
        <v>47.558951613980824</v>
      </c>
      <c r="S27" s="61">
        <v>-3.1010849999999999</v>
      </c>
      <c r="T27" s="62">
        <f t="shared" si="4"/>
        <v>0.86824400000000024</v>
      </c>
      <c r="U27" s="63">
        <v>1829.154767662636</v>
      </c>
      <c r="V27" s="59">
        <v>1560.7447953731753</v>
      </c>
      <c r="W27" s="59">
        <v>-1218.7327347565442</v>
      </c>
      <c r="X27" s="50">
        <v>20.632992322832283</v>
      </c>
      <c r="Y27" s="16">
        <f>-ATAN(('y_bat_G_ac_1st(20161220)'!M26-'y_bat_G_ac_1st(20161220)'!M25)/('y_bat_G_ac_1st(20161220)'!O26-'y_bat_G_ac_1st(20161220)'!O25))*180/PI()</f>
        <v>-11.663624582403314</v>
      </c>
      <c r="Z27" s="17">
        <v>-1218.7327347565442</v>
      </c>
      <c r="AA27" s="16">
        <f t="shared" si="5"/>
        <v>32.296616905235595</v>
      </c>
      <c r="AB27" s="61">
        <v>-2.0076450000000001</v>
      </c>
      <c r="AC27" s="62">
        <f t="shared" si="6"/>
        <v>0.51348499999999975</v>
      </c>
      <c r="AD27" s="63">
        <v>1324.4499964490533</v>
      </c>
      <c r="AE27" s="59">
        <v>1238.5456074085087</v>
      </c>
      <c r="AF27" s="59">
        <v>-378.58226541429758</v>
      </c>
      <c r="AG27" s="50">
        <v>9.153509676248289</v>
      </c>
      <c r="AH27" s="54">
        <v>29.762375325286168</v>
      </c>
      <c r="AI27" s="17">
        <v>-378.58226541429758</v>
      </c>
      <c r="AJ27" s="59">
        <f t="shared" si="7"/>
        <v>-20.608865649037881</v>
      </c>
      <c r="AK27" s="60">
        <v>-1.8898269999999999</v>
      </c>
      <c r="AL27" s="59">
        <f t="shared" si="8"/>
        <v>0.84861300000000028</v>
      </c>
      <c r="AM27" s="63">
        <v>1186.3667314170598</v>
      </c>
      <c r="AN27" s="59">
        <v>1592.1949991578585</v>
      </c>
      <c r="AO27" s="59">
        <v>-79.741775291169688</v>
      </c>
      <c r="AP27" s="50">
        <v>-5.8056709928652577</v>
      </c>
      <c r="AQ27" s="59">
        <v>27.772129368354168</v>
      </c>
      <c r="AR27" s="17">
        <v>-79.741775291169688</v>
      </c>
      <c r="AS27" s="59">
        <f t="shared" si="9"/>
        <v>-33.577800361219424</v>
      </c>
      <c r="AT27" s="61">
        <v>-2.268176</v>
      </c>
      <c r="AU27" s="62">
        <f t="shared" si="10"/>
        <v>0.66024700000000003</v>
      </c>
      <c r="AV27" s="73">
        <v>1510.7134505343856</v>
      </c>
      <c r="AW27" s="71">
        <v>1488.5597857785797</v>
      </c>
      <c r="AX27" s="71">
        <v>-631.31771813990781</v>
      </c>
      <c r="AY27" s="74">
        <v>65.399948141495145</v>
      </c>
      <c r="AZ27" s="72">
        <v>40.246992827457326</v>
      </c>
      <c r="BA27" s="2">
        <v>-631.31771813990781</v>
      </c>
      <c r="BB27" s="71">
        <f t="shared" si="11"/>
        <v>25.152955314037818</v>
      </c>
      <c r="BC27" s="61">
        <v>-1.716272</v>
      </c>
      <c r="BD27" s="62">
        <f t="shared" si="12"/>
        <v>0.89617799999999992</v>
      </c>
      <c r="BE27" s="73">
        <v>1198.8683634112822</v>
      </c>
      <c r="BF27" s="71">
        <v>1468.1102166896744</v>
      </c>
      <c r="BG27" s="71">
        <v>-269.54982735197609</v>
      </c>
      <c r="BH27" s="71">
        <v>18.349651239063913</v>
      </c>
      <c r="BI27" s="79">
        <v>9.4192600997460119</v>
      </c>
      <c r="BJ27" s="2">
        <v>-269.54982735197609</v>
      </c>
      <c r="BK27" s="85">
        <f t="shared" si="13"/>
        <v>8.9303911393179014</v>
      </c>
    </row>
    <row r="28" spans="1:63">
      <c r="A28" s="51">
        <v>-2.9280349999999999</v>
      </c>
      <c r="B28" s="52">
        <f t="shared" si="0"/>
        <v>0.82577699999999998</v>
      </c>
      <c r="C28" s="53">
        <v>1317.03422216326</v>
      </c>
      <c r="D28" s="50">
        <v>1292.330929543823</v>
      </c>
      <c r="E28" s="50">
        <v>-368.60241355746984</v>
      </c>
      <c r="F28" s="50">
        <v>67.886887436112147</v>
      </c>
      <c r="G28" s="50">
        <v>32.182485494653193</v>
      </c>
      <c r="H28" s="18">
        <v>-368.60241355746984</v>
      </c>
      <c r="I28" s="59">
        <f t="shared" si="1"/>
        <v>35.704401941458954</v>
      </c>
      <c r="J28" s="61">
        <v>-3.0720547280007815</v>
      </c>
      <c r="K28" s="62">
        <f t="shared" si="2"/>
        <v>0.66493061941805909</v>
      </c>
      <c r="L28" s="63">
        <v>1576.2120621495415</v>
      </c>
      <c r="M28" s="59">
        <v>1293.586392515339</v>
      </c>
      <c r="N28" s="59">
        <v>-816.15098170144483</v>
      </c>
      <c r="O28" s="50">
        <v>28.586710073983127</v>
      </c>
      <c r="P28" s="59">
        <v>-11.291553688939297</v>
      </c>
      <c r="Q28" s="2">
        <v>-536.30323479184881</v>
      </c>
      <c r="R28" s="59">
        <f t="shared" si="3"/>
        <v>39.878263762922423</v>
      </c>
      <c r="S28" s="61">
        <v>-3.077995</v>
      </c>
      <c r="T28" s="62">
        <f t="shared" si="4"/>
        <v>0.89133400000000007</v>
      </c>
      <c r="U28" s="63">
        <v>1836.7948784842156</v>
      </c>
      <c r="V28" s="59">
        <v>1555.7455337848514</v>
      </c>
      <c r="W28" s="59">
        <v>-1181.721720803529</v>
      </c>
      <c r="X28" s="50">
        <v>21.116821424669048</v>
      </c>
      <c r="Y28" s="16">
        <f>-ATAN(('y_bat_G_ac_1st(20161220)'!M27-'y_bat_G_ac_1st(20161220)'!M26)/('y_bat_G_ac_1st(20161220)'!O27-'y_bat_G_ac_1st(20161220)'!O26))*180/PI()</f>
        <v>-6.3245734199045058</v>
      </c>
      <c r="Z28" s="17">
        <v>-1181.721720803529</v>
      </c>
      <c r="AA28" s="16">
        <f t="shared" si="5"/>
        <v>27.441394844573555</v>
      </c>
      <c r="AB28" s="61">
        <v>-1.9907919999999999</v>
      </c>
      <c r="AC28" s="62">
        <f t="shared" si="6"/>
        <v>0.53033799999999998</v>
      </c>
      <c r="AD28" s="63">
        <v>1297.8764678896405</v>
      </c>
      <c r="AE28" s="59">
        <v>1259.0738090183586</v>
      </c>
      <c r="AF28" s="59">
        <v>-332.11153454799205</v>
      </c>
      <c r="AG28" s="50">
        <v>3.2556901557239675</v>
      </c>
      <c r="AH28" s="54">
        <v>30.789230973223333</v>
      </c>
      <c r="AI28" s="17">
        <v>-332.11153454799205</v>
      </c>
      <c r="AJ28" s="59">
        <f t="shared" si="7"/>
        <v>-27.533540817499365</v>
      </c>
      <c r="AK28" s="60">
        <v>-1.822238</v>
      </c>
      <c r="AL28" s="59">
        <f t="shared" si="8"/>
        <v>0.91620200000000018</v>
      </c>
      <c r="AM28" s="63">
        <v>1124.9801906220528</v>
      </c>
      <c r="AN28" s="59">
        <v>1614.3647665004246</v>
      </c>
      <c r="AO28" s="59">
        <v>36.825565606424789</v>
      </c>
      <c r="AP28" s="50">
        <v>-29.503814060766814</v>
      </c>
      <c r="AQ28" s="59">
        <v>23.585396646074066</v>
      </c>
      <c r="AR28" s="17">
        <v>36.825565606424789</v>
      </c>
      <c r="AS28" s="59">
        <f t="shared" si="9"/>
        <v>-53.089210706840881</v>
      </c>
      <c r="AT28" s="61">
        <v>-2.1937890000000002</v>
      </c>
      <c r="AU28" s="62">
        <f t="shared" si="10"/>
        <v>0.73463399999999979</v>
      </c>
      <c r="AV28" s="73">
        <v>1430.2863133484498</v>
      </c>
      <c r="AW28" s="71">
        <v>1468.5844403330984</v>
      </c>
      <c r="AX28" s="71">
        <v>-536.30323479184881</v>
      </c>
      <c r="AY28" s="74">
        <v>50.33310545297276</v>
      </c>
      <c r="AZ28" s="72">
        <v>41.782028743559422</v>
      </c>
      <c r="BA28" s="2">
        <v>-536.30323479184881</v>
      </c>
      <c r="BB28" s="71">
        <f t="shared" si="11"/>
        <v>8.5510767094133371</v>
      </c>
      <c r="BC28" s="61">
        <v>-1.681942</v>
      </c>
      <c r="BD28" s="62">
        <f t="shared" si="12"/>
        <v>0.93050799999999989</v>
      </c>
      <c r="BE28" s="73">
        <v>1187.0621582004533</v>
      </c>
      <c r="BF28" s="71">
        <v>1465.2735050057236</v>
      </c>
      <c r="BG28" s="71">
        <v>-198.38279836622132</v>
      </c>
      <c r="BH28" s="71">
        <v>25.681637676012034</v>
      </c>
      <c r="BI28" s="79">
        <v>2.1225170155901218</v>
      </c>
      <c r="BJ28" s="2">
        <v>-198.38279836622132</v>
      </c>
      <c r="BK28" s="85">
        <f t="shared" si="13"/>
        <v>23.559120660421911</v>
      </c>
    </row>
    <row r="29" spans="1:63">
      <c r="A29" s="51">
        <v>-2.9086959999999999</v>
      </c>
      <c r="B29" s="52">
        <f t="shared" si="0"/>
        <v>0.84511599999999998</v>
      </c>
      <c r="C29" s="53">
        <v>1290.7625844068825</v>
      </c>
      <c r="D29" s="50">
        <v>1313.5601810868829</v>
      </c>
      <c r="E29" s="50">
        <v>-326.85546508058906</v>
      </c>
      <c r="F29" s="50">
        <v>53.603812293746103</v>
      </c>
      <c r="G29" s="50">
        <v>32.004044623835</v>
      </c>
      <c r="H29" s="18">
        <v>-326.85546508058906</v>
      </c>
      <c r="I29" s="59">
        <f t="shared" si="1"/>
        <v>21.599767669911103</v>
      </c>
      <c r="J29" s="61">
        <v>-3.014280996829255</v>
      </c>
      <c r="K29" s="62">
        <f t="shared" si="2"/>
        <v>0.7227043505895856</v>
      </c>
      <c r="L29" s="63">
        <v>1595.1559451087378</v>
      </c>
      <c r="M29" s="59">
        <v>1347.2171011735336</v>
      </c>
      <c r="N29" s="59">
        <v>-721.27332057990134</v>
      </c>
      <c r="O29" s="50">
        <v>42.608162752728276</v>
      </c>
      <c r="P29" s="59">
        <v>-6.7663173166727217</v>
      </c>
      <c r="Q29" s="2">
        <v>-502.56828342638619</v>
      </c>
      <c r="R29" s="59">
        <f t="shared" si="3"/>
        <v>49.374480069400995</v>
      </c>
      <c r="S29" s="61">
        <v>-3.0163310000000001</v>
      </c>
      <c r="T29" s="62">
        <f t="shared" si="4"/>
        <v>0.95299800000000001</v>
      </c>
      <c r="U29" s="63">
        <v>1847.7608560038498</v>
      </c>
      <c r="V29" s="59">
        <v>1541.8966596266255</v>
      </c>
      <c r="W29" s="59">
        <v>-1082.7822035048157</v>
      </c>
      <c r="X29" s="50">
        <v>39.50803188263599</v>
      </c>
      <c r="Y29" s="16">
        <f>-ATAN(('y_bat_G_ac_1st(20161220)'!M28-'y_bat_G_ac_1st(20161220)'!M27)/('y_bat_G_ac_1st(20161220)'!O28-'y_bat_G_ac_1st(20161220)'!O27))*180/PI()</f>
        <v>0.26220135107260645</v>
      </c>
      <c r="Z29" s="17">
        <v>-1082.7822035048157</v>
      </c>
      <c r="AA29" s="16">
        <f t="shared" si="5"/>
        <v>39.245830531563385</v>
      </c>
      <c r="AB29" s="61">
        <v>-1.9732670000000001</v>
      </c>
      <c r="AC29" s="62">
        <f t="shared" si="6"/>
        <v>0.54786299999999977</v>
      </c>
      <c r="AD29" s="63">
        <v>1269.6405097390525</v>
      </c>
      <c r="AE29" s="59">
        <v>1281.0678549711592</v>
      </c>
      <c r="AF29" s="59">
        <v>-284.72502615861595</v>
      </c>
      <c r="AG29" s="50">
        <v>-10.764790039601513</v>
      </c>
      <c r="AH29" s="54">
        <v>31.455638939249891</v>
      </c>
      <c r="AI29" s="17">
        <v>-284.72502615861595</v>
      </c>
      <c r="AJ29" s="59">
        <f t="shared" si="7"/>
        <v>-42.220428978851402</v>
      </c>
      <c r="AK29" s="60">
        <v>-1.798562</v>
      </c>
      <c r="AL29" s="59">
        <f t="shared" si="8"/>
        <v>0.93987800000000021</v>
      </c>
      <c r="AM29" s="63">
        <v>1107.6316595950066</v>
      </c>
      <c r="AN29" s="59">
        <v>1620.8615381676354</v>
      </c>
      <c r="AO29" s="59">
        <v>76.56238797626429</v>
      </c>
      <c r="AP29" s="50">
        <v>-22.526822227467768</v>
      </c>
      <c r="AQ29" s="59">
        <v>20.561058130105636</v>
      </c>
      <c r="AR29" s="17">
        <v>76.56238797626429</v>
      </c>
      <c r="AS29" s="59">
        <f t="shared" si="9"/>
        <v>-43.087880357573404</v>
      </c>
      <c r="AT29" s="61">
        <v>-2.1681439999999998</v>
      </c>
      <c r="AU29" s="62">
        <f t="shared" si="10"/>
        <v>0.76027900000000015</v>
      </c>
      <c r="AV29" s="73">
        <v>1400.1428204125259</v>
      </c>
      <c r="AW29" s="71">
        <v>1461.9811481675242</v>
      </c>
      <c r="AX29" s="71">
        <v>-502.56828342638619</v>
      </c>
      <c r="AY29" s="74">
        <v>51.064838828545085</v>
      </c>
      <c r="AZ29" s="72">
        <v>41.681883863043467</v>
      </c>
      <c r="BA29" s="2">
        <v>-502.56828342638619</v>
      </c>
      <c r="BB29" s="71">
        <f t="shared" si="11"/>
        <v>9.382954965501618</v>
      </c>
      <c r="BC29" s="61">
        <v>-1.6535010000000001</v>
      </c>
      <c r="BD29" s="62">
        <f t="shared" si="12"/>
        <v>0.95894899999999983</v>
      </c>
      <c r="BE29" s="73">
        <v>1184.8271397624922</v>
      </c>
      <c r="BF29" s="71">
        <v>1461.7523962388805</v>
      </c>
      <c r="BG29" s="71">
        <v>-138.07772724144161</v>
      </c>
      <c r="BH29" s="71">
        <v>23.701570408992701</v>
      </c>
      <c r="BI29" s="79">
        <v>-1.1844666347002164</v>
      </c>
      <c r="BJ29" s="2">
        <v>-138.07772724144161</v>
      </c>
      <c r="BK29" s="85">
        <f t="shared" si="13"/>
        <v>24.886037043692916</v>
      </c>
    </row>
    <row r="30" spans="1:63">
      <c r="A30" s="51">
        <v>-2.8545090000000002</v>
      </c>
      <c r="B30" s="52">
        <f t="shared" si="0"/>
        <v>0.89930299999999974</v>
      </c>
      <c r="C30" s="53">
        <v>1218.5478178039193</v>
      </c>
      <c r="D30" s="50">
        <v>1371.0835938155651</v>
      </c>
      <c r="E30" s="50">
        <v>-211.30583210103214</v>
      </c>
      <c r="F30" s="50">
        <v>1.8537985355675213</v>
      </c>
      <c r="G30" s="50">
        <v>30.311072905452367</v>
      </c>
      <c r="H30" s="18">
        <v>-211.30583210103214</v>
      </c>
      <c r="I30" s="59">
        <f t="shared" si="1"/>
        <v>-28.457274369884846</v>
      </c>
      <c r="J30" s="61">
        <v>-2.9958382406315884</v>
      </c>
      <c r="K30" s="62">
        <f t="shared" si="2"/>
        <v>0.74114710678725215</v>
      </c>
      <c r="L30" s="63">
        <v>1598.5551974780392</v>
      </c>
      <c r="M30" s="59">
        <v>1363.4162684734329</v>
      </c>
      <c r="N30" s="59">
        <v>-692.62308819545433</v>
      </c>
      <c r="O30" s="50">
        <v>41.279391372096427</v>
      </c>
      <c r="P30" s="59">
        <v>-4.0967809017592707</v>
      </c>
      <c r="Q30" s="2">
        <v>-439.07309483153222</v>
      </c>
      <c r="R30" s="59">
        <f t="shared" si="3"/>
        <v>45.376172273855701</v>
      </c>
      <c r="S30" s="61">
        <v>-2.9813139999999998</v>
      </c>
      <c r="T30" s="62">
        <f t="shared" si="4"/>
        <v>0.98801500000000031</v>
      </c>
      <c r="U30" s="63">
        <v>1847.5055900856387</v>
      </c>
      <c r="V30" s="59">
        <v>1534.1704430843238</v>
      </c>
      <c r="W30" s="59">
        <v>-1027.0023320103064</v>
      </c>
      <c r="X30" s="50">
        <v>34.017796167924608</v>
      </c>
      <c r="Y30" s="16">
        <f>-ATAN(('y_bat_G_ac_1st(20161220)'!M29-'y_bat_G_ac_1st(20161220)'!M28)/('y_bat_G_ac_1st(20161220)'!O29-'y_bat_G_ac_1st(20161220)'!O28))*180/PI()</f>
        <v>8.0793595349812151</v>
      </c>
      <c r="Z30" s="17">
        <v>-1027.0023320103064</v>
      </c>
      <c r="AA30" s="16">
        <f t="shared" si="5"/>
        <v>25.938436632943393</v>
      </c>
      <c r="AB30" s="61">
        <v>-1.956582</v>
      </c>
      <c r="AC30" s="62">
        <f t="shared" si="6"/>
        <v>0.56454799999999983</v>
      </c>
      <c r="AD30" s="63">
        <v>1242.5345087745227</v>
      </c>
      <c r="AE30" s="59">
        <v>1302.5002359948121</v>
      </c>
      <c r="AF30" s="59">
        <v>-240.41508236434311</v>
      </c>
      <c r="AG30" s="50">
        <v>-1.4844850056057841</v>
      </c>
      <c r="AH30" s="54">
        <v>31.721910184310655</v>
      </c>
      <c r="AI30" s="17">
        <v>-240.41508236434311</v>
      </c>
      <c r="AJ30" s="59">
        <f t="shared" si="7"/>
        <v>-33.206395189916442</v>
      </c>
      <c r="AK30" s="60">
        <v>-1.7757099999999999</v>
      </c>
      <c r="AL30" s="59">
        <f t="shared" si="8"/>
        <v>0.96273000000000031</v>
      </c>
      <c r="AM30" s="63">
        <v>1093.3953503292814</v>
      </c>
      <c r="AN30" s="59">
        <v>1626.5920464213705</v>
      </c>
      <c r="AO30" s="59">
        <v>114.51577883062237</v>
      </c>
      <c r="AP30" s="50">
        <v>-40.836107566314801</v>
      </c>
      <c r="AQ30" s="59">
        <v>14.341182766078928</v>
      </c>
      <c r="AR30" s="17">
        <v>114.51577883062237</v>
      </c>
      <c r="AS30" s="59">
        <f t="shared" si="9"/>
        <v>-55.177290332393731</v>
      </c>
      <c r="AT30" s="61">
        <v>-2.1207959999999999</v>
      </c>
      <c r="AU30" s="62">
        <f t="shared" si="10"/>
        <v>0.80762700000000009</v>
      </c>
      <c r="AV30" s="73">
        <v>1343.6066741676186</v>
      </c>
      <c r="AW30" s="71">
        <v>1450.3604432269858</v>
      </c>
      <c r="AX30" s="71">
        <v>-439.07309483153222</v>
      </c>
      <c r="AY30" s="74">
        <v>21.519352187461116</v>
      </c>
      <c r="AZ30" s="72">
        <v>40.761774254358642</v>
      </c>
      <c r="BA30" s="2">
        <v>-439.07309483153222</v>
      </c>
      <c r="BB30" s="71">
        <f t="shared" si="11"/>
        <v>-19.242422066897525</v>
      </c>
      <c r="BC30" s="61">
        <v>-1.653222</v>
      </c>
      <c r="BD30" s="62">
        <f t="shared" si="12"/>
        <v>0.95922799999999997</v>
      </c>
      <c r="BE30" s="73">
        <v>1184.8394998952572</v>
      </c>
      <c r="BF30" s="71">
        <v>1461.7132125754142</v>
      </c>
      <c r="BG30" s="71">
        <v>-137.47992014968349</v>
      </c>
      <c r="BH30" s="71">
        <v>24.66035500058203</v>
      </c>
      <c r="BI30" s="79">
        <v>-9.2140515531088951</v>
      </c>
      <c r="BJ30" s="2">
        <v>-137.47992014968349</v>
      </c>
      <c r="BK30" s="85">
        <f t="shared" si="13"/>
        <v>33.874406553690925</v>
      </c>
    </row>
    <row r="31" spans="1:63">
      <c r="A31" s="51">
        <v>-2.8174600000000001</v>
      </c>
      <c r="B31" s="52">
        <f t="shared" si="0"/>
        <v>0.93635199999999985</v>
      </c>
      <c r="C31" s="53">
        <v>1173.0000777635723</v>
      </c>
      <c r="D31" s="50">
        <v>1407.5363540183753</v>
      </c>
      <c r="E31" s="50">
        <v>-133.39478620328009</v>
      </c>
      <c r="F31" s="50">
        <v>-42.872471180684379</v>
      </c>
      <c r="G31" s="50">
        <v>26.261815092000926</v>
      </c>
      <c r="H31" s="18">
        <v>-133.39478620328009</v>
      </c>
      <c r="I31" s="59">
        <f t="shared" si="1"/>
        <v>-69.134286272685301</v>
      </c>
      <c r="J31" s="61">
        <v>-2.9762809744440073</v>
      </c>
      <c r="K31" s="62">
        <f t="shared" si="2"/>
        <v>0.76070437297483329</v>
      </c>
      <c r="L31" s="63">
        <v>1600.6650507128797</v>
      </c>
      <c r="M31" s="59">
        <v>1380.0294270577724</v>
      </c>
      <c r="N31" s="59">
        <v>-663.16591053176671</v>
      </c>
      <c r="O31" s="50">
        <v>42.241998726022487</v>
      </c>
      <c r="P31" s="59">
        <v>-1.1954057192792062</v>
      </c>
      <c r="Q31" s="2">
        <v>-398.00341263698647</v>
      </c>
      <c r="R31" s="59">
        <f t="shared" si="3"/>
        <v>43.437404445301695</v>
      </c>
      <c r="S31" s="61">
        <v>-2.9092669999999998</v>
      </c>
      <c r="T31" s="62">
        <f t="shared" si="4"/>
        <v>1.0600620000000003</v>
      </c>
      <c r="U31" s="63">
        <v>1831.5258478790638</v>
      </c>
      <c r="V31" s="59">
        <v>1519.887676486047</v>
      </c>
      <c r="W31" s="59">
        <v>-914.43211590545252</v>
      </c>
      <c r="X31" s="50">
        <v>33.027342249030106</v>
      </c>
      <c r="Y31" s="16">
        <f>-ATAN(('y_bat_G_ac_1st(20161220)'!M30-'y_bat_G_ac_1st(20161220)'!M29)/('y_bat_G_ac_1st(20161220)'!O30-'y_bat_G_ac_1st(20161220)'!O29))*180/PI()</f>
        <v>16.015150959028716</v>
      </c>
      <c r="Z31" s="17">
        <v>-914.43211590545252</v>
      </c>
      <c r="AA31" s="16">
        <f t="shared" si="5"/>
        <v>17.01219129000139</v>
      </c>
      <c r="AB31" s="61">
        <v>-1.9243479999999999</v>
      </c>
      <c r="AC31" s="62">
        <f t="shared" si="6"/>
        <v>0.59678199999999992</v>
      </c>
      <c r="AD31" s="63">
        <v>1190.8012772651855</v>
      </c>
      <c r="AE31" s="59">
        <v>1344.814060529694</v>
      </c>
      <c r="AF31" s="59">
        <v>-156.72344430442899</v>
      </c>
      <c r="AG31" s="50">
        <v>-15.575382445543065</v>
      </c>
      <c r="AH31" s="54">
        <v>31.302704509592132</v>
      </c>
      <c r="AI31" s="17">
        <v>-156.72344430442899</v>
      </c>
      <c r="AJ31" s="59">
        <f t="shared" si="7"/>
        <v>-46.878086955135196</v>
      </c>
      <c r="AK31" s="60">
        <v>-1.7222379999999999</v>
      </c>
      <c r="AL31" s="59">
        <f t="shared" si="8"/>
        <v>1.0162020000000003</v>
      </c>
      <c r="AM31" s="63">
        <v>1070.9707409577286</v>
      </c>
      <c r="AN31" s="59">
        <v>1638.1489318771055</v>
      </c>
      <c r="AO31" s="59">
        <v>202.22757242329317</v>
      </c>
      <c r="AP31" s="50">
        <v>-40.58999251568374</v>
      </c>
      <c r="AQ31" s="59">
        <v>6.8219814793110833</v>
      </c>
      <c r="AR31" s="17">
        <v>202.22757242329317</v>
      </c>
      <c r="AS31" s="59">
        <f t="shared" si="9"/>
        <v>-47.411973994994824</v>
      </c>
      <c r="AT31" s="61">
        <v>-2.0906980000000002</v>
      </c>
      <c r="AU31" s="62">
        <f t="shared" si="10"/>
        <v>0.83772499999999983</v>
      </c>
      <c r="AV31" s="73">
        <v>1308.2040634310106</v>
      </c>
      <c r="AW31" s="71">
        <v>1443.4124752106172</v>
      </c>
      <c r="AX31" s="71">
        <v>-398.00341263698647</v>
      </c>
      <c r="AY31" s="74">
        <v>0.32121196556429876</v>
      </c>
      <c r="AZ31" s="72">
        <v>39.236438345169752</v>
      </c>
      <c r="BA31" s="2">
        <v>-398.00341263698647</v>
      </c>
      <c r="BB31" s="71">
        <f t="shared" si="11"/>
        <v>-38.91522637960545</v>
      </c>
      <c r="BC31" s="61">
        <v>-1.5790299999999999</v>
      </c>
      <c r="BD31" s="62">
        <f t="shared" si="12"/>
        <v>1.03342</v>
      </c>
      <c r="BE31" s="73">
        <v>1211.347112926509</v>
      </c>
      <c r="BF31" s="71">
        <v>1448.9649016334879</v>
      </c>
      <c r="BG31" s="71">
        <v>25.929091664630505</v>
      </c>
      <c r="BH31" s="71">
        <v>11.796273010491248</v>
      </c>
      <c r="BI31" s="79">
        <v>-18.398898426718858</v>
      </c>
      <c r="BJ31" s="2">
        <v>25.929091664630505</v>
      </c>
      <c r="BK31" s="85">
        <f t="shared" si="13"/>
        <v>30.195171437210107</v>
      </c>
    </row>
    <row r="32" spans="1:63">
      <c r="A32" s="51">
        <v>-2.7572700000000001</v>
      </c>
      <c r="B32" s="52">
        <f t="shared" si="0"/>
        <v>0.99654199999999982</v>
      </c>
      <c r="C32" s="53">
        <v>1111.3662516772747</v>
      </c>
      <c r="D32" s="50">
        <v>1459.2467912128195</v>
      </c>
      <c r="E32" s="50">
        <v>-8.478694723919034</v>
      </c>
      <c r="F32" s="50">
        <v>-34.868356933811299</v>
      </c>
      <c r="G32" s="50">
        <v>20.339821396956594</v>
      </c>
      <c r="H32" s="18">
        <v>-8.478694723919034</v>
      </c>
      <c r="I32" s="59">
        <f t="shared" si="1"/>
        <v>-55.208178330767893</v>
      </c>
      <c r="J32" s="61">
        <v>-2.9583098159759573</v>
      </c>
      <c r="K32" s="62">
        <f t="shared" si="2"/>
        <v>0.77867553144288326</v>
      </c>
      <c r="L32" s="63">
        <v>1601.2120489849476</v>
      </c>
      <c r="M32" s="59">
        <v>1394.7482899727474</v>
      </c>
      <c r="N32" s="59">
        <v>-636.95209521125071</v>
      </c>
      <c r="O32" s="50">
        <v>43.851427910775946</v>
      </c>
      <c r="P32" s="59">
        <v>4.6798434238759823</v>
      </c>
      <c r="Q32" s="2">
        <v>-348.53888696344802</v>
      </c>
      <c r="R32" s="59">
        <f t="shared" si="3"/>
        <v>39.171584486899967</v>
      </c>
      <c r="S32" s="61">
        <v>-2.8747980000000002</v>
      </c>
      <c r="T32" s="62">
        <f t="shared" si="4"/>
        <v>1.0945309999999999</v>
      </c>
      <c r="U32" s="63">
        <v>1816.4753400805639</v>
      </c>
      <c r="V32" s="59">
        <v>1514.2413647405338</v>
      </c>
      <c r="W32" s="59">
        <v>-861.99709261674434</v>
      </c>
      <c r="X32" s="50">
        <v>36.053179219698393</v>
      </c>
      <c r="Y32" s="16">
        <f>-ATAN(('y_bat_G_ac_1st(20161220)'!M31-'y_bat_G_ac_1st(20161220)'!M30)/('y_bat_G_ac_1st(20161220)'!O31-'y_bat_G_ac_1st(20161220)'!O30))*180/PI()</f>
        <v>23.727322593201869</v>
      </c>
      <c r="Z32" s="17">
        <v>-861.99709261674434</v>
      </c>
      <c r="AA32" s="16">
        <f t="shared" si="5"/>
        <v>12.325856626496524</v>
      </c>
      <c r="AB32" s="61">
        <v>-1.9083330000000001</v>
      </c>
      <c r="AC32" s="62">
        <f t="shared" si="6"/>
        <v>0.61279699999999981</v>
      </c>
      <c r="AD32" s="63">
        <v>1165.9953630443197</v>
      </c>
      <c r="AE32" s="59">
        <v>1366.0586617821828</v>
      </c>
      <c r="AF32" s="59">
        <v>-115.92922073509544</v>
      </c>
      <c r="AG32" s="50">
        <v>-25.415781577823157</v>
      </c>
      <c r="AH32" s="54">
        <v>30.611074896412863</v>
      </c>
      <c r="AI32" s="17">
        <v>-115.92922073509544</v>
      </c>
      <c r="AJ32" s="59">
        <f t="shared" si="7"/>
        <v>-56.02685647423602</v>
      </c>
      <c r="AK32" s="60">
        <v>-1.6985619999999999</v>
      </c>
      <c r="AL32" s="59">
        <f t="shared" si="8"/>
        <v>1.0398780000000003</v>
      </c>
      <c r="AM32" s="63">
        <v>1066.3615926036618</v>
      </c>
      <c r="AN32" s="59">
        <v>1642.5170180934656</v>
      </c>
      <c r="AO32" s="59">
        <v>240.75532504320836</v>
      </c>
      <c r="AP32" s="50">
        <v>-50.971606649488017</v>
      </c>
      <c r="AQ32" s="59">
        <v>-3.0242334021881372</v>
      </c>
      <c r="AR32" s="17">
        <v>240.75532504320836</v>
      </c>
      <c r="AS32" s="59">
        <f t="shared" si="9"/>
        <v>-47.947373247299879</v>
      </c>
      <c r="AT32" s="61">
        <v>-2.054856</v>
      </c>
      <c r="AU32" s="62">
        <f t="shared" si="10"/>
        <v>0.87356699999999998</v>
      </c>
      <c r="AV32" s="73">
        <v>1267.8093707078369</v>
      </c>
      <c r="AW32" s="71">
        <v>1435.615999535954</v>
      </c>
      <c r="AX32" s="71">
        <v>-348.53888696344802</v>
      </c>
      <c r="AY32" s="74">
        <v>22.167633979147794</v>
      </c>
      <c r="AZ32" s="72">
        <v>37.109605798445315</v>
      </c>
      <c r="BA32" s="2">
        <v>-348.53888696344802</v>
      </c>
      <c r="BB32" s="71">
        <f t="shared" si="11"/>
        <v>-14.941971819297521</v>
      </c>
      <c r="BC32" s="61">
        <v>-1.5521259999999999</v>
      </c>
      <c r="BD32" s="62">
        <f t="shared" si="12"/>
        <v>1.060324</v>
      </c>
      <c r="BE32" s="73">
        <v>1231.7975337260286</v>
      </c>
      <c r="BF32" s="71">
        <v>1443.6795359549433</v>
      </c>
      <c r="BG32" s="71">
        <v>87.409271084478405</v>
      </c>
      <c r="BH32" s="71">
        <v>24.464367797673013</v>
      </c>
      <c r="BI32" s="79">
        <v>-21.914366244334669</v>
      </c>
      <c r="BJ32" s="2">
        <v>87.409271084478405</v>
      </c>
      <c r="BK32" s="85">
        <f t="shared" si="13"/>
        <v>46.378734042007679</v>
      </c>
    </row>
    <row r="33" spans="1:63">
      <c r="A33" s="51">
        <v>-2.7240890000000002</v>
      </c>
      <c r="B33" s="52">
        <f t="shared" si="0"/>
        <v>1.0297229999999997</v>
      </c>
      <c r="C33" s="53">
        <v>1086.133528355509</v>
      </c>
      <c r="D33" s="50">
        <v>1482.8560294574127</v>
      </c>
      <c r="E33" s="50">
        <v>59.588792960159481</v>
      </c>
      <c r="F33" s="50">
        <v>-54.249731372639566</v>
      </c>
      <c r="G33" s="50">
        <v>15.512883524713919</v>
      </c>
      <c r="H33" s="18">
        <v>59.588792960159481</v>
      </c>
      <c r="I33" s="59">
        <f t="shared" si="1"/>
        <v>-69.762614897353487</v>
      </c>
      <c r="J33" s="61">
        <v>-2.9086636679402198</v>
      </c>
      <c r="K33" s="62">
        <f t="shared" si="2"/>
        <v>0.82832167947862079</v>
      </c>
      <c r="L33" s="63">
        <v>1595.6333422674797</v>
      </c>
      <c r="M33" s="59">
        <v>1432.4716120021767</v>
      </c>
      <c r="N33" s="59">
        <v>-568.80339944199659</v>
      </c>
      <c r="O33" s="50">
        <v>47.600831651913062</v>
      </c>
      <c r="P33" s="59">
        <v>11.492208601529825</v>
      </c>
      <c r="Q33" s="2">
        <v>-308.25649656619498</v>
      </c>
      <c r="R33" s="59">
        <f t="shared" si="3"/>
        <v>36.108623050383237</v>
      </c>
      <c r="S33" s="61">
        <v>-2.8014109999999999</v>
      </c>
      <c r="T33" s="62">
        <f t="shared" si="4"/>
        <v>1.1679180000000002</v>
      </c>
      <c r="U33" s="63">
        <v>1768.9999527439941</v>
      </c>
      <c r="V33" s="59">
        <v>1505.5791073918808</v>
      </c>
      <c r="W33" s="59">
        <v>-753.98511862452142</v>
      </c>
      <c r="X33" s="50">
        <v>42.898533011092624</v>
      </c>
      <c r="Y33" s="16">
        <f>-ATAN(('y_bat_G_ac_1st(20161220)'!M32-'y_bat_G_ac_1st(20161220)'!M31)/('y_bat_G_ac_1st(20161220)'!O32-'y_bat_G_ac_1st(20161220)'!O31))*180/PI()</f>
        <v>30.572515873665751</v>
      </c>
      <c r="Z33" s="17">
        <v>-753.98511862452142</v>
      </c>
      <c r="AA33" s="16">
        <f t="shared" si="5"/>
        <v>12.326017137426874</v>
      </c>
      <c r="AB33" s="61">
        <v>-1.8938269999999999</v>
      </c>
      <c r="AC33" s="62">
        <f t="shared" si="6"/>
        <v>0.62730299999999994</v>
      </c>
      <c r="AD33" s="63">
        <v>1144.353019438684</v>
      </c>
      <c r="AE33" s="59">
        <v>1385.3021611201111</v>
      </c>
      <c r="AF33" s="59">
        <v>-79.350155115127563</v>
      </c>
      <c r="AG33" s="50">
        <v>-12.574167032233639</v>
      </c>
      <c r="AH33" s="54">
        <v>29.065063203232942</v>
      </c>
      <c r="AI33" s="17">
        <v>-79.350155115127563</v>
      </c>
      <c r="AJ33" s="59">
        <f t="shared" si="7"/>
        <v>-41.639230235466584</v>
      </c>
      <c r="AK33" s="60">
        <v>-1.632595</v>
      </c>
      <c r="AL33" s="59">
        <f t="shared" si="8"/>
        <v>1.1058450000000002</v>
      </c>
      <c r="AM33" s="63">
        <v>1072.0180688905366</v>
      </c>
      <c r="AN33" s="59">
        <v>1652.538238075038</v>
      </c>
      <c r="AO33" s="59">
        <v>347.8208661578783</v>
      </c>
      <c r="AP33" s="50">
        <v>-57.393619550717865</v>
      </c>
      <c r="AQ33" s="59">
        <v>-13.244425568364745</v>
      </c>
      <c r="AR33" s="17">
        <v>347.8208661578783</v>
      </c>
      <c r="AS33" s="59">
        <f t="shared" si="9"/>
        <v>-44.149193982353118</v>
      </c>
      <c r="AT33" s="61">
        <v>-2.0258970000000001</v>
      </c>
      <c r="AU33" s="62">
        <f t="shared" si="10"/>
        <v>0.90252599999999994</v>
      </c>
      <c r="AV33" s="73">
        <v>1237.3334204778075</v>
      </c>
      <c r="AW33" s="71">
        <v>1429.7003454005226</v>
      </c>
      <c r="AX33" s="71">
        <v>-308.25649656619498</v>
      </c>
      <c r="AY33" s="74">
        <v>43.716240278284815</v>
      </c>
      <c r="AZ33" s="72">
        <v>34.75170829668803</v>
      </c>
      <c r="BA33" s="2">
        <v>-308.25649656619498</v>
      </c>
      <c r="BB33" s="71">
        <f t="shared" si="11"/>
        <v>8.9645319815967852</v>
      </c>
      <c r="BC33" s="61">
        <v>-1.5298339999999999</v>
      </c>
      <c r="BD33" s="62">
        <f t="shared" si="12"/>
        <v>1.082616</v>
      </c>
      <c r="BE33" s="73">
        <v>1252.6522439893452</v>
      </c>
      <c r="BF33" s="71">
        <v>1439.2876273051952</v>
      </c>
      <c r="BG33" s="71">
        <v>139.24942903269903</v>
      </c>
      <c r="BH33" s="71">
        <v>20.463527930810006</v>
      </c>
      <c r="BI33" s="79">
        <v>-25.835671693444208</v>
      </c>
      <c r="BJ33" s="2">
        <v>139.24942903269903</v>
      </c>
      <c r="BK33" s="85">
        <f t="shared" si="13"/>
        <v>46.299199624254214</v>
      </c>
    </row>
    <row r="34" spans="1:63">
      <c r="A34" s="51">
        <v>-2.6987739999999998</v>
      </c>
      <c r="B34" s="52">
        <f t="shared" si="0"/>
        <v>1.0550380000000001</v>
      </c>
      <c r="C34" s="53">
        <v>1071.8168267356232</v>
      </c>
      <c r="D34" s="50">
        <v>1498.2297597927973</v>
      </c>
      <c r="E34" s="50">
        <v>111.16811050288379</v>
      </c>
      <c r="F34" s="50">
        <v>-49.366809618297708</v>
      </c>
      <c r="G34" s="50">
        <v>8.1474316330493117</v>
      </c>
      <c r="H34" s="18">
        <v>111.16811050288379</v>
      </c>
      <c r="I34" s="59">
        <f t="shared" si="1"/>
        <v>-57.514241251347016</v>
      </c>
      <c r="J34" s="61">
        <v>-2.8882772682887539</v>
      </c>
      <c r="K34" s="62">
        <f t="shared" si="2"/>
        <v>0.84870807913008672</v>
      </c>
      <c r="L34" s="63">
        <v>1590.3057737132767</v>
      </c>
      <c r="M34" s="59">
        <v>1446.6411420912773</v>
      </c>
      <c r="N34" s="59">
        <v>-542.59932438051328</v>
      </c>
      <c r="O34" s="50">
        <v>54.108678829848287</v>
      </c>
      <c r="P34" s="59">
        <v>15.800788501688432</v>
      </c>
      <c r="Q34" s="2">
        <v>-271.43275403360167</v>
      </c>
      <c r="R34" s="59">
        <f t="shared" si="3"/>
        <v>38.307890328159857</v>
      </c>
      <c r="S34" s="61">
        <v>-2.76918</v>
      </c>
      <c r="T34" s="62">
        <f t="shared" si="4"/>
        <v>1.2001490000000001</v>
      </c>
      <c r="U34" s="63">
        <v>1741.9103992147138</v>
      </c>
      <c r="V34" s="59">
        <v>1503.3641705719056</v>
      </c>
      <c r="W34" s="59">
        <v>-708.12899630772881</v>
      </c>
      <c r="X34" s="50">
        <v>40.305678960397763</v>
      </c>
      <c r="Y34" s="16">
        <f>-ATAN(('y_bat_G_ac_1st(20161220)'!M33-'y_bat_G_ac_1st(20161220)'!M32)/('y_bat_G_ac_1st(20161220)'!O33-'y_bat_G_ac_1st(20161220)'!O32))*180/PI()</f>
        <v>35.795338973055749</v>
      </c>
      <c r="Z34" s="17">
        <v>-708.12899630772881</v>
      </c>
      <c r="AA34" s="16">
        <f t="shared" si="5"/>
        <v>4.5103399873420145</v>
      </c>
      <c r="AB34" s="61">
        <v>-1.865318</v>
      </c>
      <c r="AC34" s="62">
        <f t="shared" si="6"/>
        <v>0.65581199999999984</v>
      </c>
      <c r="AD34" s="63">
        <v>1104.8650674179662</v>
      </c>
      <c r="AE34" s="59">
        <v>1422.7911160213407</v>
      </c>
      <c r="AF34" s="59">
        <v>-8.3023948851041496</v>
      </c>
      <c r="AG34" s="50">
        <v>-16.962323477792349</v>
      </c>
      <c r="AH34" s="54">
        <v>26.174079395885915</v>
      </c>
      <c r="AI34" s="17">
        <v>-8.3023948851041496</v>
      </c>
      <c r="AJ34" s="59">
        <f t="shared" si="7"/>
        <v>-43.136402873678264</v>
      </c>
      <c r="AK34" s="60">
        <v>-1.6053189999999999</v>
      </c>
      <c r="AL34" s="59">
        <f t="shared" si="8"/>
        <v>1.1331210000000003</v>
      </c>
      <c r="AM34" s="63">
        <v>1082.4559594301591</v>
      </c>
      <c r="AN34" s="59">
        <v>1655.8321200840437</v>
      </c>
      <c r="AO34" s="59">
        <v>392.16834163352269</v>
      </c>
      <c r="AP34" s="50">
        <v>-51.540784350280155</v>
      </c>
      <c r="AQ34" s="59">
        <v>-18.543793991305701</v>
      </c>
      <c r="AR34" s="17">
        <v>392.16834163352269</v>
      </c>
      <c r="AS34" s="59">
        <f t="shared" si="9"/>
        <v>-32.996990358974458</v>
      </c>
      <c r="AT34" s="61">
        <v>-1.9995289999999999</v>
      </c>
      <c r="AU34" s="62">
        <f t="shared" si="10"/>
        <v>0.92889400000000011</v>
      </c>
      <c r="AV34" s="73">
        <v>1211.7862549920683</v>
      </c>
      <c r="AW34" s="71">
        <v>1424.6061566877174</v>
      </c>
      <c r="AX34" s="71">
        <v>-271.43275403360167</v>
      </c>
      <c r="AY34" s="74">
        <v>40.286485984040297</v>
      </c>
      <c r="AZ34" s="72">
        <v>29.536102731578637</v>
      </c>
      <c r="BA34" s="2">
        <v>-271.43275403360167</v>
      </c>
      <c r="BB34" s="71">
        <f t="shared" si="11"/>
        <v>10.75038325246166</v>
      </c>
      <c r="BC34" s="61">
        <v>-1.481454</v>
      </c>
      <c r="BD34" s="62">
        <f t="shared" si="12"/>
        <v>1.1309959999999999</v>
      </c>
      <c r="BE34" s="73">
        <v>1308.4587655827345</v>
      </c>
      <c r="BF34" s="71">
        <v>1430.3554472242176</v>
      </c>
      <c r="BG34" s="71">
        <v>254.50757970053655</v>
      </c>
      <c r="BH34" s="71">
        <v>25.863253038176769</v>
      </c>
      <c r="BI34" s="79">
        <v>-28.839099057804816</v>
      </c>
      <c r="BJ34" s="2">
        <v>254.50757970053655</v>
      </c>
      <c r="BK34" s="85">
        <f t="shared" si="13"/>
        <v>54.702352095981581</v>
      </c>
    </row>
    <row r="35" spans="1:63">
      <c r="A35" s="51">
        <v>-2.6481840000000001</v>
      </c>
      <c r="B35" s="52">
        <f t="shared" si="0"/>
        <v>1.1056279999999998</v>
      </c>
      <c r="C35" s="53">
        <v>1057.1819794755429</v>
      </c>
      <c r="D35" s="50">
        <v>1521.6986790909432</v>
      </c>
      <c r="E35" s="50">
        <v>213.39119124040008</v>
      </c>
      <c r="F35" s="50">
        <v>-56.632241680445809</v>
      </c>
      <c r="G35" s="50">
        <v>-0.78626542988895276</v>
      </c>
      <c r="H35" s="18">
        <v>213.39119124040008</v>
      </c>
      <c r="I35" s="59">
        <f t="shared" si="1"/>
        <v>-55.845976250556859</v>
      </c>
      <c r="J35" s="61">
        <v>-2.8667749846054078</v>
      </c>
      <c r="K35" s="62">
        <f t="shared" si="2"/>
        <v>0.87021036281343278</v>
      </c>
      <c r="L35" s="63">
        <v>1582.7886346959276</v>
      </c>
      <c r="M35" s="59">
        <v>1460.7198648590129</v>
      </c>
      <c r="N35" s="59">
        <v>-516.03571362211369</v>
      </c>
      <c r="O35" s="50">
        <v>60.790029092262515</v>
      </c>
      <c r="P35" s="59">
        <v>19.995351287649239</v>
      </c>
      <c r="Q35" s="2">
        <v>-178.99411265303934</v>
      </c>
      <c r="R35" s="59">
        <f t="shared" si="3"/>
        <v>40.794677804613272</v>
      </c>
      <c r="S35" s="61">
        <v>-2.7047780000000001</v>
      </c>
      <c r="T35" s="62">
        <f t="shared" si="4"/>
        <v>1.264551</v>
      </c>
      <c r="U35" s="63">
        <v>1677.7084070541314</v>
      </c>
      <c r="V35" s="59">
        <v>1501.9011737772962</v>
      </c>
      <c r="W35" s="59">
        <v>-619.09547341195866</v>
      </c>
      <c r="X35" s="50">
        <v>41.197877447132292</v>
      </c>
      <c r="Y35" s="16">
        <f>-ATAN(('y_bat_G_ac_1st(20161220)'!M34-'y_bat_G_ac_1st(20161220)'!M33)/('y_bat_G_ac_1st(20161220)'!O34-'y_bat_G_ac_1st(20161220)'!O33))*180/PI()</f>
        <v>39.703129491236098</v>
      </c>
      <c r="Z35" s="17">
        <v>-619.09547341195866</v>
      </c>
      <c r="AA35" s="16">
        <f t="shared" si="5"/>
        <v>1.4947479558961945</v>
      </c>
      <c r="AB35" s="61">
        <v>-1.838346</v>
      </c>
      <c r="AC35" s="62">
        <f t="shared" si="6"/>
        <v>0.68278399999999984</v>
      </c>
      <c r="AD35" s="63">
        <v>1072.2191305027809</v>
      </c>
      <c r="AE35" s="59">
        <v>1457.376133766491</v>
      </c>
      <c r="AF35" s="59">
        <v>58.118745853193104</v>
      </c>
      <c r="AG35" s="50">
        <v>-20.382271747185516</v>
      </c>
      <c r="AH35" s="54">
        <v>22.232128352182521</v>
      </c>
      <c r="AI35" s="17">
        <v>58.118745853193104</v>
      </c>
      <c r="AJ35" s="59">
        <f t="shared" si="7"/>
        <v>-42.614400099368041</v>
      </c>
      <c r="AK35" s="60">
        <v>-1.5802229999999999</v>
      </c>
      <c r="AL35" s="59">
        <f t="shared" si="8"/>
        <v>1.1582170000000003</v>
      </c>
      <c r="AM35" s="63">
        <v>1096.1833967397552</v>
      </c>
      <c r="AN35" s="59">
        <v>1658.4591741734475</v>
      </c>
      <c r="AO35" s="59">
        <v>433.09135002474795</v>
      </c>
      <c r="AP35" s="50">
        <v>-47.355776419757831</v>
      </c>
      <c r="AQ35" s="59">
        <v>-25.237219303350397</v>
      </c>
      <c r="AR35" s="17">
        <v>433.09135002474795</v>
      </c>
      <c r="AS35" s="59">
        <f t="shared" si="9"/>
        <v>-22.118557116407434</v>
      </c>
      <c r="AT35" s="61">
        <v>-1.933359</v>
      </c>
      <c r="AU35" s="62">
        <f t="shared" si="10"/>
        <v>0.99506399999999995</v>
      </c>
      <c r="AV35" s="73">
        <v>1159.4100692741049</v>
      </c>
      <c r="AW35" s="71">
        <v>1412.9593226951824</v>
      </c>
      <c r="AX35" s="71">
        <v>-178.99411265303934</v>
      </c>
      <c r="AY35" s="74">
        <v>40.047658298714047</v>
      </c>
      <c r="AZ35" s="72">
        <v>22.764599834980437</v>
      </c>
      <c r="BA35" s="2">
        <v>-178.99411265303934</v>
      </c>
      <c r="BB35" s="71">
        <f t="shared" si="11"/>
        <v>17.28305846373361</v>
      </c>
      <c r="BC35" s="61">
        <v>-1.453891</v>
      </c>
      <c r="BD35" s="62">
        <f t="shared" si="12"/>
        <v>1.1585589999999999</v>
      </c>
      <c r="BE35" s="73">
        <v>1345.5100714039654</v>
      </c>
      <c r="BF35" s="71">
        <v>1426.0068164139884</v>
      </c>
      <c r="BG35" s="71">
        <v>321.79484739506802</v>
      </c>
      <c r="BH35" s="71">
        <v>23.929415749720217</v>
      </c>
      <c r="BI35" s="79">
        <v>-30.134706155401087</v>
      </c>
      <c r="BJ35" s="2">
        <v>321.79484739506802</v>
      </c>
      <c r="BK35" s="85">
        <f t="shared" si="13"/>
        <v>54.064121905121304</v>
      </c>
    </row>
    <row r="36" spans="1:63">
      <c r="A36" s="51">
        <v>-2.6153719999999998</v>
      </c>
      <c r="B36" s="52">
        <f t="shared" si="0"/>
        <v>1.1384400000000001</v>
      </c>
      <c r="C36" s="53">
        <v>1058.0841775955632</v>
      </c>
      <c r="D36" s="50">
        <v>1531.6453640442342</v>
      </c>
      <c r="E36" s="50">
        <v>279.13094996940345</v>
      </c>
      <c r="F36" s="50">
        <v>-66.389253237290959</v>
      </c>
      <c r="G36" s="50">
        <v>-9.9758257974598639</v>
      </c>
      <c r="H36" s="18">
        <v>279.13094996940345</v>
      </c>
      <c r="I36" s="59">
        <f t="shared" si="1"/>
        <v>-56.413427439831096</v>
      </c>
      <c r="J36" s="61">
        <v>-2.8480841157633758</v>
      </c>
      <c r="K36" s="62">
        <f t="shared" si="2"/>
        <v>0.88890123165546475</v>
      </c>
      <c r="L36" s="63">
        <v>1574.698552214657</v>
      </c>
      <c r="M36" s="59">
        <v>1472.2242426009034</v>
      </c>
      <c r="N36" s="59">
        <v>-493.80278218211606</v>
      </c>
      <c r="O36" s="50">
        <v>63.114182229046641</v>
      </c>
      <c r="P36" s="59">
        <v>26.772606792341385</v>
      </c>
      <c r="Q36" s="2">
        <v>-141.57540614206664</v>
      </c>
      <c r="R36" s="59">
        <f t="shared" si="3"/>
        <v>36.341575436705256</v>
      </c>
      <c r="S36" s="61">
        <v>-2.6809409999999998</v>
      </c>
      <c r="T36" s="62">
        <f t="shared" si="4"/>
        <v>1.2883880000000003</v>
      </c>
      <c r="U36" s="63">
        <v>1650.9548249112268</v>
      </c>
      <c r="V36" s="59">
        <v>1502.3179085985757</v>
      </c>
      <c r="W36" s="59">
        <v>-586.87420908012427</v>
      </c>
      <c r="X36" s="50">
        <v>47.108634361363059</v>
      </c>
      <c r="Y36" s="16">
        <f>-ATAN(('y_bat_G_ac_1st(20161220)'!M35-'y_bat_G_ac_1st(20161220)'!M34)/('y_bat_G_ac_1st(20161220)'!O35-'y_bat_G_ac_1st(20161220)'!O34))*180/PI()</f>
        <v>41.319395882950253</v>
      </c>
      <c r="Z36" s="17">
        <v>-586.87420908012427</v>
      </c>
      <c r="AA36" s="16">
        <f t="shared" si="5"/>
        <v>5.7892384784128055</v>
      </c>
      <c r="AB36" s="61">
        <v>-1.809922</v>
      </c>
      <c r="AC36" s="62">
        <f t="shared" si="6"/>
        <v>0.71120799999999984</v>
      </c>
      <c r="AD36" s="63">
        <v>1043.8584110687952</v>
      </c>
      <c r="AE36" s="59">
        <v>1492.3025944433175</v>
      </c>
      <c r="AF36" s="59">
        <v>127.50332530587912</v>
      </c>
      <c r="AG36" s="50">
        <v>-28.946720036735389</v>
      </c>
      <c r="AH36" s="54">
        <v>18.74718812960586</v>
      </c>
      <c r="AI36" s="17">
        <v>127.50332530587912</v>
      </c>
      <c r="AJ36" s="59">
        <f t="shared" si="7"/>
        <v>-47.693908166341245</v>
      </c>
      <c r="AK36" s="60">
        <v>-1.529728</v>
      </c>
      <c r="AL36" s="59">
        <f t="shared" si="8"/>
        <v>1.2087120000000002</v>
      </c>
      <c r="AM36" s="63">
        <v>1135.2192665049874</v>
      </c>
      <c r="AN36" s="59">
        <v>1662.670560562321</v>
      </c>
      <c r="AO36" s="59">
        <v>515.90711362045749</v>
      </c>
      <c r="AP36" s="50">
        <v>-40.035996049357045</v>
      </c>
      <c r="AQ36" s="59">
        <v>-30.819156555436528</v>
      </c>
      <c r="AR36" s="17">
        <v>515.90711362045749</v>
      </c>
      <c r="AS36" s="59">
        <f t="shared" si="9"/>
        <v>-9.2168394939205172</v>
      </c>
      <c r="AT36" s="61">
        <v>-1.90642</v>
      </c>
      <c r="AU36" s="62">
        <f t="shared" si="10"/>
        <v>1.022003</v>
      </c>
      <c r="AV36" s="73">
        <v>1143.7078907192335</v>
      </c>
      <c r="AW36" s="71">
        <v>1408.6310604053801</v>
      </c>
      <c r="AX36" s="71">
        <v>-141.57540614206664</v>
      </c>
      <c r="AY36" s="74">
        <v>-25.434365670138355</v>
      </c>
      <c r="AZ36" s="72">
        <v>17.502953731670512</v>
      </c>
      <c r="BA36" s="2">
        <v>-141.57540614206664</v>
      </c>
      <c r="BB36" s="71">
        <f t="shared" si="11"/>
        <v>-42.937319401808864</v>
      </c>
      <c r="BC36" s="61">
        <v>-1.4308829999999999</v>
      </c>
      <c r="BD36" s="62">
        <f t="shared" si="12"/>
        <v>1.181567</v>
      </c>
      <c r="BE36" s="73">
        <v>1378.6090860344702</v>
      </c>
      <c r="BF36" s="71">
        <v>1422.9758855984328</v>
      </c>
      <c r="BG36" s="71">
        <v>378.81401239348952</v>
      </c>
      <c r="BH36" s="71">
        <v>10.231478599941667</v>
      </c>
      <c r="BI36" s="79">
        <v>-31.075972014916001</v>
      </c>
      <c r="BJ36" s="2">
        <v>378.81401239348952</v>
      </c>
      <c r="BK36" s="85">
        <f t="shared" si="13"/>
        <v>41.307450614857672</v>
      </c>
    </row>
    <row r="37" spans="1:63">
      <c r="A37" s="51">
        <v>-2.5629110000000002</v>
      </c>
      <c r="B37" s="52">
        <f t="shared" si="0"/>
        <v>1.1909009999999998</v>
      </c>
      <c r="C37" s="53">
        <v>1076.4366993652657</v>
      </c>
      <c r="D37" s="50">
        <v>1539.1448023100384</v>
      </c>
      <c r="E37" s="50">
        <v>383.47068294230849</v>
      </c>
      <c r="F37" s="50">
        <v>-58.669417205578441</v>
      </c>
      <c r="G37" s="50">
        <v>-17.421679534165843</v>
      </c>
      <c r="H37" s="18">
        <v>383.47068294230849</v>
      </c>
      <c r="I37" s="59">
        <f t="shared" si="1"/>
        <v>-41.247737671412594</v>
      </c>
      <c r="J37" s="61">
        <v>-2.8002421793624213</v>
      </c>
      <c r="K37" s="62">
        <f t="shared" si="2"/>
        <v>0.93674316805641933</v>
      </c>
      <c r="L37" s="63">
        <v>1547.6671875594184</v>
      </c>
      <c r="M37" s="59">
        <v>1498.5375065071275</v>
      </c>
      <c r="N37" s="59">
        <v>-440.22614274267107</v>
      </c>
      <c r="O37" s="50">
        <v>59.951790928297456</v>
      </c>
      <c r="P37" s="59">
        <v>33.192998877885785</v>
      </c>
      <c r="Q37" s="2">
        <v>-96.824204576769262</v>
      </c>
      <c r="R37" s="59">
        <f t="shared" si="3"/>
        <v>26.758792050411671</v>
      </c>
      <c r="S37" s="61">
        <v>-2.65923</v>
      </c>
      <c r="T37" s="62">
        <f t="shared" si="4"/>
        <v>1.3100990000000001</v>
      </c>
      <c r="U37" s="63">
        <v>1625.3860846862372</v>
      </c>
      <c r="V37" s="59">
        <v>1503.1133265210083</v>
      </c>
      <c r="W37" s="59">
        <v>-557.78978555765934</v>
      </c>
      <c r="X37" s="50">
        <v>48.978263237097423</v>
      </c>
      <c r="Y37" s="16">
        <f>-ATAN(('y_bat_G_ac_1st(20161220)'!M36-'y_bat_G_ac_1st(20161220)'!M35)/('y_bat_G_ac_1st(20161220)'!O36-'y_bat_G_ac_1st(20161220)'!O35))*180/PI()</f>
        <v>43.363822928929274</v>
      </c>
      <c r="Z37" s="17">
        <v>-557.78978555765934</v>
      </c>
      <c r="AA37" s="16">
        <f t="shared" si="5"/>
        <v>5.6144403081681489</v>
      </c>
      <c r="AB37" s="61">
        <v>-1.7979309999999999</v>
      </c>
      <c r="AC37" s="62">
        <f t="shared" si="6"/>
        <v>0.72319899999999993</v>
      </c>
      <c r="AD37" s="63">
        <v>1033.9748201137409</v>
      </c>
      <c r="AE37" s="59">
        <v>1506.4281467483379</v>
      </c>
      <c r="AF37" s="59">
        <v>156.6241405387409</v>
      </c>
      <c r="AG37" s="50">
        <v>-44.653239844528095</v>
      </c>
      <c r="AH37" s="54">
        <v>16.14628062870614</v>
      </c>
      <c r="AI37" s="17">
        <v>156.6241405387409</v>
      </c>
      <c r="AJ37" s="59">
        <f t="shared" si="7"/>
        <v>-60.799520473234239</v>
      </c>
      <c r="AK37" s="60">
        <v>-1.503684</v>
      </c>
      <c r="AL37" s="59">
        <f t="shared" si="8"/>
        <v>1.2347560000000002</v>
      </c>
      <c r="AM37" s="63">
        <v>1160.8726490733598</v>
      </c>
      <c r="AN37" s="59">
        <v>1664.3417424627478</v>
      </c>
      <c r="AO37" s="59">
        <v>558.90836808734048</v>
      </c>
      <c r="AP37" s="50">
        <v>-48.853302113804808</v>
      </c>
      <c r="AQ37" s="59">
        <v>-33.612187256868502</v>
      </c>
      <c r="AR37" s="17">
        <v>558.90836808734048</v>
      </c>
      <c r="AS37" s="59">
        <f t="shared" si="9"/>
        <v>-15.241114856936306</v>
      </c>
      <c r="AT37" s="61">
        <v>-1.8739619999999999</v>
      </c>
      <c r="AU37" s="62">
        <f t="shared" si="10"/>
        <v>1.0544610000000001</v>
      </c>
      <c r="AV37" s="73">
        <v>1129.5953546448436</v>
      </c>
      <c r="AW37" s="71">
        <v>1403.6819547337445</v>
      </c>
      <c r="AX37" s="71">
        <v>-96.824204576769262</v>
      </c>
      <c r="AY37" s="74">
        <v>11.476095521641906</v>
      </c>
      <c r="AZ37" s="72">
        <v>11.425045087687725</v>
      </c>
      <c r="BA37" s="2">
        <v>-96.824204576769262</v>
      </c>
      <c r="BB37" s="71">
        <f t="shared" si="11"/>
        <v>5.1050433954181074E-2</v>
      </c>
      <c r="BC37" s="61">
        <v>-1.3788320000000001</v>
      </c>
      <c r="BD37" s="62">
        <f t="shared" si="12"/>
        <v>1.2336179999999999</v>
      </c>
      <c r="BE37" s="73">
        <v>1457.9244991020896</v>
      </c>
      <c r="BF37" s="71">
        <v>1418.6426228064702</v>
      </c>
      <c r="BG37" s="71">
        <v>510.42143012125348</v>
      </c>
      <c r="BH37" s="71">
        <v>16.033729488465504</v>
      </c>
      <c r="BI37" s="79">
        <v>-31.14933299038697</v>
      </c>
      <c r="BJ37" s="2">
        <v>510.42143012125348</v>
      </c>
      <c r="BK37" s="85">
        <f t="shared" si="13"/>
        <v>47.183062478852477</v>
      </c>
    </row>
    <row r="38" spans="1:63">
      <c r="A38" s="51">
        <v>-2.5399859999999999</v>
      </c>
      <c r="B38" s="52">
        <f t="shared" si="0"/>
        <v>1.2138260000000001</v>
      </c>
      <c r="C38" s="53">
        <v>1090.6747064236552</v>
      </c>
      <c r="D38" s="50">
        <v>1539.368818805553</v>
      </c>
      <c r="E38" s="50">
        <v>428.84404710866511</v>
      </c>
      <c r="F38" s="50">
        <v>-49.636328764008454</v>
      </c>
      <c r="G38" s="50">
        <v>-21.571620399533749</v>
      </c>
      <c r="H38" s="18">
        <v>428.84404710866511</v>
      </c>
      <c r="I38" s="59">
        <f t="shared" si="1"/>
        <v>-28.064708364474704</v>
      </c>
      <c r="J38" s="61">
        <v>-2.7807434802350199</v>
      </c>
      <c r="K38" s="62">
        <f t="shared" si="2"/>
        <v>0.95624186718382065</v>
      </c>
      <c r="L38" s="63">
        <v>1534.1881838320405</v>
      </c>
      <c r="M38" s="59">
        <v>1507.9743588109559</v>
      </c>
      <c r="N38" s="59">
        <v>-419.62257165997289</v>
      </c>
      <c r="O38" s="50">
        <v>56.759155207773951</v>
      </c>
      <c r="P38" s="59">
        <v>36.672247307424016</v>
      </c>
      <c r="Q38" s="2">
        <v>-57.77262427658934</v>
      </c>
      <c r="R38" s="59">
        <f t="shared" si="3"/>
        <v>20.086907900349935</v>
      </c>
      <c r="S38" s="61">
        <v>-2.606144</v>
      </c>
      <c r="T38" s="62">
        <f t="shared" si="4"/>
        <v>1.3631850000000001</v>
      </c>
      <c r="U38" s="63">
        <v>1558.8807298004685</v>
      </c>
      <c r="V38" s="59">
        <v>1506.5452980132541</v>
      </c>
      <c r="W38" s="59">
        <v>-487.37333571235649</v>
      </c>
      <c r="X38" s="50">
        <v>22.32369603127076</v>
      </c>
      <c r="Y38" s="16">
        <f>-ATAN(('y_bat_G_ac_1st(20161220)'!M37-'y_bat_G_ac_1st(20161220)'!M36)/('y_bat_G_ac_1st(20161220)'!O37-'y_bat_G_ac_1st(20161220)'!O36))*180/PI()</f>
        <v>44.81794036422037</v>
      </c>
      <c r="Z38" s="17">
        <v>-487.37333571235649</v>
      </c>
      <c r="AA38" s="16">
        <f t="shared" si="5"/>
        <v>-22.494244332949609</v>
      </c>
      <c r="AB38" s="61">
        <v>-1.7830900000000001</v>
      </c>
      <c r="AC38" s="62">
        <f t="shared" si="6"/>
        <v>0.73803999999999981</v>
      </c>
      <c r="AD38" s="63">
        <v>1023.5712900885846</v>
      </c>
      <c r="AE38" s="59">
        <v>1523.320835100254</v>
      </c>
      <c r="AF38" s="59">
        <v>192.55904803797603</v>
      </c>
      <c r="AG38" s="50">
        <v>-23.31694099949712</v>
      </c>
      <c r="AH38" s="54">
        <v>9.479089609985424</v>
      </c>
      <c r="AI38" s="17">
        <v>192.55904803797603</v>
      </c>
      <c r="AJ38" s="59">
        <f t="shared" si="7"/>
        <v>-32.796030609482543</v>
      </c>
      <c r="AK38" s="60">
        <v>-1.4826589999999999</v>
      </c>
      <c r="AL38" s="59">
        <f t="shared" si="8"/>
        <v>1.2557810000000003</v>
      </c>
      <c r="AM38" s="63">
        <v>1184.0471266516386</v>
      </c>
      <c r="AN38" s="59">
        <v>1665.4772027622312</v>
      </c>
      <c r="AO38" s="59">
        <v>593.77266967141463</v>
      </c>
      <c r="AP38" s="50">
        <v>-39.023416585446505</v>
      </c>
      <c r="AQ38" s="59">
        <v>-36.745250266290832</v>
      </c>
      <c r="AR38" s="17">
        <v>593.77266967141463</v>
      </c>
      <c r="AS38" s="59">
        <f t="shared" si="9"/>
        <v>-2.2781663191556731</v>
      </c>
      <c r="AT38" s="61">
        <v>-1.8453520000000001</v>
      </c>
      <c r="AU38" s="62">
        <f t="shared" si="10"/>
        <v>1.0830709999999999</v>
      </c>
      <c r="AV38" s="73">
        <v>1121.7034090423549</v>
      </c>
      <c r="AW38" s="71">
        <v>1399.5239416863594</v>
      </c>
      <c r="AX38" s="71">
        <v>-57.77262427658934</v>
      </c>
      <c r="AY38" s="74">
        <v>8.6958417125148344</v>
      </c>
      <c r="AZ38" s="72">
        <v>6.1253942285957201</v>
      </c>
      <c r="BA38" s="2">
        <v>-57.77262427658934</v>
      </c>
      <c r="BB38" s="71">
        <f t="shared" si="11"/>
        <v>2.5704474839191143</v>
      </c>
      <c r="BC38" s="61">
        <v>-1.356538</v>
      </c>
      <c r="BD38" s="62">
        <f t="shared" si="12"/>
        <v>1.2559119999999999</v>
      </c>
      <c r="BE38" s="73">
        <v>1492.5898380978615</v>
      </c>
      <c r="BF38" s="71">
        <v>1418.001873998619</v>
      </c>
      <c r="BG38" s="71">
        <v>567.77510872372977</v>
      </c>
      <c r="BH38" s="71">
        <v>22.137739454901524</v>
      </c>
      <c r="BI38" s="79">
        <v>-30.670469157156607</v>
      </c>
      <c r="BJ38" s="2">
        <v>567.77510872372977</v>
      </c>
      <c r="BK38" s="85">
        <f t="shared" si="13"/>
        <v>52.808208612058131</v>
      </c>
    </row>
    <row r="39" spans="1:63">
      <c r="A39" s="51">
        <v>-2.5144540000000002</v>
      </c>
      <c r="B39" s="52">
        <f t="shared" si="0"/>
        <v>1.2393579999999997</v>
      </c>
      <c r="C39" s="53">
        <v>1110.6194070130587</v>
      </c>
      <c r="D39" s="50">
        <v>1537.6262568542734</v>
      </c>
      <c r="E39" s="50">
        <v>479.29160085320473</v>
      </c>
      <c r="F39" s="50">
        <v>34.686004391248858</v>
      </c>
      <c r="G39" s="50">
        <v>-26.807427230215705</v>
      </c>
      <c r="H39" s="18">
        <v>479.29160085320473</v>
      </c>
      <c r="I39" s="59">
        <f t="shared" si="1"/>
        <v>61.493431621464566</v>
      </c>
      <c r="J39" s="61">
        <v>-2.759376337687951</v>
      </c>
      <c r="K39" s="62">
        <f t="shared" si="2"/>
        <v>0.9776090097308896</v>
      </c>
      <c r="L39" s="63">
        <v>1517.9056856319658</v>
      </c>
      <c r="M39" s="59">
        <v>1517.4728052936407</v>
      </c>
      <c r="N39" s="59">
        <v>-397.75582773820497</v>
      </c>
      <c r="O39" s="50">
        <v>61.373579546376703</v>
      </c>
      <c r="P39" s="59">
        <v>42.391079031127454</v>
      </c>
      <c r="Q39" s="2">
        <v>-29.983207290475548</v>
      </c>
      <c r="R39" s="59">
        <f t="shared" si="3"/>
        <v>18.982500515249249</v>
      </c>
      <c r="S39" s="61">
        <v>-2.5829789999999999</v>
      </c>
      <c r="T39" s="62">
        <f t="shared" si="4"/>
        <v>1.3863500000000002</v>
      </c>
      <c r="U39" s="63">
        <v>1528.484311784181</v>
      </c>
      <c r="V39" s="59">
        <v>1508.6079863017076</v>
      </c>
      <c r="W39" s="59">
        <v>-456.7831296013901</v>
      </c>
      <c r="X39" s="50">
        <v>44.820120854173695</v>
      </c>
      <c r="Y39" s="16">
        <f>-ATAN(('y_bat_G_ac_1st(20161220)'!M38-'y_bat_G_ac_1st(20161220)'!M37)/('y_bat_G_ac_1st(20161220)'!O38-'y_bat_G_ac_1st(20161220)'!O37))*180/PI()</f>
        <v>45.323423444566608</v>
      </c>
      <c r="Z39" s="17">
        <v>-456.7831296013901</v>
      </c>
      <c r="AA39" s="16">
        <f t="shared" si="5"/>
        <v>-0.50330259039291292</v>
      </c>
      <c r="AB39" s="61">
        <v>-1.736386</v>
      </c>
      <c r="AC39" s="62">
        <f t="shared" si="6"/>
        <v>0.78474399999999989</v>
      </c>
      <c r="AD39" s="63">
        <v>1004.8123773545958</v>
      </c>
      <c r="AE39" s="59">
        <v>1571.43055715831</v>
      </c>
      <c r="AF39" s="59">
        <v>304.90976053848863</v>
      </c>
      <c r="AG39" s="50">
        <v>-7.5450915837610486</v>
      </c>
      <c r="AH39" s="54">
        <v>2.4973223244393856</v>
      </c>
      <c r="AI39" s="17">
        <v>304.90976053848863</v>
      </c>
      <c r="AJ39" s="59">
        <f t="shared" si="7"/>
        <v>-10.042413908200434</v>
      </c>
      <c r="AK39" s="60">
        <v>-1.437489</v>
      </c>
      <c r="AL39" s="59">
        <f t="shared" si="8"/>
        <v>1.3009510000000002</v>
      </c>
      <c r="AM39" s="63">
        <v>1240.3011041125219</v>
      </c>
      <c r="AN39" s="59">
        <v>1667.3969897165662</v>
      </c>
      <c r="AO39" s="59">
        <v>669.11890946944186</v>
      </c>
      <c r="AP39" s="50">
        <v>-53.092227473264117</v>
      </c>
      <c r="AQ39" s="59">
        <v>-39.359429804206371</v>
      </c>
      <c r="AR39" s="17">
        <v>669.11890946944186</v>
      </c>
      <c r="AS39" s="59">
        <f t="shared" si="9"/>
        <v>-13.732797669057746</v>
      </c>
      <c r="AT39" s="61">
        <v>-1.8247949999999999</v>
      </c>
      <c r="AU39" s="62">
        <f t="shared" si="10"/>
        <v>1.1036280000000001</v>
      </c>
      <c r="AV39" s="73">
        <v>1118.7211192115356</v>
      </c>
      <c r="AW39" s="71">
        <v>1396.6343715131161</v>
      </c>
      <c r="AX39" s="71">
        <v>-29.983207290475548</v>
      </c>
      <c r="AY39" s="74">
        <v>-36.653663969733628</v>
      </c>
      <c r="AZ39" s="72">
        <v>-3.7831942157700431</v>
      </c>
      <c r="BA39" s="2">
        <v>-29.983207290475548</v>
      </c>
      <c r="BB39" s="71">
        <f t="shared" si="11"/>
        <v>-32.870469753963583</v>
      </c>
      <c r="BC39" s="61">
        <v>-1.331391</v>
      </c>
      <c r="BD39" s="62">
        <f t="shared" si="12"/>
        <v>1.2810589999999999</v>
      </c>
      <c r="BE39" s="73">
        <v>1531.3126764673543</v>
      </c>
      <c r="BF39" s="71">
        <v>1418.2083357734773</v>
      </c>
      <c r="BG39" s="71">
        <v>633.06843736312067</v>
      </c>
      <c r="BH39" s="71">
        <v>22.258382604013718</v>
      </c>
      <c r="BI39" s="79">
        <v>-28.647248750366401</v>
      </c>
      <c r="BJ39" s="2">
        <v>633.06843736312067</v>
      </c>
      <c r="BK39" s="85">
        <f t="shared" si="13"/>
        <v>50.90563135438012</v>
      </c>
    </row>
    <row r="40" spans="1:63">
      <c r="A40" s="51">
        <v>-2.4647579999999998</v>
      </c>
      <c r="B40" s="52">
        <f t="shared" si="0"/>
        <v>1.2890540000000001</v>
      </c>
      <c r="C40" s="53">
        <v>1160.2678720485419</v>
      </c>
      <c r="D40" s="50">
        <v>1528.9664334836416</v>
      </c>
      <c r="E40" s="50">
        <v>577.54720525257289</v>
      </c>
      <c r="F40" s="50">
        <v>41.1048680254506</v>
      </c>
      <c r="G40" s="50">
        <v>-30.562614650533082</v>
      </c>
      <c r="H40" s="18">
        <v>577.54720525257289</v>
      </c>
      <c r="I40" s="59">
        <f t="shared" si="1"/>
        <v>71.667482675983678</v>
      </c>
      <c r="J40" s="61">
        <v>-2.7000249803882457</v>
      </c>
      <c r="K40" s="62">
        <f t="shared" si="2"/>
        <v>1.0369603670305949</v>
      </c>
      <c r="L40" s="63">
        <v>1465.3517680508667</v>
      </c>
      <c r="M40" s="59">
        <v>1539.3929611775384</v>
      </c>
      <c r="N40" s="59">
        <v>-340.18394471763168</v>
      </c>
      <c r="O40" s="50">
        <v>58.806231866771938</v>
      </c>
      <c r="P40" s="59">
        <v>46.757613644390439</v>
      </c>
      <c r="Q40" s="2">
        <v>58.894101429981674</v>
      </c>
      <c r="R40" s="59">
        <f t="shared" si="3"/>
        <v>12.048618222381499</v>
      </c>
      <c r="S40" s="61">
        <v>-2.5603720000000001</v>
      </c>
      <c r="T40" s="62">
        <f t="shared" si="4"/>
        <v>1.408957</v>
      </c>
      <c r="U40" s="63">
        <v>1498.2635424812615</v>
      </c>
      <c r="V40" s="59">
        <v>1510.8875264762319</v>
      </c>
      <c r="W40" s="59">
        <v>-426.90162943222094</v>
      </c>
      <c r="X40" s="50">
        <v>46.371525468902362</v>
      </c>
      <c r="Y40" s="16">
        <f>-ATAN(('y_bat_G_ac_1st(20161220)'!M39-'y_bat_G_ac_1st(20161220)'!M38)/('y_bat_G_ac_1st(20161220)'!O39-'y_bat_G_ac_1st(20161220)'!O38))*180/PI()</f>
        <v>45.546827277868545</v>
      </c>
      <c r="Z40" s="17">
        <v>-426.90162943222094</v>
      </c>
      <c r="AA40" s="16">
        <f t="shared" si="5"/>
        <v>0.82469819103381781</v>
      </c>
      <c r="AB40" s="61">
        <v>-1.723892</v>
      </c>
      <c r="AC40" s="62">
        <f t="shared" si="6"/>
        <v>0.79723799999999989</v>
      </c>
      <c r="AD40" s="63">
        <v>1003.5102855936857</v>
      </c>
      <c r="AE40" s="59">
        <v>1582.8161939461716</v>
      </c>
      <c r="AF40" s="59">
        <v>334.76458212011494</v>
      </c>
      <c r="AG40" s="50">
        <v>-52.013288188253149</v>
      </c>
      <c r="AH40" s="54">
        <v>-6.1296776096656469</v>
      </c>
      <c r="AI40" s="17">
        <v>334.76458212011494</v>
      </c>
      <c r="AJ40" s="59">
        <f t="shared" si="7"/>
        <v>-45.883610578587501</v>
      </c>
      <c r="AK40" s="60">
        <v>-1.408793</v>
      </c>
      <c r="AL40" s="59">
        <f t="shared" si="8"/>
        <v>1.3296470000000002</v>
      </c>
      <c r="AM40" s="63">
        <v>1279.8040058803506</v>
      </c>
      <c r="AN40" s="59">
        <v>1668.3572368808673</v>
      </c>
      <c r="AO40" s="59">
        <v>717.2800170820276</v>
      </c>
      <c r="AP40" s="50">
        <v>-18.038156375866006</v>
      </c>
      <c r="AQ40" s="59">
        <v>-41.180151309413645</v>
      </c>
      <c r="AR40" s="17">
        <v>717.2800170820276</v>
      </c>
      <c r="AS40" s="59">
        <f t="shared" si="9"/>
        <v>23.14199493354764</v>
      </c>
      <c r="AT40" s="61">
        <v>-1.7577</v>
      </c>
      <c r="AU40" s="62">
        <f t="shared" si="10"/>
        <v>1.170723</v>
      </c>
      <c r="AV40" s="73">
        <v>1124.598159885325</v>
      </c>
      <c r="AW40" s="71">
        <v>1387.6100493876802</v>
      </c>
      <c r="AX40" s="71">
        <v>58.894101429981674</v>
      </c>
      <c r="AY40" s="74">
        <v>-11.77961324596791</v>
      </c>
      <c r="AZ40" s="72">
        <v>-13.840186114368956</v>
      </c>
      <c r="BA40" s="2">
        <v>58.894101429981674</v>
      </c>
      <c r="BB40" s="71">
        <f t="shared" si="11"/>
        <v>2.0605728684010458</v>
      </c>
      <c r="BC40" s="61">
        <v>-1.265204</v>
      </c>
      <c r="BD40" s="62">
        <f t="shared" si="12"/>
        <v>1.3472459999999999</v>
      </c>
      <c r="BE40" s="73">
        <v>1626.4334575941284</v>
      </c>
      <c r="BF40" s="71">
        <v>1423.3165536619326</v>
      </c>
      <c r="BG40" s="71">
        <v>807.19048930136955</v>
      </c>
      <c r="BH40" s="71">
        <v>-35.199443150989573</v>
      </c>
      <c r="BI40" s="79">
        <v>-25.158664118229161</v>
      </c>
      <c r="BJ40" s="2">
        <v>807.19048930136955</v>
      </c>
      <c r="BK40" s="85">
        <f t="shared" si="13"/>
        <v>-10.040779032760412</v>
      </c>
    </row>
    <row r="41" spans="1:63">
      <c r="A41" s="51">
        <v>-2.4421590000000002</v>
      </c>
      <c r="B41" s="52">
        <f t="shared" si="0"/>
        <v>1.3116529999999997</v>
      </c>
      <c r="C41" s="53">
        <v>1186.7791614476591</v>
      </c>
      <c r="D41" s="50">
        <v>1523.1039704054128</v>
      </c>
      <c r="E41" s="50">
        <v>622.44217922491953</v>
      </c>
      <c r="F41" s="50">
        <v>-60.139172280239009</v>
      </c>
      <c r="G41" s="50">
        <v>-32.191558228765309</v>
      </c>
      <c r="H41" s="18">
        <v>622.44217922491953</v>
      </c>
      <c r="I41" s="59">
        <f t="shared" si="1"/>
        <v>-27.9476140514737</v>
      </c>
      <c r="J41" s="61">
        <v>-2.6795503789939761</v>
      </c>
      <c r="K41" s="62">
        <f t="shared" si="2"/>
        <v>1.0574349684248645</v>
      </c>
      <c r="L41" s="63">
        <v>1445.1039861253812</v>
      </c>
      <c r="M41" s="59">
        <v>1545.5057734336879</v>
      </c>
      <c r="N41" s="59">
        <v>-321.14180435193703</v>
      </c>
      <c r="O41" s="50">
        <v>55.986255999199422</v>
      </c>
      <c r="P41" s="59">
        <v>48.65167719103485</v>
      </c>
      <c r="Q41" s="2">
        <v>88.326917285699892</v>
      </c>
      <c r="R41" s="59">
        <f t="shared" si="3"/>
        <v>7.3345788081645722</v>
      </c>
      <c r="S41" s="61">
        <v>-2.5034239999999999</v>
      </c>
      <c r="T41" s="62">
        <f t="shared" si="4"/>
        <v>1.4659050000000002</v>
      </c>
      <c r="U41" s="63">
        <v>1420.8987974427</v>
      </c>
      <c r="V41" s="59">
        <v>1517.4726625925978</v>
      </c>
      <c r="W41" s="59">
        <v>-350.99969624332152</v>
      </c>
      <c r="X41" s="50">
        <v>27.175528994968339</v>
      </c>
      <c r="Y41" s="16">
        <f>-ATAN(('y_bat_G_ac_1st(20161220)'!M40-'y_bat_G_ac_1st(20161220)'!M39)/('y_bat_G_ac_1st(20161220)'!O40-'y_bat_G_ac_1st(20161220)'!O39))*180/PI()</f>
        <v>45.146969787219867</v>
      </c>
      <c r="Z41" s="17">
        <v>-350.99969624332152</v>
      </c>
      <c r="AA41" s="16">
        <f t="shared" si="5"/>
        <v>-17.971440792251528</v>
      </c>
      <c r="AB41" s="61">
        <v>-1.664895</v>
      </c>
      <c r="AC41" s="62">
        <f t="shared" si="6"/>
        <v>0.85623499999999986</v>
      </c>
      <c r="AD41" s="63">
        <v>1018.4914861381985</v>
      </c>
      <c r="AE41" s="59">
        <v>1626.7741581340088</v>
      </c>
      <c r="AF41" s="59">
        <v>474.26332371891476</v>
      </c>
      <c r="AG41" s="50">
        <v>-48.305648474022234</v>
      </c>
      <c r="AH41" s="54">
        <v>-14.967616715384988</v>
      </c>
      <c r="AI41" s="17">
        <v>474.26332371891476</v>
      </c>
      <c r="AJ41" s="59">
        <f t="shared" si="7"/>
        <v>-33.338031758637243</v>
      </c>
      <c r="AK41" s="60">
        <v>-1.3522380000000001</v>
      </c>
      <c r="AL41" s="59">
        <f t="shared" si="8"/>
        <v>1.3862020000000002</v>
      </c>
      <c r="AM41" s="63">
        <v>1363.3441510591354</v>
      </c>
      <c r="AN41" s="59">
        <v>1670.0624034181674</v>
      </c>
      <c r="AO41" s="59">
        <v>812.77388521500529</v>
      </c>
      <c r="AP41" s="50">
        <v>-30.60064655443017</v>
      </c>
      <c r="AQ41" s="59">
        <v>-42.023246849977134</v>
      </c>
      <c r="AR41" s="17">
        <v>812.77388521500529</v>
      </c>
      <c r="AS41" s="59">
        <f t="shared" si="9"/>
        <v>11.422600295546964</v>
      </c>
      <c r="AT41" s="61">
        <v>-1.7349650000000001</v>
      </c>
      <c r="AU41" s="62">
        <f t="shared" si="10"/>
        <v>1.1934579999999999</v>
      </c>
      <c r="AV41" s="73">
        <v>1131.8494456622429</v>
      </c>
      <c r="AW41" s="71">
        <v>1384.6429331159495</v>
      </c>
      <c r="AX41" s="71">
        <v>88.326917285699892</v>
      </c>
      <c r="AY41" s="74">
        <v>31.017907420579814</v>
      </c>
      <c r="AZ41" s="72">
        <v>-18.652061646661139</v>
      </c>
      <c r="BA41" s="2">
        <v>88.326917285699892</v>
      </c>
      <c r="BB41" s="71">
        <f t="shared" si="11"/>
        <v>49.669969067240956</v>
      </c>
      <c r="BC41" s="61">
        <v>-1.23248</v>
      </c>
      <c r="BD41" s="62">
        <f t="shared" si="12"/>
        <v>1.3799699999999999</v>
      </c>
      <c r="BE41" s="73">
        <v>1667.1932771250813</v>
      </c>
      <c r="BF41" s="71">
        <v>1427.9504093146606</v>
      </c>
      <c r="BG41" s="71">
        <v>893.97197033460338</v>
      </c>
      <c r="BH41" s="71">
        <v>-4.0289003390236351</v>
      </c>
      <c r="BI41" s="79">
        <v>-19.770003272817192</v>
      </c>
      <c r="BJ41" s="2">
        <v>893.97197033460338</v>
      </c>
      <c r="BK41" s="85">
        <f t="shared" si="13"/>
        <v>15.741102933793556</v>
      </c>
    </row>
    <row r="42" spans="1:63">
      <c r="A42" s="51">
        <v>-2.4190170000000002</v>
      </c>
      <c r="B42" s="52">
        <f t="shared" si="0"/>
        <v>1.3347949999999997</v>
      </c>
      <c r="C42" s="53">
        <v>1215.9027454475872</v>
      </c>
      <c r="D42" s="50">
        <v>1516.1163479397073</v>
      </c>
      <c r="E42" s="50">
        <v>668.70476065389812</v>
      </c>
      <c r="F42" s="50">
        <v>-63.028240232113646</v>
      </c>
      <c r="G42" s="50">
        <v>-33.245940823809157</v>
      </c>
      <c r="H42" s="18">
        <v>668.70476065389812</v>
      </c>
      <c r="I42" s="59">
        <f t="shared" si="1"/>
        <v>-29.782299408304489</v>
      </c>
      <c r="J42" s="61">
        <v>-2.6511841795532947</v>
      </c>
      <c r="K42" s="62">
        <f t="shared" si="2"/>
        <v>1.0858011678655459</v>
      </c>
      <c r="L42" s="63">
        <v>1415.6422781666624</v>
      </c>
      <c r="M42" s="59">
        <v>1552.8290803485579</v>
      </c>
      <c r="N42" s="59">
        <v>-295.2150035466766</v>
      </c>
      <c r="O42" s="50">
        <v>57.92672391861614</v>
      </c>
      <c r="P42" s="59">
        <v>50.620946601843755</v>
      </c>
      <c r="Q42" s="2">
        <v>118.6636468006127</v>
      </c>
      <c r="R42" s="59">
        <f t="shared" si="3"/>
        <v>7.3057773167723852</v>
      </c>
      <c r="S42" s="61">
        <v>-2.4823840000000001</v>
      </c>
      <c r="T42" s="62">
        <f t="shared" si="4"/>
        <v>1.486945</v>
      </c>
      <c r="U42" s="63">
        <v>1392.3058007915824</v>
      </c>
      <c r="V42" s="59">
        <v>1520.0912213488482</v>
      </c>
      <c r="W42" s="59">
        <v>-322.5530127780512</v>
      </c>
      <c r="X42" s="50">
        <v>28.672519628089265</v>
      </c>
      <c r="Y42" s="16">
        <f>-ATAN(('y_bat_G_ac_1st(20161220)'!M41-'y_bat_G_ac_1st(20161220)'!M40)/('y_bat_G_ac_1st(20161220)'!O41-'y_bat_G_ac_1st(20161220)'!O40))*180/PI()</f>
        <v>44.547878153339006</v>
      </c>
      <c r="Z42" s="17">
        <v>-322.5530127780512</v>
      </c>
      <c r="AA42" s="16">
        <f t="shared" si="5"/>
        <v>-15.875358525249741</v>
      </c>
      <c r="AB42" s="61">
        <v>-1.646952</v>
      </c>
      <c r="AC42" s="62">
        <f t="shared" si="6"/>
        <v>0.8741779999999999</v>
      </c>
      <c r="AD42" s="63">
        <v>1029.6741823973716</v>
      </c>
      <c r="AE42" s="59">
        <v>1636.7018498970428</v>
      </c>
      <c r="AF42" s="59">
        <v>516.09226604062133</v>
      </c>
      <c r="AG42" s="50">
        <v>-40.22789574720133</v>
      </c>
      <c r="AH42" s="54">
        <v>-18.40420792754653</v>
      </c>
      <c r="AI42" s="17">
        <v>516.09226604062133</v>
      </c>
      <c r="AJ42" s="59">
        <f t="shared" si="7"/>
        <v>-21.823687819654801</v>
      </c>
      <c r="AK42" s="60">
        <v>-1.325531</v>
      </c>
      <c r="AL42" s="59">
        <f t="shared" si="8"/>
        <v>1.4129090000000002</v>
      </c>
      <c r="AM42" s="63">
        <v>1404.1856362193503</v>
      </c>
      <c r="AN42" s="59">
        <v>1670.9598191900586</v>
      </c>
      <c r="AO42" s="59">
        <v>858.09595624425151</v>
      </c>
      <c r="AP42" s="50">
        <v>-34.635682402491305</v>
      </c>
      <c r="AQ42" s="59">
        <v>-42.03306493519181</v>
      </c>
      <c r="AR42" s="17">
        <v>858.09595624425151</v>
      </c>
      <c r="AS42" s="59">
        <f t="shared" si="9"/>
        <v>7.3973825327005045</v>
      </c>
      <c r="AT42" s="61">
        <v>-1.7112400000000001</v>
      </c>
      <c r="AU42" s="62">
        <f t="shared" si="10"/>
        <v>1.2171829999999999</v>
      </c>
      <c r="AV42" s="73">
        <v>1142.0895798634374</v>
      </c>
      <c r="AW42" s="71">
        <v>1381.5705446244372</v>
      </c>
      <c r="AX42" s="71">
        <v>118.6636468006127</v>
      </c>
      <c r="AY42" s="74">
        <v>-50.13538717794615</v>
      </c>
      <c r="AZ42" s="72">
        <v>-25.396653365534007</v>
      </c>
      <c r="BA42" s="2">
        <v>118.6636468006127</v>
      </c>
      <c r="BB42" s="71">
        <f t="shared" si="11"/>
        <v>-24.738733812412143</v>
      </c>
      <c r="BC42" s="61">
        <v>-1.162326</v>
      </c>
      <c r="BD42" s="62">
        <f t="shared" si="12"/>
        <v>1.450124</v>
      </c>
      <c r="BE42" s="73">
        <v>1733.9442337248092</v>
      </c>
      <c r="BF42" s="71">
        <v>1440.5685359485433</v>
      </c>
      <c r="BG42" s="71">
        <v>1079.6848942384397</v>
      </c>
      <c r="BH42" s="71">
        <v>57.763021227836802</v>
      </c>
      <c r="BI42" s="79">
        <v>-12.70504976385061</v>
      </c>
      <c r="BJ42" s="2">
        <v>1079.6848942384397</v>
      </c>
      <c r="BK42" s="85">
        <f t="shared" si="13"/>
        <v>70.468070991687412</v>
      </c>
    </row>
    <row r="43" spans="1:63">
      <c r="A43" s="51">
        <v>-2.3989410000000002</v>
      </c>
      <c r="B43" s="52">
        <f t="shared" si="0"/>
        <v>1.3548709999999997</v>
      </c>
      <c r="C43" s="53">
        <v>1242.434921969194</v>
      </c>
      <c r="D43" s="50">
        <v>1509.4041683694813</v>
      </c>
      <c r="E43" s="50">
        <v>709.17930850014091</v>
      </c>
      <c r="F43" s="50">
        <v>-69.687586821250562</v>
      </c>
      <c r="G43" s="50">
        <v>-33.887265503262796</v>
      </c>
      <c r="H43" s="18">
        <v>709.17930850014091</v>
      </c>
      <c r="I43" s="59">
        <f t="shared" si="1"/>
        <v>-35.800321317987766</v>
      </c>
      <c r="J43" s="61">
        <v>-2.60047097449731</v>
      </c>
      <c r="K43" s="62">
        <f t="shared" si="2"/>
        <v>1.1365143729215306</v>
      </c>
      <c r="L43" s="63">
        <v>1360.0224877372384</v>
      </c>
      <c r="M43" s="59">
        <v>1562.868473042603</v>
      </c>
      <c r="N43" s="59">
        <v>-249.5624358166242</v>
      </c>
      <c r="O43" s="50">
        <v>48.702246047381983</v>
      </c>
      <c r="P43" s="59">
        <v>51.462637830496874</v>
      </c>
      <c r="Q43" s="2">
        <v>180.95339736739516</v>
      </c>
      <c r="R43" s="59">
        <f t="shared" si="3"/>
        <v>-2.7603917831148905</v>
      </c>
      <c r="S43" s="61">
        <v>-2.4577710000000002</v>
      </c>
      <c r="T43" s="62">
        <f t="shared" si="4"/>
        <v>1.511558</v>
      </c>
      <c r="U43" s="63">
        <v>1359.1623273988371</v>
      </c>
      <c r="V43" s="59">
        <v>1523.1970545718214</v>
      </c>
      <c r="W43" s="59">
        <v>-288.88229668070562</v>
      </c>
      <c r="X43" s="50">
        <v>34.614135957807804</v>
      </c>
      <c r="Y43" s="16">
        <f>-ATAN(('y_bat_G_ac_1st(20161220)'!M42-'y_bat_G_ac_1st(20161220)'!M41)/('y_bat_G_ac_1st(20161220)'!O42-'y_bat_G_ac_1st(20161220)'!O41))*180/PI()</f>
        <v>43.464316132310948</v>
      </c>
      <c r="Z43" s="17">
        <v>-288.88229668070562</v>
      </c>
      <c r="AA43" s="16">
        <f t="shared" si="5"/>
        <v>-8.8501801745031443</v>
      </c>
      <c r="AB43" s="61">
        <v>-1.6318589999999999</v>
      </c>
      <c r="AC43" s="62">
        <f t="shared" si="6"/>
        <v>0.88927099999999992</v>
      </c>
      <c r="AD43" s="63">
        <v>1041.2954147942946</v>
      </c>
      <c r="AE43" s="59">
        <v>1643.7549875332043</v>
      </c>
      <c r="AF43" s="59">
        <v>551.01841513882391</v>
      </c>
      <c r="AG43" s="50">
        <v>-49.326943973991554</v>
      </c>
      <c r="AH43" s="54">
        <v>-24.076882502524398</v>
      </c>
      <c r="AI43" s="17">
        <v>551.01841513882391</v>
      </c>
      <c r="AJ43" s="59">
        <f t="shared" si="7"/>
        <v>-25.250061471467156</v>
      </c>
      <c r="AK43" s="60">
        <v>-1.3042229999999999</v>
      </c>
      <c r="AL43" s="59">
        <f t="shared" si="8"/>
        <v>1.4342170000000003</v>
      </c>
      <c r="AM43" s="63">
        <v>1436.8639439393883</v>
      </c>
      <c r="AN43" s="59">
        <v>1671.7981684971473</v>
      </c>
      <c r="AO43" s="59">
        <v>894.34680127344382</v>
      </c>
      <c r="AP43" s="50">
        <v>-9.9714452381357415</v>
      </c>
      <c r="AQ43" s="59">
        <v>-41.360282266163871</v>
      </c>
      <c r="AR43" s="17">
        <v>894.34680127344382</v>
      </c>
      <c r="AS43" s="59">
        <f t="shared" si="9"/>
        <v>31.388837028028128</v>
      </c>
      <c r="AT43" s="61">
        <v>-1.6615800000000001</v>
      </c>
      <c r="AU43" s="62">
        <f t="shared" si="10"/>
        <v>1.2668429999999999</v>
      </c>
      <c r="AV43" s="73">
        <v>1171.6624694953498</v>
      </c>
      <c r="AW43" s="71">
        <v>1375.1624223912136</v>
      </c>
      <c r="AX43" s="71">
        <v>180.95339736739516</v>
      </c>
      <c r="AY43" s="74">
        <v>30.099306860508111</v>
      </c>
      <c r="AZ43" s="72">
        <v>-31.295760233173038</v>
      </c>
      <c r="BA43" s="2">
        <v>180.95339736739516</v>
      </c>
      <c r="BB43" s="71">
        <f t="shared" si="11"/>
        <v>61.395067093681149</v>
      </c>
      <c r="BC43" s="61">
        <v>-1.126417</v>
      </c>
      <c r="BD43" s="62">
        <f t="shared" si="12"/>
        <v>1.4860329999999999</v>
      </c>
      <c r="BE43" s="73">
        <v>1755.1249933154122</v>
      </c>
      <c r="BF43" s="71">
        <v>1447.1658499332789</v>
      </c>
      <c r="BG43" s="71">
        <v>1173.6327283176558</v>
      </c>
      <c r="BH43" s="71">
        <v>70.228687585995928</v>
      </c>
      <c r="BI43" s="79">
        <v>-3.8517298141508665</v>
      </c>
      <c r="BJ43" s="2">
        <v>1173.6327283176558</v>
      </c>
      <c r="BK43" s="85">
        <f t="shared" si="13"/>
        <v>74.0804174001468</v>
      </c>
    </row>
    <row r="44" spans="1:63">
      <c r="A44" s="51">
        <v>-2.3592040000000001</v>
      </c>
      <c r="B44" s="52">
        <f t="shared" si="0"/>
        <v>1.3946079999999998</v>
      </c>
      <c r="C44" s="53">
        <v>1297.1548814405687</v>
      </c>
      <c r="D44" s="50">
        <v>1494.8848746099975</v>
      </c>
      <c r="E44" s="50">
        <v>790.65030795917846</v>
      </c>
      <c r="F44" s="50">
        <v>-64.15522857872007</v>
      </c>
      <c r="G44" s="50">
        <v>-33.330796718430378</v>
      </c>
      <c r="H44" s="18">
        <v>790.65030795917846</v>
      </c>
      <c r="I44" s="59">
        <f t="shared" si="1"/>
        <v>-30.824431860289693</v>
      </c>
      <c r="J44" s="61">
        <v>-2.5818625827624144</v>
      </c>
      <c r="K44" s="62">
        <f t="shared" si="2"/>
        <v>1.1551227646564262</v>
      </c>
      <c r="L44" s="63">
        <v>1339.0414294387156</v>
      </c>
      <c r="M44" s="59">
        <v>1565.6609720801498</v>
      </c>
      <c r="N44" s="59">
        <v>-232.850998683949</v>
      </c>
      <c r="O44" s="50">
        <v>39.616014893545035</v>
      </c>
      <c r="P44" s="59">
        <v>51.51714801305684</v>
      </c>
      <c r="Q44" s="2">
        <v>214.33162664150768</v>
      </c>
      <c r="R44" s="59">
        <f t="shared" si="3"/>
        <v>-11.901133119511805</v>
      </c>
      <c r="S44" s="61">
        <v>-2.425697</v>
      </c>
      <c r="T44" s="62">
        <f t="shared" si="4"/>
        <v>1.5436320000000001</v>
      </c>
      <c r="U44" s="63">
        <v>1316.8508568155085</v>
      </c>
      <c r="V44" s="59">
        <v>1527.2117748276796</v>
      </c>
      <c r="W44" s="59">
        <v>-244.23965952324215</v>
      </c>
      <c r="X44" s="50">
        <v>-49.661789258195171</v>
      </c>
      <c r="Y44" s="16">
        <f>-ATAN(('y_bat_G_ac_1st(20161220)'!M43-'y_bat_G_ac_1st(20161220)'!M42)/('y_bat_G_ac_1st(20161220)'!O43-'y_bat_G_ac_1st(20161220)'!O42))*180/PI()</f>
        <v>41.808382764001806</v>
      </c>
      <c r="Z44" s="17">
        <v>-244.23965952324215</v>
      </c>
      <c r="AA44" s="16">
        <f t="shared" si="5"/>
        <v>-91.470172022196977</v>
      </c>
      <c r="AB44" s="61">
        <v>-1.584781</v>
      </c>
      <c r="AC44" s="62">
        <f t="shared" si="6"/>
        <v>0.93634899999999988</v>
      </c>
      <c r="AD44" s="63">
        <v>1089.2221361208358</v>
      </c>
      <c r="AE44" s="59">
        <v>1658.0841611968353</v>
      </c>
      <c r="AF44" s="59">
        <v>658.27602442679927</v>
      </c>
      <c r="AG44" s="50">
        <v>-36.047075792851061</v>
      </c>
      <c r="AH44" s="54">
        <v>-29.140309702455106</v>
      </c>
      <c r="AI44" s="17">
        <v>658.27602442679927</v>
      </c>
      <c r="AJ44" s="59">
        <f t="shared" si="7"/>
        <v>-6.9067660903959549</v>
      </c>
      <c r="AK44" s="60">
        <v>-1.252696</v>
      </c>
      <c r="AL44" s="59">
        <f t="shared" si="8"/>
        <v>1.4857440000000002</v>
      </c>
      <c r="AM44" s="63">
        <v>1514.3184727668183</v>
      </c>
      <c r="AN44" s="59">
        <v>1674.5433265560005</v>
      </c>
      <c r="AO44" s="59">
        <v>982.32458661133239</v>
      </c>
      <c r="AP44" s="50">
        <v>-58.235382573664765</v>
      </c>
      <c r="AQ44" s="59">
        <v>-39.836988770688293</v>
      </c>
      <c r="AR44" s="17">
        <v>982.32458661133239</v>
      </c>
      <c r="AS44" s="59">
        <f t="shared" si="9"/>
        <v>-18.398393802976472</v>
      </c>
      <c r="AT44" s="61">
        <v>-1.63446</v>
      </c>
      <c r="AU44" s="62">
        <f t="shared" si="10"/>
        <v>1.293963</v>
      </c>
      <c r="AV44" s="73">
        <v>1191.9533681600587</v>
      </c>
      <c r="AW44" s="71">
        <v>1371.649896649215</v>
      </c>
      <c r="AX44" s="71">
        <v>214.33162664150768</v>
      </c>
      <c r="AY44" s="74">
        <v>-22.889174388774244</v>
      </c>
      <c r="AZ44" s="72">
        <v>-36.42742518756544</v>
      </c>
      <c r="BA44" s="2">
        <v>214.33162664150768</v>
      </c>
      <c r="BB44" s="71">
        <f t="shared" si="11"/>
        <v>13.538250798791196</v>
      </c>
      <c r="BC44" s="61">
        <v>-1.0523629999999999</v>
      </c>
      <c r="BD44" s="62">
        <f t="shared" si="12"/>
        <v>1.560087</v>
      </c>
      <c r="BE44" s="73">
        <v>1767.8121302880913</v>
      </c>
      <c r="BF44" s="71">
        <v>1456.7168875679154</v>
      </c>
      <c r="BG44" s="71">
        <v>1362.0737831421868</v>
      </c>
      <c r="BH44" s="71">
        <v>17.745329497743381</v>
      </c>
      <c r="BI44" s="79">
        <v>6.4424718827667968</v>
      </c>
      <c r="BJ44" s="2">
        <v>1362.0737831421868</v>
      </c>
      <c r="BK44" s="85">
        <f t="shared" si="13"/>
        <v>11.302857614976585</v>
      </c>
    </row>
    <row r="45" spans="1:63">
      <c r="A45" s="51">
        <v>-2.3115079999999999</v>
      </c>
      <c r="B45" s="52">
        <f t="shared" si="0"/>
        <v>1.442304</v>
      </c>
      <c r="C45" s="53">
        <v>1363.7831749692559</v>
      </c>
      <c r="D45" s="50">
        <v>1476.5080300047994</v>
      </c>
      <c r="E45" s="50">
        <v>891.96347619174048</v>
      </c>
      <c r="F45" s="50">
        <v>1.8424970455376952</v>
      </c>
      <c r="G45" s="50">
        <v>-30.597206893937432</v>
      </c>
      <c r="H45" s="18">
        <v>891.96347619174048</v>
      </c>
      <c r="I45" s="59">
        <f t="shared" si="1"/>
        <v>32.43970393947513</v>
      </c>
      <c r="J45" s="61">
        <v>-2.5629335832754401</v>
      </c>
      <c r="K45" s="62">
        <f t="shared" si="2"/>
        <v>1.1740517641434005</v>
      </c>
      <c r="L45" s="63">
        <v>1317.5773435082228</v>
      </c>
      <c r="M45" s="59">
        <v>1568.0588640890273</v>
      </c>
      <c r="N45" s="59">
        <v>-215.78817985532805</v>
      </c>
      <c r="O45" s="50">
        <v>40.872515835806773</v>
      </c>
      <c r="P45" s="59">
        <v>51.344150977772209</v>
      </c>
      <c r="Q45" s="2">
        <v>291.37648391073071</v>
      </c>
      <c r="R45" s="59">
        <f t="shared" si="3"/>
        <v>-10.471635141965436</v>
      </c>
      <c r="S45" s="61">
        <v>-2.3938480000000002</v>
      </c>
      <c r="T45" s="62">
        <f t="shared" si="4"/>
        <v>1.5754809999999999</v>
      </c>
      <c r="U45" s="63">
        <v>1276.3088556476141</v>
      </c>
      <c r="V45" s="59">
        <v>1531.0381105827983</v>
      </c>
      <c r="W45" s="59">
        <v>-198.90924801997608</v>
      </c>
      <c r="X45" s="50">
        <v>5.4587608494048983</v>
      </c>
      <c r="Y45" s="16">
        <f>-ATAN(('y_bat_G_ac_1st(20161220)'!M44-'y_bat_G_ac_1st(20161220)'!M43)/('y_bat_G_ac_1st(20161220)'!O44-'y_bat_G_ac_1st(20161220)'!O43))*180/PI()</f>
        <v>39.901087152918564</v>
      </c>
      <c r="Z45" s="17">
        <v>-198.90924801997608</v>
      </c>
      <c r="AA45" s="16">
        <f t="shared" si="5"/>
        <v>-34.442326303513667</v>
      </c>
      <c r="AB45" s="61">
        <v>-1.5652440000000001</v>
      </c>
      <c r="AC45" s="62">
        <f t="shared" si="6"/>
        <v>0.95588599999999979</v>
      </c>
      <c r="AD45" s="63">
        <v>1113.5998374094488</v>
      </c>
      <c r="AE45" s="59">
        <v>1660.6701330408687</v>
      </c>
      <c r="AF45" s="59">
        <v>702.00168910180219</v>
      </c>
      <c r="AG45" s="50">
        <v>-40.918345467752317</v>
      </c>
      <c r="AH45" s="54">
        <v>-33.286365441379189</v>
      </c>
      <c r="AI45" s="17">
        <v>702.00168910180219</v>
      </c>
      <c r="AJ45" s="59">
        <f t="shared" si="7"/>
        <v>-7.6319800263731281</v>
      </c>
      <c r="AK45" s="60">
        <v>-1.224758</v>
      </c>
      <c r="AL45" s="59">
        <f t="shared" si="8"/>
        <v>1.5136820000000002</v>
      </c>
      <c r="AM45" s="63">
        <v>1554.2794532449618</v>
      </c>
      <c r="AN45" s="59">
        <v>1676.5984349475875</v>
      </c>
      <c r="AO45" s="59">
        <v>1030.2243323715684</v>
      </c>
      <c r="AP45" s="50">
        <v>-28.500871369228825</v>
      </c>
      <c r="AQ45" s="59">
        <v>-38.304191978452693</v>
      </c>
      <c r="AR45" s="17">
        <v>1030.2243323715684</v>
      </c>
      <c r="AS45" s="59">
        <f t="shared" si="9"/>
        <v>9.8033206092238672</v>
      </c>
      <c r="AT45" s="61">
        <v>-1.5706929999999999</v>
      </c>
      <c r="AU45" s="62">
        <f t="shared" si="10"/>
        <v>1.3577300000000001</v>
      </c>
      <c r="AV45" s="73">
        <v>1248.8126796833349</v>
      </c>
      <c r="AW45" s="71">
        <v>1363.2977153399588</v>
      </c>
      <c r="AX45" s="71">
        <v>291.37648391073071</v>
      </c>
      <c r="AY45" s="74">
        <v>-15.313553716263113</v>
      </c>
      <c r="AZ45" s="72">
        <v>-39.929767178578494</v>
      </c>
      <c r="BA45" s="2">
        <v>291.37648391073071</v>
      </c>
      <c r="BB45" s="71">
        <f t="shared" si="11"/>
        <v>24.616213462315379</v>
      </c>
      <c r="BC45" s="61">
        <v>-1.0107409999999999</v>
      </c>
      <c r="BD45" s="62">
        <f t="shared" si="12"/>
        <v>1.601709</v>
      </c>
      <c r="BE45" s="73">
        <v>1756.3880085888827</v>
      </c>
      <c r="BF45" s="71">
        <v>1457.3586816082577</v>
      </c>
      <c r="BG45" s="71">
        <v>1463.2450528008067</v>
      </c>
      <c r="BH45" s="71">
        <v>3.0029877103905607</v>
      </c>
      <c r="BI45" s="79">
        <v>15.11933128379426</v>
      </c>
      <c r="BJ45" s="2">
        <v>1463.2450528008067</v>
      </c>
      <c r="BK45" s="85">
        <f t="shared" si="13"/>
        <v>-12.1163435734037</v>
      </c>
    </row>
    <row r="46" spans="1:63">
      <c r="A46" s="51">
        <v>-2.2584300000000002</v>
      </c>
      <c r="B46" s="52">
        <f t="shared" si="0"/>
        <v>1.4953819999999998</v>
      </c>
      <c r="C46" s="53">
        <v>1434.4422101567034</v>
      </c>
      <c r="D46" s="50">
        <v>1456.6877606041962</v>
      </c>
      <c r="E46" s="50">
        <v>1011.4546739361249</v>
      </c>
      <c r="F46" s="50">
        <v>-16.858447147343611</v>
      </c>
      <c r="G46" s="50">
        <v>-26.698348720628033</v>
      </c>
      <c r="H46" s="18">
        <v>1011.4546739361249</v>
      </c>
      <c r="I46" s="59">
        <f t="shared" si="1"/>
        <v>9.8399015732844219</v>
      </c>
      <c r="J46" s="61">
        <v>-2.5461873945527422</v>
      </c>
      <c r="K46" s="62">
        <f t="shared" si="2"/>
        <v>1.1907979528660984</v>
      </c>
      <c r="L46" s="63">
        <v>1298.5883106694964</v>
      </c>
      <c r="M46" s="59">
        <v>1569.8340067694444</v>
      </c>
      <c r="N46" s="59">
        <v>-200.59910542936996</v>
      </c>
      <c r="O46" s="50">
        <v>39.354969866447554</v>
      </c>
      <c r="P46" s="59">
        <v>50.456960780852079</v>
      </c>
      <c r="Q46" s="2">
        <v>320.93541498036484</v>
      </c>
      <c r="R46" s="59">
        <f t="shared" si="3"/>
        <v>-11.101990914404524</v>
      </c>
      <c r="S46" s="61">
        <v>-2.3675489999999999</v>
      </c>
      <c r="T46" s="62">
        <f t="shared" si="4"/>
        <v>1.6017800000000002</v>
      </c>
      <c r="U46" s="63">
        <v>1244.3061388094648</v>
      </c>
      <c r="V46" s="59">
        <v>1533.989459310309</v>
      </c>
      <c r="W46" s="59">
        <v>-160.63590389653109</v>
      </c>
      <c r="X46" s="50">
        <v>-21.058473239188015</v>
      </c>
      <c r="Y46" s="16">
        <f>-ATAN(('y_bat_G_ac_1st(20161220)'!M45-'y_bat_G_ac_1st(20161220)'!M44)/('y_bat_G_ac_1st(20161220)'!O45-'y_bat_G_ac_1st(20161220)'!O44))*180/PI()</f>
        <v>38.063495566892556</v>
      </c>
      <c r="Z46" s="17">
        <v>-160.63590389653109</v>
      </c>
      <c r="AA46" s="16">
        <f t="shared" si="5"/>
        <v>-59.121968806080574</v>
      </c>
      <c r="AB46" s="61">
        <v>-1.507773</v>
      </c>
      <c r="AC46" s="62">
        <f t="shared" si="6"/>
        <v>1.0133569999999998</v>
      </c>
      <c r="AD46" s="63">
        <v>1196.4279620795278</v>
      </c>
      <c r="AE46" s="59">
        <v>1657.6283310636063</v>
      </c>
      <c r="AF46" s="59">
        <v>828.16087231534766</v>
      </c>
      <c r="AG46" s="50">
        <v>-39.207864779260134</v>
      </c>
      <c r="AH46" s="54">
        <v>-36.140075014866696</v>
      </c>
      <c r="AI46" s="17">
        <v>828.16087231534766</v>
      </c>
      <c r="AJ46" s="59">
        <f t="shared" si="7"/>
        <v>-3.0677897643934386</v>
      </c>
      <c r="AK46" s="60">
        <v>-1.201271</v>
      </c>
      <c r="AL46" s="59">
        <f t="shared" si="8"/>
        <v>1.5371690000000002</v>
      </c>
      <c r="AM46" s="63">
        <v>1586.1878192468362</v>
      </c>
      <c r="AN46" s="59">
        <v>1678.6957045604368</v>
      </c>
      <c r="AO46" s="59">
        <v>1070.6212544978703</v>
      </c>
      <c r="AP46" s="50">
        <v>-4.7841675742065233</v>
      </c>
      <c r="AQ46" s="59">
        <v>-34.504559384235172</v>
      </c>
      <c r="AR46" s="17">
        <v>1070.6212544978703</v>
      </c>
      <c r="AS46" s="59">
        <f t="shared" si="9"/>
        <v>29.720391810028648</v>
      </c>
      <c r="AT46" s="61">
        <v>-1.545898</v>
      </c>
      <c r="AU46" s="62">
        <f t="shared" si="10"/>
        <v>1.382525</v>
      </c>
      <c r="AV46" s="73">
        <v>1273.5538867543582</v>
      </c>
      <c r="AW46" s="71">
        <v>1360.0116846792505</v>
      </c>
      <c r="AX46" s="71">
        <v>320.93541498036484</v>
      </c>
      <c r="AY46" s="74">
        <v>-14.838661025345287</v>
      </c>
      <c r="AZ46" s="72">
        <v>-41.136886875121689</v>
      </c>
      <c r="BA46" s="2">
        <v>320.93541498036484</v>
      </c>
      <c r="BB46" s="71">
        <f t="shared" si="11"/>
        <v>26.298225849776401</v>
      </c>
      <c r="BC46" s="61">
        <v>-0.95704299999999998</v>
      </c>
      <c r="BD46" s="62">
        <f t="shared" si="12"/>
        <v>1.6554069999999999</v>
      </c>
      <c r="BE46" s="73">
        <v>1723.0337174309457</v>
      </c>
      <c r="BF46" s="71">
        <v>1450.5928468269526</v>
      </c>
      <c r="BG46" s="71">
        <v>1586.6959299773512</v>
      </c>
      <c r="BH46" s="71">
        <v>21.438191256022243</v>
      </c>
      <c r="BI46" s="79">
        <v>24.244571102120513</v>
      </c>
      <c r="BJ46" s="2">
        <v>1586.6959299773512</v>
      </c>
      <c r="BK46" s="85">
        <f t="shared" si="13"/>
        <v>-2.8063798460982703</v>
      </c>
    </row>
    <row r="47" spans="1:63">
      <c r="A47" s="51">
        <v>-2.2236630000000002</v>
      </c>
      <c r="B47" s="52">
        <f t="shared" si="0"/>
        <v>1.5301489999999998</v>
      </c>
      <c r="C47" s="53">
        <v>1476.4191980969626</v>
      </c>
      <c r="D47" s="50">
        <v>1444.8946728605079</v>
      </c>
      <c r="E47" s="50">
        <v>1094.9226171029732</v>
      </c>
      <c r="F47" s="50">
        <v>35.533241444566386</v>
      </c>
      <c r="G47" s="50">
        <v>-24.289769149190999</v>
      </c>
      <c r="H47" s="18">
        <v>1094.9226171029732</v>
      </c>
      <c r="I47" s="59">
        <f t="shared" si="1"/>
        <v>59.823010593757388</v>
      </c>
      <c r="J47" s="61">
        <v>-2.4999566627073824</v>
      </c>
      <c r="K47" s="62">
        <f t="shared" si="2"/>
        <v>1.2370286847114582</v>
      </c>
      <c r="L47" s="63">
        <v>1246.9205245268822</v>
      </c>
      <c r="M47" s="59">
        <v>1573.2431467153219</v>
      </c>
      <c r="N47" s="59">
        <v>-157.94224366225535</v>
      </c>
      <c r="O47" s="50">
        <v>0.83347660613126873</v>
      </c>
      <c r="P47" s="59">
        <v>48.870039915464943</v>
      </c>
      <c r="Q47" s="2">
        <v>348.92821897249905</v>
      </c>
      <c r="R47" s="59">
        <f t="shared" si="3"/>
        <v>-48.036563309333673</v>
      </c>
      <c r="S47" s="61">
        <v>-2.3465090000000002</v>
      </c>
      <c r="T47" s="62">
        <f t="shared" si="4"/>
        <v>1.6228199999999999</v>
      </c>
      <c r="U47" s="63">
        <v>1219.8686975259625</v>
      </c>
      <c r="V47" s="59">
        <v>1536.1697497279674</v>
      </c>
      <c r="W47" s="59">
        <v>-129.42875264730537</v>
      </c>
      <c r="X47" s="50">
        <v>6.4656969500101269</v>
      </c>
      <c r="Y47" s="16">
        <f>-ATAN(('y_bat_G_ac_1st(20161220)'!M46-'y_bat_G_ac_1st(20161220)'!M45)/('y_bat_G_ac_1st(20161220)'!O46-'y_bat_G_ac_1st(20161220)'!O45))*180/PI()</f>
        <v>34.518643753717377</v>
      </c>
      <c r="Z47" s="17">
        <v>-129.42875264730537</v>
      </c>
      <c r="AA47" s="16">
        <f t="shared" si="5"/>
        <v>-28.05294680370725</v>
      </c>
      <c r="AB47" s="61">
        <v>-1.4853860000000001</v>
      </c>
      <c r="AC47" s="62">
        <f t="shared" si="6"/>
        <v>1.0357439999999998</v>
      </c>
      <c r="AD47" s="63">
        <v>1231.7584754230629</v>
      </c>
      <c r="AE47" s="59">
        <v>1652.5548598904279</v>
      </c>
      <c r="AF47" s="59">
        <v>876.53998395171948</v>
      </c>
      <c r="AG47" s="50">
        <v>-33.715383763585152</v>
      </c>
      <c r="AH47" s="54">
        <v>-36.923810829581178</v>
      </c>
      <c r="AI47" s="17">
        <v>876.53998395171948</v>
      </c>
      <c r="AJ47" s="59">
        <f t="shared" si="7"/>
        <v>3.2084270659960268</v>
      </c>
      <c r="AK47" s="60">
        <v>-1.1353279999999999</v>
      </c>
      <c r="AL47" s="59">
        <f t="shared" si="8"/>
        <v>1.6031120000000003</v>
      </c>
      <c r="AM47" s="63">
        <v>1664.7501225640851</v>
      </c>
      <c r="AN47" s="59">
        <v>1686.5204089776585</v>
      </c>
      <c r="AO47" s="59">
        <v>1184.9106305404791</v>
      </c>
      <c r="AP47" s="50">
        <v>2.5004704835842704</v>
      </c>
      <c r="AQ47" s="59">
        <v>-29.177679887144315</v>
      </c>
      <c r="AR47" s="17">
        <v>1184.9106305404791</v>
      </c>
      <c r="AS47" s="59">
        <f t="shared" si="9"/>
        <v>31.678150370728584</v>
      </c>
      <c r="AT47" s="61">
        <v>-1.522316</v>
      </c>
      <c r="AU47" s="62">
        <f t="shared" si="10"/>
        <v>1.406107</v>
      </c>
      <c r="AV47" s="73">
        <v>1298.0053202180679</v>
      </c>
      <c r="AW47" s="71">
        <v>1356.8712933200125</v>
      </c>
      <c r="AX47" s="71">
        <v>348.92821897249905</v>
      </c>
      <c r="AY47" s="74">
        <v>-15.403275224857182</v>
      </c>
      <c r="AZ47" s="72">
        <v>-42.067080584842003</v>
      </c>
      <c r="BA47" s="2">
        <v>348.92821897249905</v>
      </c>
      <c r="BB47" s="71">
        <f t="shared" si="11"/>
        <v>26.663805359984821</v>
      </c>
      <c r="BC47" s="61">
        <v>-0.90811900000000001</v>
      </c>
      <c r="BD47" s="62">
        <f t="shared" si="12"/>
        <v>1.7043309999999998</v>
      </c>
      <c r="BE47" s="73">
        <v>1676.3005680575629</v>
      </c>
      <c r="BF47" s="71">
        <v>1435.3594001181825</v>
      </c>
      <c r="BG47" s="71">
        <v>1690.4659298953811</v>
      </c>
      <c r="BH47" s="71">
        <v>11.128713183459997</v>
      </c>
      <c r="BI47" s="79">
        <v>30.882444971746096</v>
      </c>
      <c r="BJ47" s="2">
        <v>1690.4659298953811</v>
      </c>
      <c r="BK47" s="85">
        <f t="shared" si="13"/>
        <v>-19.7537317882861</v>
      </c>
    </row>
    <row r="48" spans="1:63">
      <c r="A48" s="51">
        <v>-2.2139829999999998</v>
      </c>
      <c r="B48" s="52">
        <f t="shared" si="0"/>
        <v>1.5398290000000001</v>
      </c>
      <c r="C48" s="53">
        <v>1487.3001614855602</v>
      </c>
      <c r="D48" s="50">
        <v>1441.8419865786564</v>
      </c>
      <c r="E48" s="50">
        <v>1119.0327574983239</v>
      </c>
      <c r="F48" s="50">
        <v>-26.271793300502235</v>
      </c>
      <c r="G48" s="50">
        <v>-20.184846390603351</v>
      </c>
      <c r="H48" s="18">
        <v>1119.0327574983239</v>
      </c>
      <c r="I48" s="59">
        <f t="shared" si="1"/>
        <v>-6.0869469098988844</v>
      </c>
      <c r="J48" s="61">
        <v>-2.4787085222725942</v>
      </c>
      <c r="K48" s="62">
        <f t="shared" si="2"/>
        <v>1.2582768251462464</v>
      </c>
      <c r="L48" s="63">
        <v>1223.9260010290018</v>
      </c>
      <c r="M48" s="59">
        <v>1574.1760563221469</v>
      </c>
      <c r="N48" s="59">
        <v>-137.86165852402337</v>
      </c>
      <c r="O48" s="50">
        <v>-9.3505955729577064</v>
      </c>
      <c r="P48" s="59">
        <v>47.582881081205016</v>
      </c>
      <c r="Q48" s="2">
        <v>403.68285456710555</v>
      </c>
      <c r="R48" s="59">
        <f t="shared" si="3"/>
        <v>-56.933476654162725</v>
      </c>
      <c r="S48" s="61">
        <v>-2.291137</v>
      </c>
      <c r="T48" s="62">
        <f t="shared" si="4"/>
        <v>1.6781920000000001</v>
      </c>
      <c r="U48" s="63">
        <v>1161.5885373765559</v>
      </c>
      <c r="V48" s="59">
        <v>1540.9316289077105</v>
      </c>
      <c r="W48" s="59">
        <v>-44.689677432586905</v>
      </c>
      <c r="X48" s="50">
        <v>-4.5698932052757453</v>
      </c>
      <c r="Y48" s="16">
        <f>-ATAN(('y_bat_G_ac_1st(20161220)'!M47-'y_bat_G_ac_1st(20161220)'!M46)/('y_bat_G_ac_1st(20161220)'!O47-'y_bat_G_ac_1st(20161220)'!O46))*180/PI()</f>
        <v>29.871929133544004</v>
      </c>
      <c r="Z48" s="17">
        <v>-44.689677432586905</v>
      </c>
      <c r="AA48" s="16">
        <f t="shared" si="5"/>
        <v>-34.441822338819748</v>
      </c>
      <c r="AB48" s="61">
        <v>-1.465346</v>
      </c>
      <c r="AC48" s="62">
        <f t="shared" si="6"/>
        <v>1.0557839999999998</v>
      </c>
      <c r="AD48" s="63">
        <v>1264.1665397116158</v>
      </c>
      <c r="AE48" s="59">
        <v>1646.4143326705962</v>
      </c>
      <c r="AF48" s="59">
        <v>919.66613474476617</v>
      </c>
      <c r="AG48" s="50">
        <v>-72.17112579337342</v>
      </c>
      <c r="AH48" s="54">
        <v>-37.132622446518305</v>
      </c>
      <c r="AI48" s="17">
        <v>919.66613474476617</v>
      </c>
      <c r="AJ48" s="59">
        <f t="shared" si="7"/>
        <v>-35.038503346855116</v>
      </c>
      <c r="AK48" s="60">
        <v>-1.107105</v>
      </c>
      <c r="AL48" s="59">
        <f t="shared" si="8"/>
        <v>1.6313350000000002</v>
      </c>
      <c r="AM48" s="63">
        <v>1692.3720063802348</v>
      </c>
      <c r="AN48" s="59">
        <v>1690.689169176515</v>
      </c>
      <c r="AO48" s="59">
        <v>1234.3794140445459</v>
      </c>
      <c r="AP48" s="50">
        <v>-35.779456357765604</v>
      </c>
      <c r="AQ48" s="59">
        <v>-21.949263681526347</v>
      </c>
      <c r="AR48" s="17">
        <v>1234.3794140445459</v>
      </c>
      <c r="AS48" s="59">
        <f t="shared" si="9"/>
        <v>-13.830192676239257</v>
      </c>
      <c r="AT48" s="61">
        <v>-1.4761029999999999</v>
      </c>
      <c r="AU48" s="62">
        <f t="shared" si="10"/>
        <v>1.4523200000000001</v>
      </c>
      <c r="AV48" s="73">
        <v>1347.4228156365771</v>
      </c>
      <c r="AW48" s="71">
        <v>1350.7027834601161</v>
      </c>
      <c r="AX48" s="71">
        <v>403.68285456710555</v>
      </c>
      <c r="AY48" s="74">
        <v>-19.878468447286519</v>
      </c>
      <c r="AZ48" s="72">
        <v>-42.226912759371217</v>
      </c>
      <c r="BA48" s="2">
        <v>403.68285456710555</v>
      </c>
      <c r="BB48" s="71">
        <f t="shared" si="11"/>
        <v>22.348444312084698</v>
      </c>
      <c r="BC48" s="61">
        <v>-0.87956800000000002</v>
      </c>
      <c r="BD48" s="62">
        <f t="shared" si="12"/>
        <v>1.732882</v>
      </c>
      <c r="BE48" s="73">
        <v>1642.8028305689954</v>
      </c>
      <c r="BF48" s="71">
        <v>1422.1001065771345</v>
      </c>
      <c r="BG48" s="71">
        <v>1746.4755080301886</v>
      </c>
      <c r="BH48" s="71">
        <v>21.217784625614811</v>
      </c>
      <c r="BI48" s="79">
        <v>38.868410047584263</v>
      </c>
      <c r="BJ48" s="2">
        <v>1746.4755080301886</v>
      </c>
      <c r="BK48" s="85">
        <f t="shared" si="13"/>
        <v>-17.650625421969451</v>
      </c>
    </row>
    <row r="49" spans="1:63">
      <c r="A49" s="51">
        <v>-2.156444</v>
      </c>
      <c r="B49" s="52">
        <f t="shared" si="0"/>
        <v>1.5973679999999999</v>
      </c>
      <c r="C49" s="53">
        <v>1543.2918024386745</v>
      </c>
      <c r="D49" s="50">
        <v>1426.118684029323</v>
      </c>
      <c r="E49" s="50">
        <v>1271.3378724476788</v>
      </c>
      <c r="F49" s="50">
        <v>-35.113608150840548</v>
      </c>
      <c r="G49" s="50">
        <v>-15.038225805165631</v>
      </c>
      <c r="H49" s="18">
        <v>1271.3378724476788</v>
      </c>
      <c r="I49" s="59">
        <f t="shared" si="1"/>
        <v>-20.075382345674917</v>
      </c>
      <c r="J49" s="61">
        <v>-2.4610384199100985</v>
      </c>
      <c r="K49" s="62">
        <f t="shared" si="2"/>
        <v>1.2759469275087421</v>
      </c>
      <c r="L49" s="63">
        <v>1205.3466806915822</v>
      </c>
      <c r="M49" s="59">
        <v>1574.6966653538984</v>
      </c>
      <c r="N49" s="59">
        <v>-120.88622523739468</v>
      </c>
      <c r="O49" s="50">
        <v>-0.79115504896165911</v>
      </c>
      <c r="P49" s="59">
        <v>44.441212377918994</v>
      </c>
      <c r="Q49" s="2">
        <v>431.73664555205005</v>
      </c>
      <c r="R49" s="59">
        <f t="shared" si="3"/>
        <v>-45.23236742688065</v>
      </c>
      <c r="S49" s="61">
        <v>-2.2610329999999998</v>
      </c>
      <c r="T49" s="62">
        <f t="shared" si="4"/>
        <v>1.7082960000000003</v>
      </c>
      <c r="U49" s="63">
        <v>1134.2131403998355</v>
      </c>
      <c r="V49" s="59">
        <v>1542.8264598804817</v>
      </c>
      <c r="W49" s="59">
        <v>2.9716170600149781</v>
      </c>
      <c r="X49" s="50">
        <v>-9.7235534806190671</v>
      </c>
      <c r="Y49" s="16">
        <f>-ATAN(('y_bat_G_ac_1st(20161220)'!M48-'y_bat_G_ac_1st(20161220)'!M47)/('y_bat_G_ac_1st(20161220)'!O48-'y_bat_G_ac_1st(20161220)'!O47))*180/PI()</f>
        <v>23.478273574559296</v>
      </c>
      <c r="Z49" s="17">
        <v>2.9716170600149781</v>
      </c>
      <c r="AA49" s="16">
        <f t="shared" si="5"/>
        <v>-33.201827055178363</v>
      </c>
      <c r="AB49" s="61">
        <v>-1.4152039999999999</v>
      </c>
      <c r="AC49" s="62">
        <f t="shared" si="6"/>
        <v>1.105926</v>
      </c>
      <c r="AD49" s="63">
        <v>1346.0906414723868</v>
      </c>
      <c r="AE49" s="59">
        <v>1625.5807470601285</v>
      </c>
      <c r="AF49" s="59">
        <v>1027.8611157975392</v>
      </c>
      <c r="AG49" s="50">
        <v>-63.792657018350312</v>
      </c>
      <c r="AH49" s="54">
        <v>-36.357563849483064</v>
      </c>
      <c r="AI49" s="17">
        <v>1027.8611157975392</v>
      </c>
      <c r="AJ49" s="59">
        <f t="shared" si="7"/>
        <v>-27.435093168867247</v>
      </c>
      <c r="AK49" s="60">
        <v>-1.035971</v>
      </c>
      <c r="AL49" s="59">
        <f t="shared" si="8"/>
        <v>1.7024690000000002</v>
      </c>
      <c r="AM49" s="63">
        <v>1743.5510439554034</v>
      </c>
      <c r="AN49" s="59">
        <v>1702.4903555278163</v>
      </c>
      <c r="AO49" s="59">
        <v>1361.3756382971619</v>
      </c>
      <c r="AP49" s="50">
        <v>-41.554882204959704</v>
      </c>
      <c r="AQ49" s="59">
        <v>-13.564230045077704</v>
      </c>
      <c r="AR49" s="17">
        <v>1361.3756382971619</v>
      </c>
      <c r="AS49" s="59">
        <f t="shared" si="9"/>
        <v>-27.990652159882</v>
      </c>
      <c r="AT49" s="61">
        <v>-1.4524889999999999</v>
      </c>
      <c r="AU49" s="62">
        <f t="shared" si="10"/>
        <v>1.4759340000000001</v>
      </c>
      <c r="AV49" s="73">
        <v>1372.8844617162267</v>
      </c>
      <c r="AW49" s="71">
        <v>1347.5637212453682</v>
      </c>
      <c r="AX49" s="71">
        <v>431.73664555205005</v>
      </c>
      <c r="AY49" s="74">
        <v>25.812019608429932</v>
      </c>
      <c r="AZ49" s="72">
        <v>-41.840553076330657</v>
      </c>
      <c r="BA49" s="2">
        <v>431.73664555205005</v>
      </c>
      <c r="BB49" s="71">
        <f t="shared" si="11"/>
        <v>67.652572684760585</v>
      </c>
      <c r="BC49" s="61">
        <v>-0.811361</v>
      </c>
      <c r="BD49" s="62">
        <f t="shared" si="12"/>
        <v>1.8010889999999999</v>
      </c>
      <c r="BE49" s="73">
        <v>1547.7482134275444</v>
      </c>
      <c r="BF49" s="71">
        <v>1377.5559172249377</v>
      </c>
      <c r="BG49" s="71">
        <v>1864.410979256849</v>
      </c>
      <c r="BH49" s="71">
        <v>8.5498751706650591</v>
      </c>
      <c r="BI49" s="79">
        <v>47.517766124812304</v>
      </c>
      <c r="BJ49" s="2">
        <v>1864.410979256849</v>
      </c>
      <c r="BK49" s="85">
        <f t="shared" si="13"/>
        <v>-38.967890954147244</v>
      </c>
    </row>
    <row r="50" spans="1:63">
      <c r="A50" s="51">
        <v>-2.1313469999999999</v>
      </c>
      <c r="B50" s="52">
        <f t="shared" si="0"/>
        <v>1.622465</v>
      </c>
      <c r="C50" s="53">
        <v>1562.5526427755831</v>
      </c>
      <c r="D50" s="50">
        <v>1420.6252920132829</v>
      </c>
      <c r="E50" s="50">
        <v>1343.0289534926414</v>
      </c>
      <c r="F50" s="50">
        <v>-26.668184516860311</v>
      </c>
      <c r="G50" s="50">
        <v>-9.4969226147710639</v>
      </c>
      <c r="H50" s="18">
        <v>1343.0289534926414</v>
      </c>
      <c r="I50" s="59">
        <f t="shared" si="1"/>
        <v>-17.171261902089249</v>
      </c>
      <c r="J50" s="61">
        <v>-2.4067375421587252</v>
      </c>
      <c r="K50" s="62">
        <f t="shared" si="2"/>
        <v>1.3302478052601154</v>
      </c>
      <c r="L50" s="63">
        <v>1152.4302804036124</v>
      </c>
      <c r="M50" s="59">
        <v>1575.1459291913488</v>
      </c>
      <c r="N50" s="59">
        <v>-66.927472323586699</v>
      </c>
      <c r="O50" s="50">
        <v>-26.598714743724937</v>
      </c>
      <c r="P50" s="59">
        <v>40.231544630983009</v>
      </c>
      <c r="Q50" s="2">
        <v>458.85134001881033</v>
      </c>
      <c r="R50" s="59">
        <f t="shared" si="3"/>
        <v>-66.83025937470795</v>
      </c>
      <c r="S50" s="61">
        <v>-2.1922700000000002</v>
      </c>
      <c r="T50" s="62">
        <f t="shared" si="4"/>
        <v>1.7770589999999999</v>
      </c>
      <c r="U50" s="63">
        <v>1085.2538728089712</v>
      </c>
      <c r="V50" s="59">
        <v>1545.1134255929501</v>
      </c>
      <c r="W50" s="59">
        <v>115.6870875802706</v>
      </c>
      <c r="X50" s="50">
        <v>-39.54059853848478</v>
      </c>
      <c r="Y50" s="16">
        <f>-ATAN(('y_bat_G_ac_1st(20161220)'!M49-'y_bat_G_ac_1st(20161220)'!M48)/('y_bat_G_ac_1st(20161220)'!O49-'y_bat_G_ac_1st(20161220)'!O48))*180/PI()</f>
        <v>16.318376392089707</v>
      </c>
      <c r="Z50" s="17">
        <v>115.6870875802706</v>
      </c>
      <c r="AA50" s="16">
        <f t="shared" si="5"/>
        <v>-55.85897493057449</v>
      </c>
      <c r="AB50" s="61">
        <v>-1.3963380000000001</v>
      </c>
      <c r="AC50" s="62">
        <f t="shared" si="6"/>
        <v>1.1247919999999998</v>
      </c>
      <c r="AD50" s="63">
        <v>1376.464186243451</v>
      </c>
      <c r="AE50" s="59">
        <v>1616.1557855301944</v>
      </c>
      <c r="AF50" s="59">
        <v>1069.1227370903944</v>
      </c>
      <c r="AG50" s="50">
        <v>-42.005966410347668</v>
      </c>
      <c r="AH50" s="54">
        <v>-35.572864239337569</v>
      </c>
      <c r="AI50" s="17">
        <v>1069.1227370903944</v>
      </c>
      <c r="AJ50" s="59">
        <f t="shared" si="7"/>
        <v>-6.4331021710100984</v>
      </c>
      <c r="AK50" s="60">
        <v>-1.0041500000000001</v>
      </c>
      <c r="AL50" s="59">
        <f t="shared" si="8"/>
        <v>1.7342900000000001</v>
      </c>
      <c r="AM50" s="63">
        <v>1757.6064813010751</v>
      </c>
      <c r="AN50" s="59">
        <v>1707.7393662374573</v>
      </c>
      <c r="AO50" s="59">
        <v>1419.6329643681152</v>
      </c>
      <c r="AP50" s="50">
        <v>-67.660712930742605</v>
      </c>
      <c r="AQ50" s="59">
        <v>-5.3643333627221645</v>
      </c>
      <c r="AR50" s="17">
        <v>1419.6329643681152</v>
      </c>
      <c r="AS50" s="59">
        <f t="shared" si="9"/>
        <v>-62.296379568020441</v>
      </c>
      <c r="AT50" s="61">
        <v>-1.4297759999999999</v>
      </c>
      <c r="AU50" s="62">
        <f t="shared" si="10"/>
        <v>1.4986470000000001</v>
      </c>
      <c r="AV50" s="73">
        <v>1397.1623517774151</v>
      </c>
      <c r="AW50" s="71">
        <v>1344.5689122001354</v>
      </c>
      <c r="AX50" s="71">
        <v>458.85134001881033</v>
      </c>
      <c r="AY50" s="74">
        <v>36.28929919866691</v>
      </c>
      <c r="AZ50" s="72">
        <v>-40.333782875844292</v>
      </c>
      <c r="BA50" s="2">
        <v>458.85134001881033</v>
      </c>
      <c r="BB50" s="71">
        <f t="shared" si="11"/>
        <v>76.623082074511203</v>
      </c>
      <c r="BC50" s="61">
        <v>-0.775729</v>
      </c>
      <c r="BD50" s="62">
        <f t="shared" si="12"/>
        <v>1.8367209999999998</v>
      </c>
      <c r="BE50" s="73">
        <v>1491.3803071701532</v>
      </c>
      <c r="BF50" s="71">
        <v>1347.91843549649</v>
      </c>
      <c r="BG50" s="71">
        <v>1916.030503721815</v>
      </c>
      <c r="BH50" s="71">
        <v>10.480718617122937</v>
      </c>
      <c r="BI50" s="79">
        <v>56.896503298827596</v>
      </c>
      <c r="BJ50" s="2">
        <v>1916.030503721815</v>
      </c>
      <c r="BK50" s="85">
        <f t="shared" si="13"/>
        <v>-46.415784681704658</v>
      </c>
    </row>
    <row r="51" spans="1:63">
      <c r="A51" s="51">
        <v>-2.0643090000000002</v>
      </c>
      <c r="B51" s="52">
        <f t="shared" si="0"/>
        <v>1.6895029999999998</v>
      </c>
      <c r="C51" s="53">
        <v>1597.3190296856919</v>
      </c>
      <c r="D51" s="50">
        <v>1409.7694325149641</v>
      </c>
      <c r="E51" s="50">
        <v>1550.8532603541389</v>
      </c>
      <c r="F51" s="50">
        <v>-0.6188980060584609</v>
      </c>
      <c r="G51" s="50">
        <v>-4.3239606101345824</v>
      </c>
      <c r="H51" s="18">
        <v>1550.8532603541389</v>
      </c>
      <c r="I51" s="59">
        <f t="shared" si="1"/>
        <v>3.7050626040761214</v>
      </c>
      <c r="J51" s="61">
        <v>-2.3849790647342948</v>
      </c>
      <c r="K51" s="62">
        <f t="shared" si="2"/>
        <v>1.3520062826845458</v>
      </c>
      <c r="L51" s="63">
        <v>1133.4398908211006</v>
      </c>
      <c r="M51" s="59">
        <v>1574.963030200528</v>
      </c>
      <c r="N51" s="59">
        <v>-44.480460404709447</v>
      </c>
      <c r="O51" s="50">
        <v>-25.843169564678274</v>
      </c>
      <c r="P51" s="59">
        <v>37.518180093291143</v>
      </c>
      <c r="Q51" s="2">
        <v>524.09705317636758</v>
      </c>
      <c r="R51" s="59">
        <f t="shared" si="3"/>
        <v>-63.361349657969413</v>
      </c>
      <c r="S51" s="61">
        <v>-2.162725</v>
      </c>
      <c r="T51" s="62">
        <f t="shared" si="4"/>
        <v>1.8066040000000001</v>
      </c>
      <c r="U51" s="63">
        <v>1070.6730567665509</v>
      </c>
      <c r="V51" s="59">
        <v>1545.2219197646627</v>
      </c>
      <c r="W51" s="59">
        <v>165.49028886749875</v>
      </c>
      <c r="X51" s="50">
        <v>-39.06974142747881</v>
      </c>
      <c r="Y51" s="16">
        <f>-ATAN(('y_bat_G_ac_1st(20161220)'!M50-'y_bat_G_ac_1st(20161220)'!M49)/('y_bat_G_ac_1st(20161220)'!O50-'y_bat_G_ac_1st(20161220)'!O49))*180/PI()</f>
        <v>7.5776692204090565</v>
      </c>
      <c r="Z51" s="17">
        <v>165.49028886749875</v>
      </c>
      <c r="AA51" s="16">
        <f t="shared" si="5"/>
        <v>-46.647410647887867</v>
      </c>
      <c r="AB51" s="61">
        <v>-1.3819159999999999</v>
      </c>
      <c r="AC51" s="62">
        <f t="shared" si="6"/>
        <v>1.1392139999999999</v>
      </c>
      <c r="AD51" s="63">
        <v>1399.2930457132024</v>
      </c>
      <c r="AE51" s="59">
        <v>1608.520376261542</v>
      </c>
      <c r="AF51" s="59">
        <v>1101.0416778431099</v>
      </c>
      <c r="AG51" s="50">
        <v>-55.538647944936862</v>
      </c>
      <c r="AH51" s="54">
        <v>-32.720430729867658</v>
      </c>
      <c r="AI51" s="17">
        <v>1101.0416778431099</v>
      </c>
      <c r="AJ51" s="59">
        <f t="shared" si="7"/>
        <v>-22.818217215069204</v>
      </c>
      <c r="AK51" s="60">
        <v>-0.93153600000000003</v>
      </c>
      <c r="AL51" s="59">
        <f t="shared" si="8"/>
        <v>1.8069040000000003</v>
      </c>
      <c r="AM51" s="63">
        <v>1770.5143763862852</v>
      </c>
      <c r="AN51" s="59">
        <v>1716.7118949072997</v>
      </c>
      <c r="AO51" s="59">
        <v>1557.0975205984757</v>
      </c>
      <c r="AP51" s="50">
        <v>-66.941503038397599</v>
      </c>
      <c r="AQ51" s="59">
        <v>1.2052825840084391</v>
      </c>
      <c r="AR51" s="17">
        <v>1557.0975205984757</v>
      </c>
      <c r="AS51" s="59">
        <f t="shared" si="9"/>
        <v>-68.146785622406043</v>
      </c>
      <c r="AT51" s="61">
        <v>-1.375853</v>
      </c>
      <c r="AU51" s="62">
        <f t="shared" si="10"/>
        <v>1.55257</v>
      </c>
      <c r="AV51" s="73">
        <v>1452.5609120505596</v>
      </c>
      <c r="AW51" s="71">
        <v>1337.6398966964191</v>
      </c>
      <c r="AX51" s="71">
        <v>524.09705317636758</v>
      </c>
      <c r="AY51" s="74">
        <v>-2.7149913061744604</v>
      </c>
      <c r="AZ51" s="72">
        <v>-37.774748972837905</v>
      </c>
      <c r="BA51" s="2">
        <v>524.09705317636758</v>
      </c>
      <c r="BB51" s="71">
        <f t="shared" si="11"/>
        <v>35.059757666663444</v>
      </c>
      <c r="BC51" s="61">
        <v>-0.70439700000000005</v>
      </c>
      <c r="BD51" s="62">
        <f t="shared" si="12"/>
        <v>1.9080529999999998</v>
      </c>
      <c r="BE51" s="73">
        <v>1368.3999096713608</v>
      </c>
      <c r="BF51" s="71">
        <v>1280.1593110036565</v>
      </c>
      <c r="BG51" s="71">
        <v>1996.2111115482285</v>
      </c>
      <c r="BH51" s="71">
        <v>-2.9609631899821998</v>
      </c>
      <c r="BI51" s="79">
        <v>67.638350622441948</v>
      </c>
      <c r="BJ51" s="2">
        <v>1996.2111115482285</v>
      </c>
      <c r="BK51" s="85">
        <f t="shared" si="13"/>
        <v>-70.599313812424143</v>
      </c>
    </row>
    <row r="52" spans="1:63">
      <c r="A52" s="51">
        <v>-2.0341049999999998</v>
      </c>
      <c r="B52" s="52">
        <f t="shared" si="0"/>
        <v>1.7197070000000001</v>
      </c>
      <c r="C52" s="53">
        <v>1604.928287663497</v>
      </c>
      <c r="D52" s="50">
        <v>1406.4186066617258</v>
      </c>
      <c r="E52" s="50">
        <v>1651.4902488163207</v>
      </c>
      <c r="F52" s="50">
        <v>-4.1256516303424426</v>
      </c>
      <c r="G52" s="50">
        <v>0.17946489550799199</v>
      </c>
      <c r="H52" s="18">
        <v>1651.4902488163207</v>
      </c>
      <c r="I52" s="59">
        <f t="shared" si="1"/>
        <v>-4.3051165258504343</v>
      </c>
      <c r="J52" s="61">
        <v>-2.3662907988492612</v>
      </c>
      <c r="K52" s="62">
        <f t="shared" si="2"/>
        <v>1.3706945485695794</v>
      </c>
      <c r="L52" s="63">
        <v>1118.3329876443604</v>
      </c>
      <c r="M52" s="59">
        <v>1574.6954568097499</v>
      </c>
      <c r="N52" s="59">
        <v>-24.805690183187835</v>
      </c>
      <c r="O52" s="50">
        <v>-4.6472973167764255</v>
      </c>
      <c r="P52" s="59">
        <v>31.839236783149754</v>
      </c>
      <c r="Q52" s="2">
        <v>557.8146300425592</v>
      </c>
      <c r="R52" s="59">
        <f t="shared" si="3"/>
        <v>-36.486534099926182</v>
      </c>
      <c r="S52" s="61">
        <v>-2.0842610000000001</v>
      </c>
      <c r="T52" s="62">
        <f t="shared" si="4"/>
        <v>1.885068</v>
      </c>
      <c r="U52" s="63">
        <v>1052.7744954886439</v>
      </c>
      <c r="V52" s="59">
        <v>1543.2876551337249</v>
      </c>
      <c r="W52" s="59">
        <v>300.03374455234734</v>
      </c>
      <c r="X52" s="50">
        <v>-52.460953202745792</v>
      </c>
      <c r="Y52" s="16">
        <f>-ATAN(('y_bat_G_ac_1st(20161220)'!M51-'y_bat_G_ac_1st(20161220)'!M50)/('y_bat_G_ac_1st(20161220)'!O51-'y_bat_G_ac_1st(20161220)'!O50))*180/PI()</f>
        <v>-1.8617334494807003</v>
      </c>
      <c r="Z52" s="17">
        <v>300.03374455234734</v>
      </c>
      <c r="AA52" s="16">
        <f t="shared" si="5"/>
        <v>-50.599219753265089</v>
      </c>
      <c r="AB52" s="61">
        <v>-1.3156570000000001</v>
      </c>
      <c r="AC52" s="62">
        <f t="shared" si="6"/>
        <v>1.2054729999999998</v>
      </c>
      <c r="AD52" s="63">
        <v>1497.7623814726685</v>
      </c>
      <c r="AE52" s="59">
        <v>1570.60604895094</v>
      </c>
      <c r="AF52" s="59">
        <v>1254.3031919742061</v>
      </c>
      <c r="AG52" s="50">
        <v>39.007268586729076</v>
      </c>
      <c r="AH52" s="54">
        <v>-29.103132986537481</v>
      </c>
      <c r="AI52" s="17">
        <v>1254.3031919742061</v>
      </c>
      <c r="AJ52" s="59">
        <f t="shared" si="7"/>
        <v>68.110401573266557</v>
      </c>
      <c r="AK52" s="60">
        <v>-0.90359800000000001</v>
      </c>
      <c r="AL52" s="59">
        <f t="shared" si="8"/>
        <v>1.8348420000000001</v>
      </c>
      <c r="AM52" s="63">
        <v>1769.3609613640085</v>
      </c>
      <c r="AN52" s="59">
        <v>1718.0078263514433</v>
      </c>
      <c r="AO52" s="59">
        <v>1611.9195725418924</v>
      </c>
      <c r="AP52" s="50">
        <v>-75.371905636685185</v>
      </c>
      <c r="AQ52" s="59">
        <v>5.0952166358267075</v>
      </c>
      <c r="AR52" s="17">
        <v>1611.9195725418924</v>
      </c>
      <c r="AS52" s="59">
        <f t="shared" si="9"/>
        <v>-80.467122272511887</v>
      </c>
      <c r="AT52" s="61">
        <v>-1.3485339999999999</v>
      </c>
      <c r="AU52" s="62">
        <f t="shared" si="10"/>
        <v>1.5798890000000001</v>
      </c>
      <c r="AV52" s="73">
        <v>1478.6911531051664</v>
      </c>
      <c r="AW52" s="71">
        <v>1334.2800383556309</v>
      </c>
      <c r="AX52" s="71">
        <v>557.8146300425592</v>
      </c>
      <c r="AY52" s="74">
        <v>-9.627223262105943</v>
      </c>
      <c r="AZ52" s="72">
        <v>-33.49882677853919</v>
      </c>
      <c r="BA52" s="2">
        <v>557.8146300425592</v>
      </c>
      <c r="BB52" s="71">
        <f t="shared" si="11"/>
        <v>23.871603516433247</v>
      </c>
      <c r="BC52" s="61">
        <v>-0.663269</v>
      </c>
      <c r="BD52" s="62">
        <f t="shared" si="12"/>
        <v>1.9491809999999998</v>
      </c>
      <c r="BE52" s="73">
        <v>1292.440792839601</v>
      </c>
      <c r="BF52" s="71">
        <v>1239.4879879578759</v>
      </c>
      <c r="BG52" s="71">
        <v>2027.4597364298511</v>
      </c>
      <c r="BH52" s="71">
        <v>21.812270285713133</v>
      </c>
      <c r="BI52" s="79">
        <v>79.323544053043832</v>
      </c>
      <c r="BJ52" s="2">
        <v>2027.4597364298511</v>
      </c>
      <c r="BK52" s="85">
        <f t="shared" si="13"/>
        <v>-57.5112737673307</v>
      </c>
    </row>
    <row r="53" spans="1:63">
      <c r="A53" s="51">
        <v>-1.968828</v>
      </c>
      <c r="B53" s="52">
        <f t="shared" si="0"/>
        <v>1.7849839999999999</v>
      </c>
      <c r="C53" s="53">
        <v>1604.2226063921698</v>
      </c>
      <c r="D53" s="50">
        <v>1401.6427076995024</v>
      </c>
      <c r="E53" s="50">
        <v>1876.7845950217452</v>
      </c>
      <c r="F53" s="50">
        <v>-3.8294979899889099</v>
      </c>
      <c r="G53" s="50">
        <v>4.4573526394917771</v>
      </c>
      <c r="H53" s="18">
        <v>1876.7845950217452</v>
      </c>
      <c r="I53" s="59">
        <f t="shared" si="1"/>
        <v>-8.2868506294806874</v>
      </c>
      <c r="J53" s="61">
        <v>-2.3129327537450957</v>
      </c>
      <c r="K53" s="62">
        <f t="shared" si="2"/>
        <v>1.4240525936737449</v>
      </c>
      <c r="L53" s="63">
        <v>1082.1961828514904</v>
      </c>
      <c r="M53" s="59">
        <v>1573.6292160581397</v>
      </c>
      <c r="N53" s="59">
        <v>33.387988367554499</v>
      </c>
      <c r="O53" s="50">
        <v>-41.689348776211091</v>
      </c>
      <c r="P53" s="59">
        <v>24.957490252169261</v>
      </c>
      <c r="Q53" s="2">
        <v>637.7316326398427</v>
      </c>
      <c r="R53" s="59">
        <f t="shared" si="3"/>
        <v>-66.646839028380356</v>
      </c>
      <c r="S53" s="61">
        <v>-2.0523660000000001</v>
      </c>
      <c r="T53" s="62">
        <f t="shared" si="4"/>
        <v>1.916963</v>
      </c>
      <c r="U53" s="63">
        <v>1054.5581680373361</v>
      </c>
      <c r="V53" s="59">
        <v>1541.7941953081609</v>
      </c>
      <c r="W53" s="59">
        <v>354.907840197935</v>
      </c>
      <c r="X53" s="50">
        <v>-57.368554301510379</v>
      </c>
      <c r="Y53" s="16">
        <f>-ATAN(('y_bat_G_ac_1st(20161220)'!M52-'y_bat_G_ac_1st(20161220)'!M51)/('y_bat_G_ac_1st(20161220)'!O52-'y_bat_G_ac_1st(20161220)'!O51))*180/PI()</f>
        <v>-11.317566036070218</v>
      </c>
      <c r="Z53" s="17">
        <v>354.907840197935</v>
      </c>
      <c r="AA53" s="16">
        <f t="shared" si="5"/>
        <v>-46.050988265440161</v>
      </c>
      <c r="AB53" s="61">
        <v>-1.2978810000000001</v>
      </c>
      <c r="AC53" s="62">
        <f t="shared" si="6"/>
        <v>1.2232489999999998</v>
      </c>
      <c r="AD53" s="63">
        <v>1522.0305260298337</v>
      </c>
      <c r="AE53" s="59">
        <v>1560.1310680406968</v>
      </c>
      <c r="AF53" s="59">
        <v>1297.8988322683144</v>
      </c>
      <c r="AG53" s="50">
        <v>-13.505545931754275</v>
      </c>
      <c r="AH53" s="54">
        <v>-24.61702322818083</v>
      </c>
      <c r="AI53" s="17">
        <v>1297.8988322683144</v>
      </c>
      <c r="AJ53" s="59">
        <f t="shared" si="7"/>
        <v>11.111477296426555</v>
      </c>
      <c r="AK53" s="60">
        <v>-0.838426</v>
      </c>
      <c r="AL53" s="59">
        <f t="shared" si="8"/>
        <v>1.9000140000000001</v>
      </c>
      <c r="AM53" s="63">
        <v>1757.5702752540747</v>
      </c>
      <c r="AN53" s="59">
        <v>1713.3672790759454</v>
      </c>
      <c r="AO53" s="59">
        <v>1744.1563032426188</v>
      </c>
      <c r="AP53" s="50">
        <v>-47.497820205869154</v>
      </c>
      <c r="AQ53" s="59">
        <v>7.1625960683518199</v>
      </c>
      <c r="AR53" s="17">
        <v>1744.1563032426188</v>
      </c>
      <c r="AS53" s="59">
        <f t="shared" si="9"/>
        <v>-54.660416274220971</v>
      </c>
      <c r="AT53" s="61">
        <v>-1.2856620000000001</v>
      </c>
      <c r="AU53" s="62">
        <f t="shared" si="10"/>
        <v>1.6427609999999999</v>
      </c>
      <c r="AV53" s="73">
        <v>1531.5847099173052</v>
      </c>
      <c r="AW53" s="71">
        <v>1327.1410044613879</v>
      </c>
      <c r="AX53" s="71">
        <v>637.7316326398427</v>
      </c>
      <c r="AY53" s="74">
        <v>30.4343369671518</v>
      </c>
      <c r="AZ53" s="72">
        <v>-28.12411968596691</v>
      </c>
      <c r="BA53" s="2">
        <v>637.7316326398427</v>
      </c>
      <c r="BB53" s="71">
        <f t="shared" si="11"/>
        <v>58.558456653118711</v>
      </c>
      <c r="BC53" s="61">
        <v>-0.58794999999999997</v>
      </c>
      <c r="BD53" s="62">
        <f t="shared" si="12"/>
        <v>2.0244999999999997</v>
      </c>
      <c r="BE53" s="73">
        <v>1144.2347657195833</v>
      </c>
      <c r="BF53" s="71">
        <v>1171.4321505086009</v>
      </c>
      <c r="BG53" s="71">
        <v>2055.4004855221983</v>
      </c>
      <c r="BH53" s="71">
        <v>22.989545871937587</v>
      </c>
      <c r="BI53" s="79">
        <v>89.979523118853692</v>
      </c>
      <c r="BJ53" s="2">
        <v>2055.4004855221983</v>
      </c>
      <c r="BK53" s="85">
        <f t="shared" si="13"/>
        <v>-66.989977246916112</v>
      </c>
    </row>
    <row r="54" spans="1:63">
      <c r="A54" s="51">
        <v>-1.9451430000000001</v>
      </c>
      <c r="B54" s="52">
        <f t="shared" si="0"/>
        <v>1.8086689999999999</v>
      </c>
      <c r="C54" s="53">
        <v>1597.9166797226062</v>
      </c>
      <c r="D54" s="50">
        <v>1400.7101676961756</v>
      </c>
      <c r="E54" s="50">
        <v>1957.6787566425628</v>
      </c>
      <c r="F54" s="50">
        <v>-25.235395876175058</v>
      </c>
      <c r="G54" s="50">
        <v>10.294225677396891</v>
      </c>
      <c r="H54" s="18">
        <v>1957.6787566425628</v>
      </c>
      <c r="I54" s="59">
        <f t="shared" si="1"/>
        <v>-35.52962155357195</v>
      </c>
      <c r="J54" s="61">
        <v>-2.2912711967253974</v>
      </c>
      <c r="K54" s="62">
        <f t="shared" si="2"/>
        <v>1.4457141506934432</v>
      </c>
      <c r="L54" s="63">
        <v>1070.813754264469</v>
      </c>
      <c r="M54" s="59">
        <v>1573.1706319251825</v>
      </c>
      <c r="N54" s="59">
        <v>57.845043526845984</v>
      </c>
      <c r="O54" s="50">
        <v>-54.130356079213627</v>
      </c>
      <c r="P54" s="59">
        <v>20.744529669190289</v>
      </c>
      <c r="Q54" s="2">
        <v>672.55631580838849</v>
      </c>
      <c r="R54" s="59">
        <f t="shared" si="3"/>
        <v>-74.874885748403912</v>
      </c>
      <c r="S54" s="61">
        <v>-1.9767570000000001</v>
      </c>
      <c r="T54" s="62">
        <f t="shared" si="4"/>
        <v>1.992572</v>
      </c>
      <c r="U54" s="63">
        <v>1080.1096217787945</v>
      </c>
      <c r="V54" s="59">
        <v>1537.5812219742074</v>
      </c>
      <c r="W54" s="59">
        <v>482.57665757639916</v>
      </c>
      <c r="X54" s="50">
        <v>-52.720300655648664</v>
      </c>
      <c r="Y54" s="16">
        <f>-ATAN(('y_bat_G_ac_1st(20161220)'!M53-'y_bat_G_ac_1st(20161220)'!M52)/('y_bat_G_ac_1st(20161220)'!O53-'y_bat_G_ac_1st(20161220)'!O52))*180/PI()</f>
        <v>-22.601687660146013</v>
      </c>
      <c r="Z54" s="17">
        <v>482.57665757639916</v>
      </c>
      <c r="AA54" s="16">
        <f t="shared" si="5"/>
        <v>-30.118612995502652</v>
      </c>
      <c r="AB54" s="61">
        <v>-1.2173480000000001</v>
      </c>
      <c r="AC54" s="62">
        <f t="shared" si="6"/>
        <v>1.3037819999999998</v>
      </c>
      <c r="AD54" s="63">
        <v>1620.2224083337715</v>
      </c>
      <c r="AE54" s="59">
        <v>1514.2617831046955</v>
      </c>
      <c r="AF54" s="59">
        <v>1512.2002600254345</v>
      </c>
      <c r="AG54" s="50">
        <v>-2.5090621292281607</v>
      </c>
      <c r="AH54" s="54">
        <v>-20.827553085821432</v>
      </c>
      <c r="AI54" s="17">
        <v>1512.2002600254345</v>
      </c>
      <c r="AJ54" s="59">
        <f t="shared" si="7"/>
        <v>18.318490956593273</v>
      </c>
      <c r="AK54" s="60">
        <v>-0.80774199999999996</v>
      </c>
      <c r="AL54" s="59">
        <f t="shared" si="8"/>
        <v>1.9306980000000002</v>
      </c>
      <c r="AM54" s="63">
        <v>1749.5143711418953</v>
      </c>
      <c r="AN54" s="59">
        <v>1706.5357283687331</v>
      </c>
      <c r="AO54" s="59">
        <v>1808.2618827211509</v>
      </c>
      <c r="AP54" s="50">
        <v>-62.350327218275993</v>
      </c>
      <c r="AQ54" s="59">
        <v>6.8363073721811709</v>
      </c>
      <c r="AR54" s="17">
        <v>1808.2618827211509</v>
      </c>
      <c r="AS54" s="59">
        <f t="shared" si="9"/>
        <v>-69.18663459045716</v>
      </c>
      <c r="AT54" s="61">
        <v>-1.259169</v>
      </c>
      <c r="AU54" s="62">
        <f t="shared" si="10"/>
        <v>1.669254</v>
      </c>
      <c r="AV54" s="73">
        <v>1550.1982029552105</v>
      </c>
      <c r="AW54" s="71">
        <v>1324.4542639726026</v>
      </c>
      <c r="AX54" s="71">
        <v>672.55631580838849</v>
      </c>
      <c r="AY54" s="74">
        <v>-24.217679409599647</v>
      </c>
      <c r="AZ54" s="72">
        <v>-21.424793228275441</v>
      </c>
      <c r="BA54" s="2">
        <v>672.55631580838849</v>
      </c>
      <c r="BB54" s="71">
        <f t="shared" si="11"/>
        <v>-2.7928861813242065</v>
      </c>
      <c r="BC54" s="61">
        <v>-0.54886900000000005</v>
      </c>
      <c r="BD54" s="62">
        <f t="shared" si="12"/>
        <v>2.0635810000000001</v>
      </c>
      <c r="BE54" s="73">
        <v>1062.3260249819582</v>
      </c>
      <c r="BF54" s="71">
        <v>1142.6151443046954</v>
      </c>
      <c r="BG54" s="71">
        <v>2055.4297588061049</v>
      </c>
      <c r="BH54" s="71">
        <v>14.118818181558064</v>
      </c>
      <c r="BI54" s="79">
        <v>-82.594694645420077</v>
      </c>
      <c r="BJ54" s="2">
        <v>2055.4297588061049</v>
      </c>
      <c r="BK54" s="85">
        <f t="shared" si="13"/>
        <v>96.713512826978146</v>
      </c>
    </row>
    <row r="55" spans="1:63">
      <c r="A55" s="51">
        <v>-1.8843080000000001</v>
      </c>
      <c r="B55" s="52">
        <f t="shared" si="0"/>
        <v>1.8695039999999998</v>
      </c>
      <c r="C55" s="53">
        <v>1563.8600929480745</v>
      </c>
      <c r="D55" s="50">
        <v>1401.5434359465144</v>
      </c>
      <c r="E55" s="50">
        <v>2145.187466299918</v>
      </c>
      <c r="F55" s="50">
        <v>-22.716045344999628</v>
      </c>
      <c r="G55" s="50">
        <v>21.401885765607716</v>
      </c>
      <c r="H55" s="18">
        <v>2145.187466299918</v>
      </c>
      <c r="I55" s="59">
        <f t="shared" si="1"/>
        <v>-44.117931110607344</v>
      </c>
      <c r="J55" s="61">
        <v>-2.2719338219944483</v>
      </c>
      <c r="K55" s="62">
        <f t="shared" si="2"/>
        <v>1.4650515254243923</v>
      </c>
      <c r="L55" s="63">
        <v>1062.3987165063736</v>
      </c>
      <c r="M55" s="59">
        <v>1572.7947119822529</v>
      </c>
      <c r="N55" s="59">
        <v>80.062558316712966</v>
      </c>
      <c r="O55" s="50">
        <v>-41.771633284077112</v>
      </c>
      <c r="P55" s="59">
        <v>12.710057480057156</v>
      </c>
      <c r="Q55" s="2">
        <v>760.77554342293297</v>
      </c>
      <c r="R55" s="59">
        <f t="shared" si="3"/>
        <v>-54.481690764134271</v>
      </c>
      <c r="S55" s="61">
        <v>-1.9231119999999999</v>
      </c>
      <c r="T55" s="62">
        <f t="shared" si="4"/>
        <v>2.0462170000000004</v>
      </c>
      <c r="U55" s="63">
        <v>1115.9798558372095</v>
      </c>
      <c r="V55" s="59">
        <v>1534.9126815698182</v>
      </c>
      <c r="W55" s="59">
        <v>568.74220645472815</v>
      </c>
      <c r="X55" s="50">
        <v>-51.581051152338496</v>
      </c>
      <c r="Y55" s="16">
        <f>-ATAN(('y_bat_G_ac_1st(20161220)'!M54-'y_bat_G_ac_1st(20161220)'!M53)/('y_bat_G_ac_1st(20161220)'!O54-'y_bat_G_ac_1st(20161220)'!O53))*180/PI()</f>
        <v>-31.257196420792731</v>
      </c>
      <c r="Z55" s="17">
        <v>568.74220645472815</v>
      </c>
      <c r="AA55" s="16">
        <f t="shared" si="5"/>
        <v>-20.323854731545765</v>
      </c>
      <c r="AB55" s="61">
        <v>-1.200326</v>
      </c>
      <c r="AC55" s="62">
        <f t="shared" si="6"/>
        <v>1.3208039999999999</v>
      </c>
      <c r="AD55" s="63">
        <v>1638.7982672379076</v>
      </c>
      <c r="AE55" s="59">
        <v>1505.162137940988</v>
      </c>
      <c r="AF55" s="59">
        <v>1561.0308033569745</v>
      </c>
      <c r="AG55" s="50">
        <v>-27.356504426166186</v>
      </c>
      <c r="AH55" s="54">
        <v>-19.836607411425987</v>
      </c>
      <c r="AI55" s="17">
        <v>1561.0308033569745</v>
      </c>
      <c r="AJ55" s="59">
        <f t="shared" si="7"/>
        <v>-7.5198970147401987</v>
      </c>
      <c r="AK55" s="60">
        <v>-0.73977499999999996</v>
      </c>
      <c r="AL55" s="59">
        <f t="shared" si="8"/>
        <v>1.9986650000000004</v>
      </c>
      <c r="AM55" s="63">
        <v>1732.2711398755923</v>
      </c>
      <c r="AN55" s="59">
        <v>1679.6766067166091</v>
      </c>
      <c r="AO55" s="59">
        <v>1952.0926878856055</v>
      </c>
      <c r="AP55" s="50">
        <v>-60.637942958218126</v>
      </c>
      <c r="AQ55" s="59">
        <v>4.6164464832906695</v>
      </c>
      <c r="AR55" s="17">
        <v>1952.0926878856055</v>
      </c>
      <c r="AS55" s="59">
        <f t="shared" si="9"/>
        <v>-65.254389441508792</v>
      </c>
      <c r="AT55" s="61">
        <v>-1.194564</v>
      </c>
      <c r="AU55" s="62">
        <f t="shared" si="10"/>
        <v>1.733859</v>
      </c>
      <c r="AV55" s="73">
        <v>1584.814985139335</v>
      </c>
      <c r="AW55" s="71">
        <v>1318.9390493001356</v>
      </c>
      <c r="AX55" s="71">
        <v>760.77554342293297</v>
      </c>
      <c r="AY55" s="74">
        <v>34.650342145929926</v>
      </c>
      <c r="AZ55" s="72">
        <v>-14.025325966997704</v>
      </c>
      <c r="BA55" s="2">
        <v>760.77554342293297</v>
      </c>
      <c r="BB55" s="71">
        <f t="shared" si="11"/>
        <v>48.675668112927632</v>
      </c>
      <c r="BC55" s="61">
        <v>-0.48661799999999999</v>
      </c>
      <c r="BD55" s="62">
        <f t="shared" si="12"/>
        <v>2.1258319999999999</v>
      </c>
      <c r="BE55" s="73">
        <v>924.90309298298337</v>
      </c>
      <c r="BF55" s="71">
        <v>1106.5053666261845</v>
      </c>
      <c r="BG55" s="71">
        <v>2037.5686965808268</v>
      </c>
      <c r="BH55" s="71">
        <v>-7.9486826446108401</v>
      </c>
      <c r="BI55" s="79">
        <v>-77.575995136660353</v>
      </c>
      <c r="BJ55" s="2">
        <v>2037.5686965808268</v>
      </c>
      <c r="BK55" s="85">
        <f t="shared" si="13"/>
        <v>69.627312492049512</v>
      </c>
    </row>
    <row r="56" spans="1:63" ht="15" thickBot="1">
      <c r="A56" s="55">
        <v>-1.859645</v>
      </c>
      <c r="B56" s="56">
        <f t="shared" si="0"/>
        <v>1.8941669999999999</v>
      </c>
      <c r="C56" s="57">
        <v>1540.582093720499</v>
      </c>
      <c r="D56" s="58">
        <v>1404.2812703172676</v>
      </c>
      <c r="E56" s="58">
        <v>2204.5801652437658</v>
      </c>
      <c r="F56" s="58">
        <v>-48.261958504980512</v>
      </c>
      <c r="G56" s="58">
        <v>-34.946224914511902</v>
      </c>
      <c r="H56" s="18">
        <v>2204.5801652437658</v>
      </c>
      <c r="I56" s="59">
        <f t="shared" si="1"/>
        <v>-13.315733590468611</v>
      </c>
      <c r="J56" s="61">
        <v>-2.2192261926002801</v>
      </c>
      <c r="K56" s="62">
        <f t="shared" si="2"/>
        <v>1.5177591548185605</v>
      </c>
      <c r="L56" s="63">
        <v>1048.3614794522437</v>
      </c>
      <c r="M56" s="59">
        <v>1572.120580228031</v>
      </c>
      <c r="N56" s="59">
        <v>142.29974991737981</v>
      </c>
      <c r="O56" s="50">
        <v>-54.279340390934593</v>
      </c>
      <c r="P56" s="59">
        <v>3.8646841930507745</v>
      </c>
      <c r="Q56" s="2">
        <v>799.19742896697926</v>
      </c>
      <c r="R56" s="59">
        <f t="shared" si="3"/>
        <v>-58.14402458398537</v>
      </c>
      <c r="S56" s="61">
        <v>-1.8746529999999999</v>
      </c>
      <c r="T56" s="62">
        <f t="shared" si="4"/>
        <v>2.0946760000000002</v>
      </c>
      <c r="U56" s="63">
        <v>1160.1612015146311</v>
      </c>
      <c r="V56" s="59">
        <v>1533.5002420614946</v>
      </c>
      <c r="W56" s="59">
        <v>641.53019555598439</v>
      </c>
      <c r="X56" s="50">
        <v>-49.511233233332199</v>
      </c>
      <c r="Y56" s="16">
        <f>-ATAN(('y_bat_G_ac_1st(20161220)'!M55-'y_bat_G_ac_1st(20161220)'!M54)/('y_bat_G_ac_1st(20161220)'!O55-'y_bat_G_ac_1st(20161220)'!O54))*180/PI()</f>
        <v>-37.026396422431901</v>
      </c>
      <c r="Z56" s="17">
        <v>641.53019555598439</v>
      </c>
      <c r="AA56" s="16">
        <f t="shared" si="5"/>
        <v>-12.484836810900298</v>
      </c>
      <c r="AB56" s="61">
        <v>-1.1843109999999999</v>
      </c>
      <c r="AC56" s="62">
        <f t="shared" si="6"/>
        <v>1.336819</v>
      </c>
      <c r="AD56" s="63">
        <v>1655.7142640711099</v>
      </c>
      <c r="AE56" s="59">
        <v>1496.8263598999692</v>
      </c>
      <c r="AF56" s="59">
        <v>1607.9227664476566</v>
      </c>
      <c r="AG56" s="50">
        <v>-15.941494043906674</v>
      </c>
      <c r="AH56" s="54">
        <v>-19.024044599612406</v>
      </c>
      <c r="AI56" s="17">
        <v>1607.9227664476566</v>
      </c>
      <c r="AJ56" s="59">
        <f t="shared" si="7"/>
        <v>3.0825505557057316</v>
      </c>
      <c r="AK56" s="60">
        <v>-0.70416500000000004</v>
      </c>
      <c r="AL56" s="59">
        <f t="shared" si="8"/>
        <v>2.0342750000000001</v>
      </c>
      <c r="AM56" s="63">
        <v>1726.2771334651902</v>
      </c>
      <c r="AN56" s="59">
        <v>1660.1565633063483</v>
      </c>
      <c r="AO56" s="59">
        <v>2026.3246274951011</v>
      </c>
      <c r="AP56" s="50">
        <v>-58.546389479415829</v>
      </c>
      <c r="AQ56" s="59">
        <v>0.42044450978913844</v>
      </c>
      <c r="AR56" s="17">
        <v>2026.3246274951011</v>
      </c>
      <c r="AS56" s="59">
        <f t="shared" si="9"/>
        <v>-58.966833989204964</v>
      </c>
      <c r="AT56" s="61">
        <v>-1.1675040000000001</v>
      </c>
      <c r="AU56" s="62">
        <f t="shared" si="10"/>
        <v>1.7609189999999999</v>
      </c>
      <c r="AV56" s="73">
        <v>1594.4126781743764</v>
      </c>
      <c r="AW56" s="71">
        <v>1317.136475696298</v>
      </c>
      <c r="AX56" s="71">
        <v>799.19742896697926</v>
      </c>
      <c r="AY56" s="74">
        <v>9.0387695147462104</v>
      </c>
      <c r="AZ56" s="72">
        <v>-6.83362854919746</v>
      </c>
      <c r="BA56" s="2">
        <v>799.19742896697926</v>
      </c>
      <c r="BB56" s="71">
        <f t="shared" si="11"/>
        <v>15.87239806394367</v>
      </c>
      <c r="BC56" s="61">
        <v>-0.45477200000000001</v>
      </c>
      <c r="BD56" s="62">
        <f t="shared" si="12"/>
        <v>2.1576779999999998</v>
      </c>
      <c r="BE56" s="73">
        <v>852.44488683339466</v>
      </c>
      <c r="BF56" s="71">
        <v>1089.9050048693741</v>
      </c>
      <c r="BG56" s="71">
        <v>2021.6058989564813</v>
      </c>
      <c r="BH56" s="71">
        <v>15.091416352294678</v>
      </c>
      <c r="BI56" s="79">
        <v>-75.209402119124618</v>
      </c>
      <c r="BJ56" s="2">
        <v>2021.6058989564813</v>
      </c>
      <c r="BK56" s="85">
        <f t="shared" si="13"/>
        <v>90.300818471419291</v>
      </c>
    </row>
    <row r="57" spans="1:63" ht="15" thickBot="1">
      <c r="A57" s="2"/>
      <c r="B57" s="47"/>
      <c r="C57" s="2"/>
      <c r="D57" s="2"/>
      <c r="E57" s="2"/>
      <c r="F57" s="2"/>
      <c r="G57" s="2"/>
      <c r="H57" s="24"/>
      <c r="I57" s="59"/>
      <c r="J57" s="61">
        <v>-2.1967283193106422</v>
      </c>
      <c r="K57" s="62">
        <f t="shared" si="2"/>
        <v>1.5402570281081984</v>
      </c>
      <c r="L57" s="63">
        <v>1046.5224808608546</v>
      </c>
      <c r="M57" s="59">
        <v>1572.063419414384</v>
      </c>
      <c r="N57" s="59">
        <v>169.5224175946496</v>
      </c>
      <c r="O57" s="50">
        <v>-42.599800085768344</v>
      </c>
      <c r="P57" s="59">
        <v>-6.7131405426264923</v>
      </c>
      <c r="Q57" s="2">
        <v>885.72898942461995</v>
      </c>
      <c r="R57" s="59">
        <f t="shared" si="3"/>
        <v>-35.886659543141853</v>
      </c>
      <c r="S57" s="61">
        <v>-1.8528309999999999</v>
      </c>
      <c r="T57" s="62">
        <f t="shared" si="4"/>
        <v>2.116498</v>
      </c>
      <c r="U57" s="63">
        <v>1183.4093985190484</v>
      </c>
      <c r="V57" s="59">
        <v>1533.3407879255028</v>
      </c>
      <c r="W57" s="59">
        <v>672.35204073112982</v>
      </c>
      <c r="X57" s="50">
        <v>-89.965686302036232</v>
      </c>
      <c r="Y57" s="16">
        <f>-ATAN(('y_bat_G_ac_1st(20161220)'!M56-'y_bat_G_ac_1st(20161220)'!M55)/('y_bat_G_ac_1st(20161220)'!O56-'y_bat_G_ac_1st(20161220)'!O55))*180/PI()</f>
        <v>-40.450009571847644</v>
      </c>
      <c r="Z57" s="17">
        <v>672.35204073112982</v>
      </c>
      <c r="AA57" s="16">
        <f t="shared" si="5"/>
        <v>-49.515676730188588</v>
      </c>
      <c r="AB57" s="61">
        <v>-1.168212</v>
      </c>
      <c r="AC57" s="62">
        <f t="shared" si="6"/>
        <v>1.3529179999999998</v>
      </c>
      <c r="AD57" s="63">
        <v>1672.2291705964562</v>
      </c>
      <c r="AE57" s="59">
        <v>1488.6668652328844</v>
      </c>
      <c r="AF57" s="59">
        <v>1655.8202308465989</v>
      </c>
      <c r="AG57" s="50">
        <v>-27.356837696095589</v>
      </c>
      <c r="AH57" s="54">
        <v>-17.911106890987419</v>
      </c>
      <c r="AI57" s="17">
        <v>1655.8202308465989</v>
      </c>
      <c r="AJ57" s="59">
        <f t="shared" si="7"/>
        <v>-9.4457308051081696</v>
      </c>
      <c r="AK57" s="60">
        <v>-0.63610199999999995</v>
      </c>
      <c r="AL57" s="59">
        <f t="shared" si="8"/>
        <v>2.1023380000000005</v>
      </c>
      <c r="AM57" s="63">
        <v>1725.3178866559197</v>
      </c>
      <c r="AN57" s="59">
        <v>1621.6205023457526</v>
      </c>
      <c r="AO57" s="59">
        <v>2157.0429645980498</v>
      </c>
      <c r="AP57" s="50">
        <v>-52.207946395432536</v>
      </c>
      <c r="AQ57" s="59">
        <v>-5.0436154858370372</v>
      </c>
      <c r="AR57" s="17">
        <v>2157.0429645980498</v>
      </c>
      <c r="AS57" s="59">
        <f t="shared" si="9"/>
        <v>-47.164330909595499</v>
      </c>
      <c r="AT57" s="61">
        <v>-1.108692</v>
      </c>
      <c r="AU57" s="62">
        <f t="shared" si="10"/>
        <v>1.819731</v>
      </c>
      <c r="AV57" s="73">
        <v>1604.7824556899964</v>
      </c>
      <c r="AW57" s="71">
        <v>1314.406284380608</v>
      </c>
      <c r="AX57" s="71">
        <v>885.72898942461995</v>
      </c>
      <c r="AY57" s="74">
        <v>51.99350909650417</v>
      </c>
      <c r="AZ57" s="72">
        <v>-0.29471360905553895</v>
      </c>
      <c r="BA57" s="2">
        <v>885.72898942461995</v>
      </c>
      <c r="BB57" s="71">
        <f t="shared" si="11"/>
        <v>52.288222705559711</v>
      </c>
      <c r="BC57" s="64">
        <v>-0.42293399999999998</v>
      </c>
      <c r="BD57" s="65">
        <f t="shared" si="12"/>
        <v>2.1895159999999998</v>
      </c>
      <c r="BE57" s="75">
        <v>780.47804744753557</v>
      </c>
      <c r="BF57" s="76">
        <v>1070.3267179269824</v>
      </c>
      <c r="BG57" s="76">
        <v>2002.6040732643985</v>
      </c>
      <c r="BH57" s="76">
        <v>16.766589007593165</v>
      </c>
      <c r="BI57" s="80">
        <v>-21.292433395061945</v>
      </c>
      <c r="BJ57" s="2">
        <v>2002.6040732643985</v>
      </c>
      <c r="BK57" s="85">
        <f t="shared" si="13"/>
        <v>38.05902240265511</v>
      </c>
    </row>
    <row r="58" spans="1:63" ht="15" thickBot="1">
      <c r="A58" s="2"/>
      <c r="B58" s="47"/>
      <c r="C58" s="2"/>
      <c r="D58" s="2"/>
      <c r="E58" s="2"/>
      <c r="F58" s="2"/>
      <c r="G58" s="2"/>
      <c r="H58" s="24"/>
      <c r="I58" s="59"/>
      <c r="J58" s="61">
        <v>-2.1301290773202139</v>
      </c>
      <c r="K58" s="62">
        <f t="shared" si="2"/>
        <v>1.6068562700986266</v>
      </c>
      <c r="L58" s="63">
        <v>1056.2113984678872</v>
      </c>
      <c r="M58" s="59">
        <v>1573.0076887660016</v>
      </c>
      <c r="N58" s="59">
        <v>251.83731449166953</v>
      </c>
      <c r="O58" s="50">
        <v>-56.80650831866857</v>
      </c>
      <c r="P58" s="59">
        <v>-16.492777323111159</v>
      </c>
      <c r="Q58" s="2">
        <v>918.62710057085792</v>
      </c>
      <c r="R58" s="59">
        <f t="shared" si="3"/>
        <v>-40.313730995557407</v>
      </c>
      <c r="S58" s="61">
        <v>-1.831796</v>
      </c>
      <c r="T58" s="62">
        <f t="shared" si="4"/>
        <v>2.1375330000000003</v>
      </c>
      <c r="U58" s="63">
        <v>1207.6274414143263</v>
      </c>
      <c r="V58" s="59">
        <v>1533.5356785464719</v>
      </c>
      <c r="W58" s="59">
        <v>700.75787430317723</v>
      </c>
      <c r="X58" s="50">
        <v>-52.597551803155248</v>
      </c>
      <c r="Y58" s="16">
        <f>-ATAN(('y_bat_G_ac_1st(20161220)'!M57-'y_bat_G_ac_1st(20161220)'!M56)/('y_bat_G_ac_1st(20161220)'!O57-'y_bat_G_ac_1st(20161220)'!O56))*180/PI()</f>
        <v>-45.872327294178454</v>
      </c>
      <c r="Z58" s="17">
        <v>700.75787430317723</v>
      </c>
      <c r="AA58" s="16">
        <f t="shared" si="5"/>
        <v>-6.7252245089767939</v>
      </c>
      <c r="AB58" s="61">
        <v>-1.1229340000000001</v>
      </c>
      <c r="AC58" s="62">
        <f t="shared" si="6"/>
        <v>1.3981959999999998</v>
      </c>
      <c r="AD58" s="63">
        <v>1716.3922297669178</v>
      </c>
      <c r="AE58" s="59">
        <v>1466.8664377138994</v>
      </c>
      <c r="AF58" s="59">
        <v>1792.4611239035512</v>
      </c>
      <c r="AG58" s="50">
        <v>10.29925405377392</v>
      </c>
      <c r="AH58" s="54">
        <v>-17.250847118800085</v>
      </c>
      <c r="AI58" s="17">
        <v>1792.4611239035512</v>
      </c>
      <c r="AJ58" s="59">
        <f t="shared" si="7"/>
        <v>27.550101172574003</v>
      </c>
      <c r="AK58" s="69">
        <v>-0.60560700000000001</v>
      </c>
      <c r="AL58" s="67">
        <f t="shared" si="8"/>
        <v>2.1328330000000002</v>
      </c>
      <c r="AM58" s="66">
        <v>1729.6549623846122</v>
      </c>
      <c r="AN58" s="67">
        <v>1610.3059053278273</v>
      </c>
      <c r="AO58" s="67">
        <v>2206.1850826613286</v>
      </c>
      <c r="AP58" s="58">
        <v>-42.870654260093637</v>
      </c>
      <c r="AQ58" s="67">
        <v>-38.09654029487487</v>
      </c>
      <c r="AR58" s="17">
        <v>2206.1850826613286</v>
      </c>
      <c r="AS58" s="59">
        <f t="shared" si="9"/>
        <v>-4.774113965218767</v>
      </c>
      <c r="AT58" s="61">
        <v>-1.087016</v>
      </c>
      <c r="AU58" s="62">
        <f t="shared" si="10"/>
        <v>1.841407</v>
      </c>
      <c r="AV58" s="73">
        <v>1604.9516759477183</v>
      </c>
      <c r="AW58" s="71">
        <v>1313.8390097146846</v>
      </c>
      <c r="AX58" s="71">
        <v>918.62710057085792</v>
      </c>
      <c r="AY58" s="74">
        <v>43.885520430198014</v>
      </c>
      <c r="AZ58" s="72">
        <v>3.01012109556387</v>
      </c>
      <c r="BA58" s="2">
        <v>918.62710057085792</v>
      </c>
      <c r="BB58" s="71">
        <f t="shared" si="11"/>
        <v>40.875399334634146</v>
      </c>
      <c r="BC58" s="2"/>
      <c r="BD58" s="48"/>
      <c r="BE58" s="2"/>
      <c r="BF58" s="2"/>
      <c r="BG58" s="2"/>
      <c r="BH58" s="2"/>
      <c r="BI58" s="2"/>
      <c r="BJ58" s="2"/>
      <c r="BK58" s="85"/>
    </row>
    <row r="59" spans="1:63">
      <c r="A59" s="2"/>
      <c r="B59" s="47"/>
      <c r="C59" s="2"/>
      <c r="D59" s="2"/>
      <c r="E59" s="2"/>
      <c r="F59" s="2"/>
      <c r="G59" s="2"/>
      <c r="H59" s="24"/>
      <c r="I59" s="59"/>
      <c r="J59" s="61">
        <v>-2.1087474013754197</v>
      </c>
      <c r="K59" s="62">
        <f t="shared" si="2"/>
        <v>1.6282379460434209</v>
      </c>
      <c r="L59" s="63">
        <v>1064.1515687276842</v>
      </c>
      <c r="M59" s="59">
        <v>1573.716471192809</v>
      </c>
      <c r="N59" s="59">
        <v>278.65529390823212</v>
      </c>
      <c r="O59" s="50">
        <v>-58.873439161057654</v>
      </c>
      <c r="P59" s="59">
        <v>-20.553188780007591</v>
      </c>
      <c r="Q59" s="2">
        <v>951.21610994868684</v>
      </c>
      <c r="R59" s="59">
        <f t="shared" si="3"/>
        <v>-38.320250381050059</v>
      </c>
      <c r="S59" s="61">
        <v>-1.7827090000000001</v>
      </c>
      <c r="T59" s="62">
        <f t="shared" si="4"/>
        <v>2.18662</v>
      </c>
      <c r="U59" s="63">
        <v>1270.3056882302499</v>
      </c>
      <c r="V59" s="59">
        <v>1535.5546611109603</v>
      </c>
      <c r="W59" s="59">
        <v>761.55604937167664</v>
      </c>
      <c r="X59" s="50">
        <v>-58.93959904559685</v>
      </c>
      <c r="Y59" s="16">
        <f>-ATAN(('y_bat_G_ac_1st(20161220)'!M58-'y_bat_G_ac_1st(20161220)'!M57)/('y_bat_G_ac_1st(20161220)'!O58-'y_bat_G_ac_1st(20161220)'!O57))*180/PI()</f>
        <v>-51.353388980571346</v>
      </c>
      <c r="Z59" s="17">
        <v>761.55604937167664</v>
      </c>
      <c r="AA59" s="16">
        <f t="shared" si="5"/>
        <v>-7.5862100650255044</v>
      </c>
      <c r="AB59" s="61">
        <v>-1.114465</v>
      </c>
      <c r="AC59" s="62">
        <f t="shared" si="6"/>
        <v>1.4066649999999998</v>
      </c>
      <c r="AD59" s="63">
        <v>1724.2947340187839</v>
      </c>
      <c r="AE59" s="59">
        <v>1462.9758511112705</v>
      </c>
      <c r="AF59" s="59">
        <v>1817.9100181669783</v>
      </c>
      <c r="AG59" s="50">
        <v>-23.227927081638743</v>
      </c>
      <c r="AH59" s="54">
        <v>-17.10535211839079</v>
      </c>
      <c r="AI59" s="17">
        <v>1817.9100181669783</v>
      </c>
      <c r="AJ59" s="59">
        <f t="shared" si="7"/>
        <v>-6.1225749632479527</v>
      </c>
      <c r="AK59" s="2"/>
      <c r="AL59" s="17"/>
      <c r="AM59" s="2"/>
      <c r="AN59" s="2"/>
      <c r="AO59" s="2"/>
      <c r="AP59" s="2"/>
      <c r="AQ59" s="2"/>
      <c r="AR59" s="2"/>
      <c r="AS59" s="59"/>
      <c r="AT59" s="61">
        <v>-1.065863</v>
      </c>
      <c r="AU59" s="62">
        <f t="shared" si="10"/>
        <v>1.86256</v>
      </c>
      <c r="AV59" s="73">
        <v>1603.2379857398532</v>
      </c>
      <c r="AW59" s="71">
        <v>1313.5233081044787</v>
      </c>
      <c r="AX59" s="71">
        <v>951.21610994868684</v>
      </c>
      <c r="AY59" s="74">
        <v>56.202839246292619</v>
      </c>
      <c r="AZ59" s="72">
        <v>8.1170934492599258</v>
      </c>
      <c r="BA59" s="2">
        <v>951.21610994868684</v>
      </c>
      <c r="BB59" s="71">
        <f t="shared" si="11"/>
        <v>48.085745797032693</v>
      </c>
      <c r="BC59" s="2"/>
      <c r="BD59" s="48"/>
      <c r="BE59" s="2"/>
      <c r="BF59" s="2"/>
      <c r="BG59" s="2"/>
      <c r="BH59" s="2"/>
      <c r="BI59" s="2"/>
      <c r="BJ59" s="2"/>
      <c r="BK59" s="85"/>
    </row>
    <row r="60" spans="1:63">
      <c r="A60" s="2"/>
      <c r="B60" s="47"/>
      <c r="C60" s="2"/>
      <c r="D60" s="2"/>
      <c r="E60" s="2"/>
      <c r="F60" s="2"/>
      <c r="G60" s="2"/>
      <c r="H60" s="9"/>
      <c r="I60" s="59"/>
      <c r="J60" s="61">
        <v>-2.0904349042294177</v>
      </c>
      <c r="K60" s="62">
        <f t="shared" si="2"/>
        <v>1.6465504431894229</v>
      </c>
      <c r="L60" s="63">
        <v>1072.7974823001714</v>
      </c>
      <c r="M60" s="59">
        <v>1574.4929861243199</v>
      </c>
      <c r="N60" s="59">
        <v>301.71456007864617</v>
      </c>
      <c r="O60" s="50">
        <v>-63.21846267121019</v>
      </c>
      <c r="P60" s="59">
        <v>-23.4147473830389</v>
      </c>
      <c r="Q60" s="2">
        <v>1029.6135541014228</v>
      </c>
      <c r="R60" s="59">
        <f t="shared" si="3"/>
        <v>-39.80371528817129</v>
      </c>
      <c r="S60" s="61">
        <v>-1.7580880000000001</v>
      </c>
      <c r="T60" s="62">
        <f t="shared" si="4"/>
        <v>2.2112410000000002</v>
      </c>
      <c r="U60" s="63">
        <v>1304.5411982690284</v>
      </c>
      <c r="V60" s="59">
        <v>1537.4991808578525</v>
      </c>
      <c r="W60" s="59">
        <v>788.93152733063471</v>
      </c>
      <c r="X60" s="50">
        <v>-48.189743308126943</v>
      </c>
      <c r="Y60" s="16">
        <f>-ATAN(('y_bat_G_ac_1st(20161220)'!M59-'y_bat_G_ac_1st(20161220)'!M58)/('y_bat_G_ac_1st(20161220)'!O59-'y_bat_G_ac_1st(20161220)'!O58))*180/PI()</f>
        <v>-54.559018993851517</v>
      </c>
      <c r="Z60" s="17">
        <v>788.93152733063471</v>
      </c>
      <c r="AA60" s="16">
        <f t="shared" si="5"/>
        <v>6.369275685724574</v>
      </c>
      <c r="AB60" s="61">
        <v>-1.1042350000000001</v>
      </c>
      <c r="AC60" s="62">
        <f t="shared" si="6"/>
        <v>1.4168949999999998</v>
      </c>
      <c r="AD60" s="63">
        <v>1733.6776882663398</v>
      </c>
      <c r="AE60" s="59">
        <v>1458.3596519731746</v>
      </c>
      <c r="AF60" s="59">
        <v>1848.399653238288</v>
      </c>
      <c r="AG60" s="50">
        <v>-16.131595888240383</v>
      </c>
      <c r="AH60" s="54">
        <v>-16.935735906563064</v>
      </c>
      <c r="AI60" s="17">
        <v>1848.399653238288</v>
      </c>
      <c r="AJ60" s="59">
        <f t="shared" si="7"/>
        <v>0.80414001832268056</v>
      </c>
      <c r="AK60" s="2"/>
      <c r="AL60" s="17"/>
      <c r="AM60" s="2"/>
      <c r="AN60" s="2"/>
      <c r="AO60" s="2"/>
      <c r="AP60" s="2"/>
      <c r="AQ60" s="2"/>
      <c r="AR60" s="2"/>
      <c r="AS60" s="59"/>
      <c r="AT60" s="61">
        <v>-1.0160670000000001</v>
      </c>
      <c r="AU60" s="62">
        <f t="shared" si="10"/>
        <v>1.9123559999999999</v>
      </c>
      <c r="AV60" s="73">
        <v>1592.056513537746</v>
      </c>
      <c r="AW60" s="71">
        <v>1313.723480560813</v>
      </c>
      <c r="AX60" s="71">
        <v>1029.6135541014228</v>
      </c>
      <c r="AY60" s="74">
        <v>49.931219791607141</v>
      </c>
      <c r="AZ60" s="72">
        <v>13.094423373399257</v>
      </c>
      <c r="BA60" s="2">
        <v>1029.6135541014228</v>
      </c>
      <c r="BB60" s="71">
        <f t="shared" si="11"/>
        <v>36.836796418207882</v>
      </c>
      <c r="BC60" s="2"/>
      <c r="BD60" s="48"/>
      <c r="BE60" s="2"/>
      <c r="BF60" s="2"/>
      <c r="BG60" s="2"/>
      <c r="BH60" s="2"/>
      <c r="BI60" s="2"/>
      <c r="BJ60" s="2"/>
      <c r="BK60" s="85"/>
    </row>
    <row r="61" spans="1:63">
      <c r="A61" s="2"/>
      <c r="B61" s="47"/>
      <c r="C61" s="2"/>
      <c r="D61" s="2"/>
      <c r="E61" s="2"/>
      <c r="F61" s="2"/>
      <c r="G61" s="2"/>
      <c r="H61" s="9"/>
      <c r="I61" s="59"/>
      <c r="J61" s="61">
        <v>-2.0791089117850974</v>
      </c>
      <c r="K61" s="62">
        <f t="shared" si="2"/>
        <v>1.6578764356337432</v>
      </c>
      <c r="L61" s="63">
        <v>1078.9858959683625</v>
      </c>
      <c r="M61" s="59">
        <v>1575.052942427179</v>
      </c>
      <c r="N61" s="59">
        <v>316.00504756362352</v>
      </c>
      <c r="O61" s="50">
        <v>9.1291187941008385</v>
      </c>
      <c r="P61" s="59">
        <v>-28.286298174811716</v>
      </c>
      <c r="Q61" s="2">
        <v>1072.2066145500598</v>
      </c>
      <c r="R61" s="59">
        <f t="shared" si="3"/>
        <v>37.415416968912552</v>
      </c>
      <c r="S61" s="61">
        <v>-1.737663</v>
      </c>
      <c r="T61" s="62">
        <f t="shared" si="4"/>
        <v>2.2316660000000001</v>
      </c>
      <c r="U61" s="63">
        <v>1334.1097539439552</v>
      </c>
      <c r="V61" s="59">
        <v>1539.6265008021928</v>
      </c>
      <c r="W61" s="59">
        <v>809.976652433048</v>
      </c>
      <c r="X61" s="50">
        <v>-79.233391788208635</v>
      </c>
      <c r="Y61" s="16">
        <f>-ATAN(('y_bat_G_ac_1st(20161220)'!M60-'y_bat_G_ac_1st(20161220)'!M59)/('y_bat_G_ac_1st(20161220)'!O60-'y_bat_G_ac_1st(20161220)'!O59))*180/PI()</f>
        <v>-59.599481399073383</v>
      </c>
      <c r="Z61" s="17">
        <v>809.976652433048</v>
      </c>
      <c r="AA61" s="16">
        <f t="shared" si="5"/>
        <v>-19.633910389135252</v>
      </c>
      <c r="AB61" s="61">
        <v>-1.0858000000000001</v>
      </c>
      <c r="AC61" s="62">
        <f t="shared" si="6"/>
        <v>1.4353299999999998</v>
      </c>
      <c r="AD61" s="63">
        <v>1750.0749596201385</v>
      </c>
      <c r="AE61" s="59">
        <v>1450.2951997247637</v>
      </c>
      <c r="AF61" s="59">
        <v>1902.2486561284495</v>
      </c>
      <c r="AG61" s="50">
        <v>-18.725829848703899</v>
      </c>
      <c r="AH61" s="54">
        <v>-16.780671939635656</v>
      </c>
      <c r="AI61" s="17">
        <v>1902.2486561284495</v>
      </c>
      <c r="AJ61" s="59">
        <f t="shared" si="7"/>
        <v>-1.9451579090682429</v>
      </c>
      <c r="AK61" s="2"/>
      <c r="AL61" s="17"/>
      <c r="AM61" s="2"/>
      <c r="AN61" s="2"/>
      <c r="AO61" s="2"/>
      <c r="AP61" s="2"/>
      <c r="AQ61" s="2"/>
      <c r="AR61" s="2"/>
      <c r="AS61" s="59"/>
      <c r="AT61" s="61">
        <v>-0.98952200000000001</v>
      </c>
      <c r="AU61" s="62">
        <f t="shared" si="10"/>
        <v>1.938901</v>
      </c>
      <c r="AV61" s="73">
        <v>1582.1491678871739</v>
      </c>
      <c r="AW61" s="71">
        <v>1314.3707555458968</v>
      </c>
      <c r="AX61" s="71">
        <v>1072.2066145500598</v>
      </c>
      <c r="AY61" s="74">
        <v>37.172096213469153</v>
      </c>
      <c r="AZ61" s="72">
        <v>16.314732890188406</v>
      </c>
      <c r="BA61" s="2">
        <v>1072.2066145500598</v>
      </c>
      <c r="BB61" s="71">
        <f t="shared" si="11"/>
        <v>20.857363323280747</v>
      </c>
      <c r="BC61" s="2"/>
      <c r="BD61" s="48"/>
      <c r="BE61" s="2"/>
      <c r="BF61" s="2"/>
      <c r="BG61" s="2"/>
      <c r="BH61" s="2"/>
      <c r="BI61" s="2"/>
      <c r="BJ61" s="2"/>
      <c r="BK61" s="85"/>
    </row>
    <row r="62" spans="1:63">
      <c r="A62" s="2"/>
      <c r="B62" s="47"/>
      <c r="C62" s="2"/>
      <c r="D62" s="2"/>
      <c r="E62" s="2"/>
      <c r="F62" s="2"/>
      <c r="G62" s="2"/>
      <c r="H62" s="9"/>
      <c r="I62" s="59"/>
      <c r="J62" s="61">
        <v>-2.0356057045377161</v>
      </c>
      <c r="K62" s="62">
        <f t="shared" si="2"/>
        <v>1.7013796428811245</v>
      </c>
      <c r="L62" s="63">
        <v>1108.5639419954277</v>
      </c>
      <c r="M62" s="59">
        <v>1577.7732297055318</v>
      </c>
      <c r="N62" s="59">
        <v>370.96892501786351</v>
      </c>
      <c r="O62" s="50">
        <v>-59.27707280905318</v>
      </c>
      <c r="P62" s="59">
        <v>-33.330505676262817</v>
      </c>
      <c r="Q62" s="2">
        <v>1117.8501664926944</v>
      </c>
      <c r="R62" s="59">
        <f t="shared" si="3"/>
        <v>-25.946567132790364</v>
      </c>
      <c r="S62" s="61">
        <v>-1.6829559999999999</v>
      </c>
      <c r="T62" s="62">
        <f t="shared" si="4"/>
        <v>2.2863730000000002</v>
      </c>
      <c r="U62" s="63">
        <v>1417.2111999343551</v>
      </c>
      <c r="V62" s="59">
        <v>1547.7259980185081</v>
      </c>
      <c r="W62" s="59">
        <v>858.73299230130579</v>
      </c>
      <c r="X62" s="50">
        <v>-13.126422773221764</v>
      </c>
      <c r="Y62" s="16">
        <f>-ATAN(('y_bat_G_ac_1st(20161220)'!M61-'y_bat_G_ac_1st(20161220)'!M60)/('y_bat_G_ac_1st(20161220)'!O61-'y_bat_G_ac_1st(20161220)'!O60))*180/PI()</f>
        <v>-64.594605263014756</v>
      </c>
      <c r="Z62" s="17">
        <v>858.73299230130579</v>
      </c>
      <c r="AA62" s="16">
        <f t="shared" si="5"/>
        <v>51.468182489792994</v>
      </c>
      <c r="AB62" s="61">
        <v>-1.0702879999999999</v>
      </c>
      <c r="AC62" s="62">
        <f t="shared" si="6"/>
        <v>1.450842</v>
      </c>
      <c r="AD62" s="63">
        <v>1763.2485168475177</v>
      </c>
      <c r="AE62" s="59">
        <v>1443.8104596888752</v>
      </c>
      <c r="AF62" s="59">
        <v>1945.9348380629381</v>
      </c>
      <c r="AG62" s="50">
        <v>-20.70285373742993</v>
      </c>
      <c r="AH62" s="54">
        <v>-16.422018077070476</v>
      </c>
      <c r="AI62" s="17">
        <v>1945.9348380629381</v>
      </c>
      <c r="AJ62" s="59">
        <f t="shared" si="7"/>
        <v>-4.280835660359454</v>
      </c>
      <c r="AK62" s="2"/>
      <c r="AL62" s="17"/>
      <c r="AM62" s="2"/>
      <c r="AN62" s="2"/>
      <c r="AO62" s="2"/>
      <c r="AP62" s="2"/>
      <c r="AQ62" s="2"/>
      <c r="AR62" s="2"/>
      <c r="AS62" s="59"/>
      <c r="AT62" s="61">
        <v>-0.96135499999999996</v>
      </c>
      <c r="AU62" s="62">
        <f t="shared" si="10"/>
        <v>1.967068</v>
      </c>
      <c r="AV62" s="73">
        <v>1568.7893180214876</v>
      </c>
      <c r="AW62" s="71">
        <v>1315.4594770309509</v>
      </c>
      <c r="AX62" s="71">
        <v>1117.8501664926944</v>
      </c>
      <c r="AY62" s="74">
        <v>17.368015921153379</v>
      </c>
      <c r="AZ62" s="72">
        <v>20.573519710154475</v>
      </c>
      <c r="BA62" s="2">
        <v>1117.8501664926944</v>
      </c>
      <c r="BB62" s="71">
        <f t="shared" si="11"/>
        <v>-3.2055037890010958</v>
      </c>
      <c r="BC62" s="2"/>
      <c r="BD62" s="48"/>
      <c r="BE62" s="2"/>
      <c r="BF62" s="2"/>
      <c r="BG62" s="2"/>
      <c r="BH62" s="2"/>
      <c r="BI62" s="2"/>
      <c r="BJ62" s="2"/>
      <c r="BK62" s="85"/>
    </row>
    <row r="63" spans="1:63">
      <c r="A63" s="2"/>
      <c r="B63" s="47"/>
      <c r="C63" s="2"/>
      <c r="D63" s="2"/>
      <c r="E63" s="2"/>
      <c r="F63" s="2"/>
      <c r="G63" s="2"/>
      <c r="H63" s="9"/>
      <c r="I63" s="59"/>
      <c r="J63" s="61">
        <v>-2.0149716420139385</v>
      </c>
      <c r="K63" s="62">
        <f t="shared" si="2"/>
        <v>1.7220137054049021</v>
      </c>
      <c r="L63" s="63">
        <v>1125.6897074975059</v>
      </c>
      <c r="M63" s="59">
        <v>1579.3749339316</v>
      </c>
      <c r="N63" s="59">
        <v>397.01018568136351</v>
      </c>
      <c r="O63" s="50">
        <v>-58.159081467320227</v>
      </c>
      <c r="P63" s="59">
        <v>-36.454620280033772</v>
      </c>
      <c r="Q63" s="2">
        <v>1202.9309200911605</v>
      </c>
      <c r="R63" s="59">
        <f t="shared" si="3"/>
        <v>-21.704461187286455</v>
      </c>
      <c r="S63" s="61">
        <v>-1.657999</v>
      </c>
      <c r="T63" s="62">
        <f t="shared" si="4"/>
        <v>2.3113299999999999</v>
      </c>
      <c r="U63" s="63">
        <v>1456.3297578947281</v>
      </c>
      <c r="V63" s="59">
        <v>1552.5882900654597</v>
      </c>
      <c r="W63" s="59">
        <v>877.31236318953233</v>
      </c>
      <c r="X63" s="50">
        <v>-53.922702332588187</v>
      </c>
      <c r="Y63" s="16">
        <f>-ATAN(('y_bat_G_ac_1st(20161220)'!M62-'y_bat_G_ac_1st(20161220)'!M61)/('y_bat_G_ac_1st(20161220)'!O62-'y_bat_G_ac_1st(20161220)'!O61))*180/PI()</f>
        <v>-69.367228577362752</v>
      </c>
      <c r="Z63" s="17">
        <v>877.31236318953233</v>
      </c>
      <c r="AA63" s="16">
        <f t="shared" si="5"/>
        <v>15.444526244774565</v>
      </c>
      <c r="AB63" s="61">
        <v>-1.026435</v>
      </c>
      <c r="AC63" s="62">
        <f t="shared" si="6"/>
        <v>1.4946949999999999</v>
      </c>
      <c r="AD63" s="63">
        <v>1795.6607812946631</v>
      </c>
      <c r="AE63" s="59">
        <v>1427.7955083771603</v>
      </c>
      <c r="AF63" s="59">
        <v>2055.9062201423931</v>
      </c>
      <c r="AG63" s="50">
        <v>-17.304569579225703</v>
      </c>
      <c r="AH63" s="54">
        <v>-15.368691877047331</v>
      </c>
      <c r="AI63" s="17">
        <v>2055.9062201423931</v>
      </c>
      <c r="AJ63" s="59">
        <f t="shared" si="7"/>
        <v>-1.935877702178372</v>
      </c>
      <c r="AK63" s="2"/>
      <c r="AL63" s="17"/>
      <c r="AM63" s="2"/>
      <c r="AN63" s="2"/>
      <c r="AO63" s="2"/>
      <c r="AP63" s="2"/>
      <c r="AQ63" s="2"/>
      <c r="AR63" s="2"/>
      <c r="AS63" s="59"/>
      <c r="AT63" s="61">
        <v>-0.90926799999999997</v>
      </c>
      <c r="AU63" s="62">
        <f t="shared" si="10"/>
        <v>2.019155</v>
      </c>
      <c r="AV63" s="73">
        <v>1536.8544344623299</v>
      </c>
      <c r="AW63" s="71">
        <v>1318.5080552496991</v>
      </c>
      <c r="AX63" s="71">
        <v>1202.9309200911605</v>
      </c>
      <c r="AY63" s="74">
        <v>37.691371311782497</v>
      </c>
      <c r="AZ63" s="72">
        <v>24.337401590841704</v>
      </c>
      <c r="BA63" s="2">
        <v>1202.9309200911605</v>
      </c>
      <c r="BB63" s="71">
        <f t="shared" si="11"/>
        <v>13.353969720940793</v>
      </c>
      <c r="BC63" s="2"/>
      <c r="BD63" s="48"/>
      <c r="BE63" s="2"/>
      <c r="BF63" s="2"/>
      <c r="BG63" s="2"/>
      <c r="BH63" s="2"/>
      <c r="BI63" s="2"/>
      <c r="BJ63" s="2"/>
      <c r="BK63" s="85"/>
    </row>
    <row r="64" spans="1:63">
      <c r="A64" s="2"/>
      <c r="B64" s="47"/>
      <c r="C64" s="2"/>
      <c r="D64" s="2"/>
      <c r="E64" s="2"/>
      <c r="F64" s="2"/>
      <c r="G64" s="2"/>
      <c r="H64" s="9"/>
      <c r="I64" s="59"/>
      <c r="J64" s="61">
        <v>-1.9902687152218836</v>
      </c>
      <c r="K64" s="62">
        <f t="shared" si="2"/>
        <v>1.7467166321969569</v>
      </c>
      <c r="L64" s="63">
        <v>1148.656374218881</v>
      </c>
      <c r="M64" s="59">
        <v>1581.5448752256571</v>
      </c>
      <c r="N64" s="59">
        <v>428.09932121085876</v>
      </c>
      <c r="O64" s="50">
        <v>-58.941721725375629</v>
      </c>
      <c r="P64" s="59">
        <v>-40.787538139963473</v>
      </c>
      <c r="Q64" s="2">
        <v>1246.3597519461102</v>
      </c>
      <c r="R64" s="59">
        <f t="shared" si="3"/>
        <v>-18.154183585412156</v>
      </c>
      <c r="S64" s="61">
        <v>-1.5950040000000001</v>
      </c>
      <c r="T64" s="62">
        <f t="shared" si="4"/>
        <v>2.3743249999999998</v>
      </c>
      <c r="U64" s="63">
        <v>1555.558589125807</v>
      </c>
      <c r="V64" s="59">
        <v>1567.8680375322538</v>
      </c>
      <c r="W64" s="59">
        <v>914.67481715882604</v>
      </c>
      <c r="X64" s="50">
        <v>-85.21099481477529</v>
      </c>
      <c r="Y64" s="16">
        <f>-ATAN(('y_bat_G_ac_1st(20161220)'!M63-'y_bat_G_ac_1st(20161220)'!M62)/('y_bat_G_ac_1st(20161220)'!O63-'y_bat_G_ac_1st(20161220)'!O62))*180/PI()</f>
        <v>-73.459481511833047</v>
      </c>
      <c r="Z64" s="17">
        <v>914.67481715882604</v>
      </c>
      <c r="AA64" s="16">
        <f t="shared" si="5"/>
        <v>-11.751513302942243</v>
      </c>
      <c r="AB64" s="61">
        <v>-1.0084649999999999</v>
      </c>
      <c r="AC64" s="62">
        <f t="shared" si="6"/>
        <v>1.5126649999999999</v>
      </c>
      <c r="AD64" s="63">
        <v>1805.7106915900713</v>
      </c>
      <c r="AE64" s="59">
        <v>1422.8434883368582</v>
      </c>
      <c r="AF64" s="59">
        <v>2092.4702166328316</v>
      </c>
      <c r="AG64" s="50">
        <v>-23.824636376253444</v>
      </c>
      <c r="AH64" s="54">
        <v>-13.447260061451013</v>
      </c>
      <c r="AI64" s="17">
        <v>2092.4702166328316</v>
      </c>
      <c r="AJ64" s="59">
        <f t="shared" si="7"/>
        <v>-10.377376314802431</v>
      </c>
      <c r="AK64" s="2"/>
      <c r="AL64" s="17"/>
      <c r="AM64" s="2"/>
      <c r="AN64" s="2"/>
      <c r="AO64" s="2"/>
      <c r="AP64" s="2"/>
      <c r="AQ64" s="2"/>
      <c r="AR64" s="2"/>
      <c r="AS64" s="59"/>
      <c r="AT64" s="61">
        <v>-0.88270199999999999</v>
      </c>
      <c r="AU64" s="62">
        <f t="shared" si="10"/>
        <v>2.0457209999999999</v>
      </c>
      <c r="AV64" s="73">
        <v>1517.211425858341</v>
      </c>
      <c r="AW64" s="71">
        <v>1320.5416710994846</v>
      </c>
      <c r="AX64" s="71">
        <v>1246.3597519461102</v>
      </c>
      <c r="AY64" s="74">
        <v>-0.54556726314939086</v>
      </c>
      <c r="AZ64" s="72">
        <v>28.222053696018829</v>
      </c>
      <c r="BA64" s="2">
        <v>1246.3597519461102</v>
      </c>
      <c r="BB64" s="71">
        <f t="shared" si="11"/>
        <v>-28.767620959168219</v>
      </c>
      <c r="BC64" s="2"/>
      <c r="BD64" s="48"/>
      <c r="BE64" s="2"/>
      <c r="BF64" s="2"/>
      <c r="BG64" s="2"/>
      <c r="BH64" s="2"/>
      <c r="BI64" s="2"/>
      <c r="BJ64" s="2"/>
      <c r="BK64" s="85"/>
    </row>
    <row r="65" spans="1:63">
      <c r="A65" s="2"/>
      <c r="B65" s="47"/>
      <c r="C65" s="2"/>
      <c r="D65" s="2"/>
      <c r="E65" s="2"/>
      <c r="F65" s="2"/>
      <c r="G65" s="2"/>
      <c r="H65" s="9"/>
      <c r="I65" s="59"/>
      <c r="J65" s="61">
        <v>-1.9413893122352035</v>
      </c>
      <c r="K65" s="62">
        <f t="shared" si="2"/>
        <v>1.7955960351836371</v>
      </c>
      <c r="L65" s="63">
        <v>1201.3405842396278</v>
      </c>
      <c r="M65" s="59">
        <v>1586.5809597917978</v>
      </c>
      <c r="N65" s="59">
        <v>489.16141104042617</v>
      </c>
      <c r="O65" s="50">
        <v>-37.14040481064481</v>
      </c>
      <c r="P65" s="59">
        <v>-44.244281468770858</v>
      </c>
      <c r="Q65" s="2">
        <v>1347.3913873630045</v>
      </c>
      <c r="R65" s="59">
        <f t="shared" si="3"/>
        <v>7.1038766581260475</v>
      </c>
      <c r="S65" s="61">
        <v>-1.5703830000000001</v>
      </c>
      <c r="T65" s="62">
        <f t="shared" si="4"/>
        <v>2.398946</v>
      </c>
      <c r="U65" s="63">
        <v>1593.6084894978624</v>
      </c>
      <c r="V65" s="59">
        <v>1574.8414375222619</v>
      </c>
      <c r="W65" s="59">
        <v>925.97498642409664</v>
      </c>
      <c r="X65" s="50">
        <v>-85.510548148688727</v>
      </c>
      <c r="Y65" s="16">
        <f>-ATAN(('y_bat_G_ac_1st(20161220)'!M64-'y_bat_G_ac_1st(20161220)'!M63)/('y_bat_G_ac_1st(20161220)'!O64-'y_bat_G_ac_1st(20161220)'!O63))*180/PI()</f>
        <v>-75.050351096869491</v>
      </c>
      <c r="Z65" s="17">
        <v>925.97498642409664</v>
      </c>
      <c r="AA65" s="16">
        <f t="shared" si="5"/>
        <v>-10.460197051819236</v>
      </c>
      <c r="AB65" s="61">
        <v>-0.98968299999999998</v>
      </c>
      <c r="AC65" s="62">
        <f t="shared" si="6"/>
        <v>1.531447</v>
      </c>
      <c r="AD65" s="63">
        <v>1813.1046783180691</v>
      </c>
      <c r="AE65" s="59">
        <v>1419.3122589709074</v>
      </c>
      <c r="AF65" s="59">
        <v>2123.3937578429941</v>
      </c>
      <c r="AG65" s="50">
        <v>-19.535488421267125</v>
      </c>
      <c r="AH65" s="54">
        <v>-7.8587638967902169</v>
      </c>
      <c r="AI65" s="17">
        <v>2123.3937578429941</v>
      </c>
      <c r="AJ65" s="59">
        <f t="shared" si="7"/>
        <v>-11.676724524476908</v>
      </c>
      <c r="AK65" s="2"/>
      <c r="AL65" s="17"/>
      <c r="AM65" s="2"/>
      <c r="AN65" s="2"/>
      <c r="AO65" s="2"/>
      <c r="AP65" s="2"/>
      <c r="AQ65" s="2"/>
      <c r="AR65" s="2"/>
      <c r="AS65" s="59"/>
      <c r="AT65" s="61">
        <v>-0.82023699999999999</v>
      </c>
      <c r="AU65" s="62">
        <f t="shared" si="10"/>
        <v>2.1081859999999999</v>
      </c>
      <c r="AV65" s="73">
        <v>1462.9886593466608</v>
      </c>
      <c r="AW65" s="71">
        <v>1326.4217865081639</v>
      </c>
      <c r="AX65" s="71">
        <v>1347.3913873630045</v>
      </c>
      <c r="AY65" s="74">
        <v>1.6069056658982761</v>
      </c>
      <c r="AZ65" s="72">
        <v>32.220289282529663</v>
      </c>
      <c r="BA65" s="2">
        <v>1347.3913873630045</v>
      </c>
      <c r="BB65" s="71">
        <f t="shared" si="11"/>
        <v>-30.613383616631388</v>
      </c>
      <c r="BC65" s="2"/>
      <c r="BD65" s="48"/>
      <c r="BE65" s="2"/>
      <c r="BF65" s="2"/>
      <c r="BG65" s="2"/>
      <c r="BH65" s="2"/>
      <c r="BI65" s="2"/>
      <c r="BJ65" s="2"/>
      <c r="BK65" s="85"/>
    </row>
    <row r="66" spans="1:63" ht="15" thickBot="1">
      <c r="A66" s="2"/>
      <c r="B66" s="47"/>
      <c r="C66" s="2"/>
      <c r="D66" s="2"/>
      <c r="E66" s="2"/>
      <c r="F66" s="2"/>
      <c r="G66" s="2"/>
      <c r="H66" s="9"/>
      <c r="I66" s="59"/>
      <c r="J66" s="61">
        <v>-1.9190806426009135</v>
      </c>
      <c r="K66" s="62">
        <f t="shared" si="2"/>
        <v>1.8179047048179271</v>
      </c>
      <c r="L66" s="63">
        <v>1228.2316054960975</v>
      </c>
      <c r="M66" s="59">
        <v>1589.1658023604723</v>
      </c>
      <c r="N66" s="59">
        <v>516.77132920102304</v>
      </c>
      <c r="O66" s="50">
        <v>-44.684296737716593</v>
      </c>
      <c r="P66" s="59">
        <v>-45.91264933910162</v>
      </c>
      <c r="Q66" s="2">
        <v>1401.7829982829905</v>
      </c>
      <c r="R66" s="59">
        <f t="shared" si="3"/>
        <v>1.2283526013850263</v>
      </c>
      <c r="S66" s="61">
        <v>-1.5521469999999999</v>
      </c>
      <c r="T66" s="62">
        <f t="shared" si="4"/>
        <v>2.4171820000000004</v>
      </c>
      <c r="U66" s="63">
        <v>1621.2059213192867</v>
      </c>
      <c r="V66" s="59">
        <v>1580.285202887796</v>
      </c>
      <c r="W66" s="59">
        <v>933.34370844752084</v>
      </c>
      <c r="X66" s="50">
        <v>-53.490300440424548</v>
      </c>
      <c r="Y66" s="16">
        <f>-ATAN(('y_bat_G_ac_1st(20161220)'!M65-'y_bat_G_ac_1st(20161220)'!M64)/('y_bat_G_ac_1st(20161220)'!O65-'y_bat_G_ac_1st(20161220)'!O64))*180/PI()</f>
        <v>-76.886305117352535</v>
      </c>
      <c r="Z66" s="17">
        <v>933.34370844752084</v>
      </c>
      <c r="AA66" s="16">
        <f t="shared" si="5"/>
        <v>23.396004676927987</v>
      </c>
      <c r="AB66" s="64">
        <v>-0.96972700000000001</v>
      </c>
      <c r="AC66" s="65">
        <f t="shared" si="6"/>
        <v>1.5514029999999999</v>
      </c>
      <c r="AD66" s="66">
        <v>1816.2680043264336</v>
      </c>
      <c r="AE66" s="67">
        <v>1418.1742879149797</v>
      </c>
      <c r="AF66" s="67">
        <v>2146.3117639596512</v>
      </c>
      <c r="AG66" s="58">
        <v>-19.484043753033827</v>
      </c>
      <c r="AH66" s="68">
        <v>-40.238816965627656</v>
      </c>
      <c r="AI66" s="17">
        <v>2146.3117639596512</v>
      </c>
      <c r="AJ66" s="59">
        <f t="shared" si="7"/>
        <v>20.754773212593829</v>
      </c>
      <c r="AK66" s="2"/>
      <c r="AL66" s="17"/>
      <c r="AM66" s="2"/>
      <c r="AN66" s="2"/>
      <c r="AO66" s="2"/>
      <c r="AP66" s="2"/>
      <c r="AQ66" s="2"/>
      <c r="AR66" s="2"/>
      <c r="AS66" s="59"/>
      <c r="AT66" s="61">
        <v>-0.78580300000000003</v>
      </c>
      <c r="AU66" s="62">
        <f t="shared" si="10"/>
        <v>2.14262</v>
      </c>
      <c r="AV66" s="73">
        <v>1428.7095288734488</v>
      </c>
      <c r="AW66" s="71">
        <v>1330.218047939858</v>
      </c>
      <c r="AX66" s="71">
        <v>1401.7829982829905</v>
      </c>
      <c r="AY66" s="74">
        <v>21.861928183762348</v>
      </c>
      <c r="AZ66" s="72">
        <v>36.168420291369038</v>
      </c>
      <c r="BA66" s="2">
        <v>1401.7829982829905</v>
      </c>
      <c r="BB66" s="71">
        <f t="shared" si="11"/>
        <v>-14.30649210760669</v>
      </c>
      <c r="BC66" s="2"/>
      <c r="BD66" s="48"/>
      <c r="BE66" s="2"/>
      <c r="BF66" s="2"/>
      <c r="BG66" s="2"/>
      <c r="BH66" s="2"/>
      <c r="BI66" s="2"/>
      <c r="BJ66" s="2"/>
      <c r="BK66" s="85"/>
    </row>
    <row r="67" spans="1:63">
      <c r="A67" s="2"/>
      <c r="B67" s="47"/>
      <c r="C67" s="2"/>
      <c r="D67" s="2"/>
      <c r="E67" s="2"/>
      <c r="F67" s="2"/>
      <c r="G67" s="2"/>
      <c r="H67" s="9"/>
      <c r="I67" s="59"/>
      <c r="J67" s="61">
        <v>-1.900036753387583</v>
      </c>
      <c r="K67" s="62">
        <f t="shared" si="2"/>
        <v>1.8369485940312575</v>
      </c>
      <c r="L67" s="63">
        <v>1252.4137000706978</v>
      </c>
      <c r="M67" s="59">
        <v>1591.4902908395306</v>
      </c>
      <c r="N67" s="59">
        <v>540.1950590324559</v>
      </c>
      <c r="O67" s="50">
        <v>-37.38338531721363</v>
      </c>
      <c r="P67" s="59">
        <v>-48.456427603463219</v>
      </c>
      <c r="Q67" s="2">
        <v>1497.0835005897716</v>
      </c>
      <c r="R67" s="59">
        <f t="shared" si="3"/>
        <v>11.073042286249589</v>
      </c>
      <c r="S67" s="61">
        <v>-1.497757</v>
      </c>
      <c r="T67" s="62">
        <f t="shared" si="4"/>
        <v>2.4715720000000001</v>
      </c>
      <c r="U67" s="63">
        <v>1699.0801720349457</v>
      </c>
      <c r="V67" s="59">
        <v>1597.3883247406284</v>
      </c>
      <c r="W67" s="59">
        <v>951.485236889117</v>
      </c>
      <c r="X67" s="50">
        <v>-42.544266522888009</v>
      </c>
      <c r="Y67" s="16">
        <f>-ATAN(('y_bat_G_ac_1st(20161220)'!M66-'y_bat_G_ac_1st(20161220)'!M65)/('y_bat_G_ac_1st(20161220)'!O66-'y_bat_G_ac_1st(20161220)'!O65))*180/PI()</f>
        <v>-77.738867025499317</v>
      </c>
      <c r="Z67" s="17">
        <v>951.485236889117</v>
      </c>
      <c r="AA67" s="16">
        <f t="shared" si="5"/>
        <v>35.194600502611308</v>
      </c>
      <c r="AB67" s="2"/>
      <c r="AC67" s="48"/>
      <c r="AD67" s="2"/>
      <c r="AE67" s="2"/>
      <c r="AF67" s="2"/>
      <c r="AG67" s="2"/>
      <c r="AH67" s="2"/>
      <c r="AI67" s="2"/>
      <c r="AJ67" s="59"/>
      <c r="AK67" s="2"/>
      <c r="AL67" s="17"/>
      <c r="AM67" s="2"/>
      <c r="AN67" s="2"/>
      <c r="AO67" s="2"/>
      <c r="AP67" s="2"/>
      <c r="AQ67" s="2"/>
      <c r="AR67" s="2"/>
      <c r="AS67" s="59"/>
      <c r="AT67" s="61">
        <v>-0.72298499999999999</v>
      </c>
      <c r="AU67" s="62">
        <f t="shared" si="10"/>
        <v>2.205438</v>
      </c>
      <c r="AV67" s="73">
        <v>1359.0407359334458</v>
      </c>
      <c r="AW67" s="71">
        <v>1337.923714688681</v>
      </c>
      <c r="AX67" s="71">
        <v>1497.0835005897716</v>
      </c>
      <c r="AY67" s="74">
        <v>-9.3621732977588863</v>
      </c>
      <c r="AZ67" s="72">
        <v>40.094085014660166</v>
      </c>
      <c r="BA67" s="2">
        <v>1497.0835005897716</v>
      </c>
      <c r="BB67" s="71">
        <f t="shared" si="11"/>
        <v>-49.456258312419052</v>
      </c>
      <c r="BC67" s="2"/>
      <c r="BD67" s="48"/>
      <c r="BE67" s="2"/>
      <c r="BF67" s="2"/>
      <c r="BG67" s="2"/>
      <c r="BH67" s="2"/>
      <c r="BI67" s="2"/>
      <c r="BJ67" s="2"/>
      <c r="BK67" s="85"/>
    </row>
    <row r="68" spans="1:63">
      <c r="A68" s="2"/>
      <c r="B68" s="47"/>
      <c r="C68" s="2"/>
      <c r="D68" s="2"/>
      <c r="E68" s="2"/>
      <c r="F68" s="2"/>
      <c r="G68" s="2"/>
      <c r="H68" s="9"/>
      <c r="I68" s="59"/>
      <c r="J68" s="61">
        <v>-1.8384008941682133</v>
      </c>
      <c r="K68" s="62">
        <f t="shared" si="2"/>
        <v>1.8985844532506273</v>
      </c>
      <c r="L68" s="63">
        <v>1336.9191452219802</v>
      </c>
      <c r="M68" s="59">
        <v>1599.5437063664108</v>
      </c>
      <c r="N68" s="59">
        <v>615.0738059512878</v>
      </c>
      <c r="O68" s="50">
        <v>-29.513213104353802</v>
      </c>
      <c r="P68" s="59">
        <v>-50.252961925162268</v>
      </c>
      <c r="Q68" s="2">
        <v>1544.1437364435524</v>
      </c>
      <c r="R68" s="59">
        <f t="shared" si="3"/>
        <v>20.739748820808465</v>
      </c>
      <c r="S68" s="61">
        <v>-1.475115</v>
      </c>
      <c r="T68" s="62">
        <f t="shared" si="4"/>
        <v>2.4942140000000004</v>
      </c>
      <c r="U68" s="63">
        <v>1728.9110316035985</v>
      </c>
      <c r="V68" s="59">
        <v>1604.608789849859</v>
      </c>
      <c r="W68" s="59">
        <v>957.96822126009374</v>
      </c>
      <c r="X68" s="50">
        <v>-30.639528218194855</v>
      </c>
      <c r="Y68" s="16">
        <f>-ATAN(('y_bat_G_ac_1st(20161220)'!M67-'y_bat_G_ac_1st(20161220)'!M66)/('y_bat_G_ac_1st(20161220)'!O67-'y_bat_G_ac_1st(20161220)'!O66))*180/PI()</f>
        <v>-77.303263523099517</v>
      </c>
      <c r="Z68" s="17">
        <v>957.96822126009374</v>
      </c>
      <c r="AA68" s="16">
        <f t="shared" si="5"/>
        <v>46.663735304904662</v>
      </c>
      <c r="AB68" s="2"/>
      <c r="AC68" s="48"/>
      <c r="AD68" s="2"/>
      <c r="AE68" s="2"/>
      <c r="AF68" s="2"/>
      <c r="AG68" s="2"/>
      <c r="AH68" s="2"/>
      <c r="AI68" s="2"/>
      <c r="AJ68" s="59"/>
      <c r="AK68" s="2"/>
      <c r="AL68" s="17"/>
      <c r="AM68" s="2"/>
      <c r="AN68" s="2"/>
      <c r="AO68" s="2"/>
      <c r="AP68" s="2"/>
      <c r="AQ68" s="2"/>
      <c r="AR68" s="2"/>
      <c r="AS68" s="59"/>
      <c r="AT68" s="61">
        <v>-0.690245</v>
      </c>
      <c r="AU68" s="62">
        <f t="shared" si="10"/>
        <v>2.238178</v>
      </c>
      <c r="AV68" s="73">
        <v>1319.4206402375025</v>
      </c>
      <c r="AW68" s="71">
        <v>1342.268049361365</v>
      </c>
      <c r="AX68" s="71">
        <v>1544.1437364435524</v>
      </c>
      <c r="AY68" s="74">
        <v>7.9609051572029417</v>
      </c>
      <c r="AZ68" s="72">
        <v>44.126965809915482</v>
      </c>
      <c r="BA68" s="2">
        <v>1544.1437364435524</v>
      </c>
      <c r="BB68" s="71">
        <f t="shared" si="11"/>
        <v>-36.166060652712538</v>
      </c>
      <c r="BC68" s="2"/>
      <c r="BD68" s="48"/>
      <c r="BE68" s="2"/>
      <c r="BF68" s="2"/>
      <c r="BG68" s="2"/>
      <c r="BH68" s="2"/>
      <c r="BI68" s="2"/>
      <c r="BJ68" s="2"/>
      <c r="BK68" s="85"/>
    </row>
    <row r="69" spans="1:63">
      <c r="A69" s="2"/>
      <c r="B69" s="47"/>
      <c r="C69" s="2"/>
      <c r="D69" s="2"/>
      <c r="E69" s="2"/>
      <c r="F69" s="2"/>
      <c r="G69" s="2"/>
      <c r="H69" s="9"/>
      <c r="I69" s="59"/>
      <c r="J69" s="61">
        <v>-1.8223374886256098</v>
      </c>
      <c r="K69" s="62">
        <f t="shared" ref="K69:K74" si="14">J69-$J$4</f>
        <v>1.9146478587932307</v>
      </c>
      <c r="L69" s="63">
        <v>1360.127175068068</v>
      </c>
      <c r="M69" s="59">
        <v>1601.7183131677571</v>
      </c>
      <c r="N69" s="59">
        <v>634.37369109087376</v>
      </c>
      <c r="O69" s="50">
        <v>-39.913904708566044</v>
      </c>
      <c r="P69" s="59">
        <v>-50.797033131193025</v>
      </c>
      <c r="Q69" s="2">
        <v>1629.7584242870337</v>
      </c>
      <c r="R69" s="59">
        <f t="shared" ref="R69:R74" si="15">O69-P69</f>
        <v>10.883128422626982</v>
      </c>
      <c r="S69" s="61">
        <v>-1.4521729999999999</v>
      </c>
      <c r="T69" s="62">
        <f t="shared" ref="T69:T78" si="16">S69-$S$4</f>
        <v>2.5171559999999999</v>
      </c>
      <c r="U69" s="63">
        <v>1757.2035356745146</v>
      </c>
      <c r="V69" s="59">
        <v>1611.7804340416419</v>
      </c>
      <c r="W69" s="59">
        <v>964.34251908177157</v>
      </c>
      <c r="X69" s="50">
        <v>-13.506958607340039</v>
      </c>
      <c r="Y69" s="16">
        <f>-ATAN(('y_bat_G_ac_1st(20161220)'!M68-'y_bat_G_ac_1st(20161220)'!M67)/('y_bat_G_ac_1st(20161220)'!O68-'y_bat_G_ac_1st(20161220)'!O67))*180/PI()</f>
        <v>-73.366778684707526</v>
      </c>
      <c r="Z69" s="17">
        <v>964.34251908177157</v>
      </c>
      <c r="AA69" s="16">
        <f t="shared" ref="AA69:AA78" si="17">X69-Y69</f>
        <v>59.859820077367488</v>
      </c>
      <c r="AB69" s="2"/>
      <c r="AC69" s="48"/>
      <c r="AD69" s="2"/>
      <c r="AE69" s="2"/>
      <c r="AF69" s="2"/>
      <c r="AG69" s="2"/>
      <c r="AH69" s="2"/>
      <c r="AI69" s="2"/>
      <c r="AJ69" s="59"/>
      <c r="AK69" s="2"/>
      <c r="AL69" s="17"/>
      <c r="AM69" s="2"/>
      <c r="AN69" s="2"/>
      <c r="AO69" s="2"/>
      <c r="AP69" s="2"/>
      <c r="AQ69" s="2"/>
      <c r="AR69" s="2"/>
      <c r="AS69" s="59"/>
      <c r="AT69" s="61">
        <v>-0.62624899999999994</v>
      </c>
      <c r="AU69" s="62">
        <f t="shared" ref="AU69:AU75" si="18">AT69-$AT$4</f>
        <v>2.3021739999999999</v>
      </c>
      <c r="AV69" s="73">
        <v>1236.3760666265205</v>
      </c>
      <c r="AW69" s="71">
        <v>1351.3860654376601</v>
      </c>
      <c r="AX69" s="71">
        <v>1629.7584242870337</v>
      </c>
      <c r="AY69" s="74">
        <v>32.765423212509404</v>
      </c>
      <c r="AZ69" s="72">
        <v>48.027574434022902</v>
      </c>
      <c r="BA69" s="2">
        <v>1629.7584242870337</v>
      </c>
      <c r="BB69" s="71">
        <f t="shared" ref="BB69:BB75" si="19">AY69-AZ69</f>
        <v>-15.262151221513498</v>
      </c>
      <c r="BC69" s="2"/>
      <c r="BD69" s="48"/>
      <c r="BE69" s="2"/>
      <c r="BF69" s="2"/>
      <c r="BG69" s="2"/>
      <c r="BH69" s="2"/>
      <c r="BI69" s="2"/>
      <c r="BJ69" s="2"/>
      <c r="BK69" s="85"/>
    </row>
    <row r="70" spans="1:63">
      <c r="A70" s="2"/>
      <c r="B70" s="47"/>
      <c r="C70" s="2"/>
      <c r="D70" s="2"/>
      <c r="E70" s="2"/>
      <c r="F70" s="2"/>
      <c r="G70" s="2"/>
      <c r="H70" s="9"/>
      <c r="I70" s="59"/>
      <c r="J70" s="61">
        <v>-1.8028398977892577</v>
      </c>
      <c r="K70" s="62">
        <f t="shared" si="14"/>
        <v>1.9341454496295829</v>
      </c>
      <c r="L70" s="63">
        <v>1388.7296795247021</v>
      </c>
      <c r="M70" s="59">
        <v>1604.3646381625135</v>
      </c>
      <c r="N70" s="59">
        <v>657.70379086425237</v>
      </c>
      <c r="O70" s="50">
        <v>-36.05948311185859</v>
      </c>
      <c r="P70" s="59">
        <v>-51.353718546734875</v>
      </c>
      <c r="Q70" s="2">
        <v>1668.168685220048</v>
      </c>
      <c r="R70" s="59">
        <f t="shared" si="15"/>
        <v>15.294235434876285</v>
      </c>
      <c r="S70" s="61">
        <v>-1.3860980000000001</v>
      </c>
      <c r="T70" s="62">
        <f t="shared" si="16"/>
        <v>2.5832310000000001</v>
      </c>
      <c r="U70" s="63">
        <v>1825.5967489864768</v>
      </c>
      <c r="V70" s="59">
        <v>1630.1385257664508</v>
      </c>
      <c r="W70" s="59">
        <v>984.77460907823888</v>
      </c>
      <c r="X70" s="50">
        <v>38.776805320178084</v>
      </c>
      <c r="Y70" s="16">
        <f>-ATAN(('y_bat_G_ac_1st(20161220)'!M69-'y_bat_G_ac_1st(20161220)'!M68)/('y_bat_G_ac_1st(20161220)'!O69-'y_bat_G_ac_1st(20161220)'!O68))*180/PI()</f>
        <v>-63.603951912155523</v>
      </c>
      <c r="Z70" s="17">
        <v>984.77460907823888</v>
      </c>
      <c r="AA70" s="16">
        <f t="shared" si="17"/>
        <v>102.38075723233361</v>
      </c>
      <c r="AB70" s="2"/>
      <c r="AC70" s="48"/>
      <c r="AD70" s="2"/>
      <c r="AE70" s="2"/>
      <c r="AF70" s="2"/>
      <c r="AG70" s="2"/>
      <c r="AH70" s="2"/>
      <c r="AI70" s="2"/>
      <c r="AJ70" s="59"/>
      <c r="AK70" s="2"/>
      <c r="AL70" s="17"/>
      <c r="AM70" s="2"/>
      <c r="AN70" s="2"/>
      <c r="AO70" s="2"/>
      <c r="AP70" s="2"/>
      <c r="AQ70" s="2"/>
      <c r="AR70" s="2"/>
      <c r="AS70" s="59"/>
      <c r="AT70" s="61">
        <v>-0.59500600000000003</v>
      </c>
      <c r="AU70" s="62">
        <f t="shared" si="18"/>
        <v>2.3334169999999999</v>
      </c>
      <c r="AV70" s="73">
        <v>1193.6758414231972</v>
      </c>
      <c r="AW70" s="71">
        <v>1356.2220231935553</v>
      </c>
      <c r="AX70" s="71">
        <v>1668.168685220048</v>
      </c>
      <c r="AY70" s="74">
        <v>10.081822748105663</v>
      </c>
      <c r="AZ70" s="72">
        <v>51.414228084539857</v>
      </c>
      <c r="BA70" s="2">
        <v>1668.168685220048</v>
      </c>
      <c r="BB70" s="71">
        <f t="shared" si="19"/>
        <v>-41.332405336434192</v>
      </c>
      <c r="BC70" s="2"/>
      <c r="BD70" s="48"/>
      <c r="BE70" s="2"/>
      <c r="BF70" s="2"/>
      <c r="BG70" s="2"/>
      <c r="BH70" s="2"/>
      <c r="BI70" s="2"/>
      <c r="BJ70" s="2"/>
      <c r="BK70" s="85"/>
    </row>
    <row r="71" spans="1:63">
      <c r="A71" s="2"/>
      <c r="B71" s="47"/>
      <c r="C71" s="2"/>
      <c r="D71" s="2"/>
      <c r="E71" s="2"/>
      <c r="F71" s="2"/>
      <c r="G71" s="2"/>
      <c r="H71" s="9"/>
      <c r="I71" s="59"/>
      <c r="J71" s="61">
        <v>-1.7221085398731417</v>
      </c>
      <c r="K71" s="62">
        <f t="shared" si="14"/>
        <v>2.0148768075456989</v>
      </c>
      <c r="L71" s="63">
        <v>1508.8980524535627</v>
      </c>
      <c r="M71" s="59">
        <v>1614.8529687953628</v>
      </c>
      <c r="N71" s="59">
        <v>753.7919708379959</v>
      </c>
      <c r="O71" s="50">
        <v>-50.413335727599843</v>
      </c>
      <c r="P71" s="59">
        <v>-50.808435847403189</v>
      </c>
      <c r="Q71" s="2">
        <v>1739.8940717835512</v>
      </c>
      <c r="R71" s="59">
        <f t="shared" si="15"/>
        <v>0.39510011980334525</v>
      </c>
      <c r="S71" s="61">
        <v>-1.3599110000000001</v>
      </c>
      <c r="T71" s="62">
        <f t="shared" si="16"/>
        <v>2.6094179999999998</v>
      </c>
      <c r="U71" s="63">
        <v>1846.4764774287892</v>
      </c>
      <c r="V71" s="59">
        <v>1635.7961719823331</v>
      </c>
      <c r="W71" s="59">
        <v>995.13760131561094</v>
      </c>
      <c r="X71" s="50">
        <v>-0.31313163279291251</v>
      </c>
      <c r="Y71" s="16">
        <f>-ATAN(('y_bat_G_ac_1st(20161220)'!M70-'y_bat_G_ac_1st(20161220)'!M69)/('y_bat_G_ac_1st(20161220)'!O70-'y_bat_G_ac_1st(20161220)'!O69))*180/PI()</f>
        <v>-54.104618180671409</v>
      </c>
      <c r="Z71" s="17">
        <v>995.13760131561094</v>
      </c>
      <c r="AA71" s="16">
        <f t="shared" si="17"/>
        <v>53.791486547878499</v>
      </c>
      <c r="AB71" s="2"/>
      <c r="AC71" s="48"/>
      <c r="AD71" s="2"/>
      <c r="AE71" s="2"/>
      <c r="AF71" s="2"/>
      <c r="AG71" s="2"/>
      <c r="AH71" s="2"/>
      <c r="AI71" s="2"/>
      <c r="AJ71" s="59"/>
      <c r="AK71" s="2"/>
      <c r="AL71" s="17"/>
      <c r="AM71" s="2"/>
      <c r="AN71" s="2"/>
      <c r="AO71" s="2"/>
      <c r="AP71" s="2"/>
      <c r="AQ71" s="2"/>
      <c r="AR71" s="2"/>
      <c r="AS71" s="59"/>
      <c r="AT71" s="61">
        <v>-0.53072600000000003</v>
      </c>
      <c r="AU71" s="62">
        <f t="shared" si="18"/>
        <v>2.397697</v>
      </c>
      <c r="AV71" s="73">
        <v>1103.781226337918</v>
      </c>
      <c r="AW71" s="71">
        <v>1367.5496731496689</v>
      </c>
      <c r="AX71" s="71">
        <v>1739.8940717835512</v>
      </c>
      <c r="AY71" s="74">
        <v>58.716498929522672</v>
      </c>
      <c r="AZ71" s="72">
        <v>53.802211739823846</v>
      </c>
      <c r="BA71" s="2">
        <v>1739.8940717835512</v>
      </c>
      <c r="BB71" s="71">
        <f t="shared" si="19"/>
        <v>4.9142871896988254</v>
      </c>
      <c r="BC71" s="2"/>
      <c r="BD71" s="48"/>
      <c r="BE71" s="2"/>
      <c r="BF71" s="2"/>
      <c r="BG71" s="2"/>
      <c r="BH71" s="2"/>
      <c r="BI71" s="2"/>
      <c r="BJ71" s="2"/>
      <c r="BK71" s="85"/>
    </row>
    <row r="72" spans="1:63">
      <c r="A72" s="2"/>
      <c r="B72" s="47"/>
      <c r="C72" s="2"/>
      <c r="D72" s="2"/>
      <c r="E72" s="2"/>
      <c r="F72" s="2"/>
      <c r="G72" s="2"/>
      <c r="H72" s="9"/>
      <c r="I72" s="59"/>
      <c r="J72" s="61">
        <v>-1.6997243099072026</v>
      </c>
      <c r="K72" s="62">
        <f t="shared" si="14"/>
        <v>2.0372610375116382</v>
      </c>
      <c r="L72" s="63">
        <v>1541.6984140267659</v>
      </c>
      <c r="M72" s="59">
        <v>1617.4527966497396</v>
      </c>
      <c r="N72" s="59">
        <v>780.5352523165293</v>
      </c>
      <c r="O72" s="50">
        <v>-40.697773921153839</v>
      </c>
      <c r="P72" s="59">
        <v>-48.75917856324223</v>
      </c>
      <c r="Q72" s="2">
        <v>1767.2176602831053</v>
      </c>
      <c r="R72" s="59">
        <f t="shared" si="15"/>
        <v>8.0614046420883909</v>
      </c>
      <c r="S72" s="61">
        <v>-1.335961</v>
      </c>
      <c r="T72" s="62">
        <f t="shared" si="16"/>
        <v>2.6333679999999999</v>
      </c>
      <c r="U72" s="63">
        <v>1862.1105565931143</v>
      </c>
      <c r="V72" s="59">
        <v>1639.8193670652172</v>
      </c>
      <c r="W72" s="59">
        <v>1006.4528668812636</v>
      </c>
      <c r="X72" s="50">
        <v>58.876916180436744</v>
      </c>
      <c r="Y72" s="16">
        <f>-ATAN(('y_bat_G_ac_1st(20161220)'!M71-'y_bat_G_ac_1st(20161220)'!M70)/('y_bat_G_ac_1st(20161220)'!O71-'y_bat_G_ac_1st(20161220)'!O70))*180/PI()</f>
        <v>-29.432297788203492</v>
      </c>
      <c r="Z72" s="17">
        <v>1006.4528668812636</v>
      </c>
      <c r="AA72" s="16">
        <f t="shared" si="17"/>
        <v>88.309213968640236</v>
      </c>
      <c r="AB72" s="2"/>
      <c r="AC72" s="48"/>
      <c r="AD72" s="2"/>
      <c r="AE72" s="2"/>
      <c r="AF72" s="2"/>
      <c r="AG72" s="2"/>
      <c r="AH72" s="2"/>
      <c r="AI72" s="2"/>
      <c r="AJ72" s="59"/>
      <c r="AK72" s="2"/>
      <c r="AL72" s="17"/>
      <c r="AM72" s="2"/>
      <c r="AN72" s="2"/>
      <c r="AO72" s="2"/>
      <c r="AP72" s="2"/>
      <c r="AQ72" s="2"/>
      <c r="AR72" s="2"/>
      <c r="AS72" s="59"/>
      <c r="AT72" s="61">
        <v>-0.50369900000000001</v>
      </c>
      <c r="AU72" s="62">
        <f t="shared" si="18"/>
        <v>2.4247239999999999</v>
      </c>
      <c r="AV72" s="73">
        <v>1066.4452529726489</v>
      </c>
      <c r="AW72" s="71">
        <v>1373.1981569300981</v>
      </c>
      <c r="AX72" s="71">
        <v>1767.2176602831053</v>
      </c>
      <c r="AY72" s="74">
        <v>1.5071954252106763</v>
      </c>
      <c r="AZ72" s="72">
        <v>53.791476706257299</v>
      </c>
      <c r="BA72" s="2">
        <v>1767.2176602831053</v>
      </c>
      <c r="BB72" s="71">
        <f t="shared" si="19"/>
        <v>-52.284281281046624</v>
      </c>
      <c r="BC72" s="2"/>
      <c r="BD72" s="48"/>
      <c r="BE72" s="2"/>
      <c r="BF72" s="2"/>
      <c r="BG72" s="2"/>
      <c r="BH72" s="2"/>
      <c r="BI72" s="2"/>
      <c r="BJ72" s="2"/>
      <c r="BK72" s="85"/>
    </row>
    <row r="73" spans="1:63">
      <c r="A73" s="2"/>
      <c r="B73" s="47"/>
      <c r="C73" s="2"/>
      <c r="D73" s="2"/>
      <c r="E73" s="2"/>
      <c r="F73" s="2"/>
      <c r="G73" s="2"/>
      <c r="H73" s="9"/>
      <c r="I73" s="59"/>
      <c r="J73" s="61">
        <v>-1.6302088076824846</v>
      </c>
      <c r="K73" s="62">
        <f t="shared" si="14"/>
        <v>2.106776539736356</v>
      </c>
      <c r="L73" s="63">
        <v>1638.2181900258056</v>
      </c>
      <c r="M73" s="59">
        <v>1623.9646254862359</v>
      </c>
      <c r="N73" s="59">
        <v>865.1534741182586</v>
      </c>
      <c r="O73" s="50">
        <v>-32.282772372813824</v>
      </c>
      <c r="P73" s="59">
        <v>-44.68048255036021</v>
      </c>
      <c r="Q73" s="2">
        <v>1828.1014797086355</v>
      </c>
      <c r="R73" s="59">
        <f t="shared" si="15"/>
        <v>12.397710177546386</v>
      </c>
      <c r="S73" s="61">
        <v>-1.269606</v>
      </c>
      <c r="T73" s="62">
        <f t="shared" si="16"/>
        <v>2.6997230000000001</v>
      </c>
      <c r="U73" s="63">
        <v>1886.7868086686401</v>
      </c>
      <c r="V73" s="59">
        <v>1643.5892586882617</v>
      </c>
      <c r="W73" s="59">
        <v>1050.1884955758303</v>
      </c>
      <c r="X73" s="50">
        <v>59.941323005631219</v>
      </c>
      <c r="Y73" s="16">
        <f>-ATAN(('y_bat_G_ac_1st(20161220)'!M72-'y_bat_G_ac_1st(20161220)'!M71)/('y_bat_G_ac_1st(20161220)'!O72-'y_bat_G_ac_1st(20161220)'!O71))*180/PI()</f>
        <v>-3.7138250905253196</v>
      </c>
      <c r="Z73" s="17">
        <v>1050.1884955758303</v>
      </c>
      <c r="AA73" s="16">
        <f t="shared" si="17"/>
        <v>63.655148096156537</v>
      </c>
      <c r="AB73" s="2"/>
      <c r="AC73" s="48"/>
      <c r="AD73" s="2"/>
      <c r="AE73" s="2"/>
      <c r="AF73" s="2"/>
      <c r="AG73" s="2"/>
      <c r="AH73" s="2"/>
      <c r="AI73" s="2"/>
      <c r="AJ73" s="59"/>
      <c r="AK73" s="2"/>
      <c r="AL73" s="17"/>
      <c r="AM73" s="2"/>
      <c r="AN73" s="2"/>
      <c r="AO73" s="2"/>
      <c r="AP73" s="2"/>
      <c r="AQ73" s="2"/>
      <c r="AR73" s="2"/>
      <c r="AS73" s="59"/>
      <c r="AT73" s="61">
        <v>-0.43757000000000001</v>
      </c>
      <c r="AU73" s="62">
        <f t="shared" si="18"/>
        <v>2.490853</v>
      </c>
      <c r="AV73" s="73">
        <v>983.2840228166192</v>
      </c>
      <c r="AW73" s="71">
        <v>1390.96612941239</v>
      </c>
      <c r="AX73" s="71">
        <v>1828.1014797086355</v>
      </c>
      <c r="AY73" s="74">
        <v>-6.3088703487313529</v>
      </c>
      <c r="AZ73" s="72">
        <v>49.473405324552395</v>
      </c>
      <c r="BA73" s="2">
        <v>1828.1014797086355</v>
      </c>
      <c r="BB73" s="71">
        <f t="shared" si="19"/>
        <v>-55.782275673283749</v>
      </c>
      <c r="BC73" s="2"/>
      <c r="BD73" s="48"/>
      <c r="BE73" s="2"/>
      <c r="BF73" s="2"/>
      <c r="BG73" s="2"/>
      <c r="BH73" s="2"/>
      <c r="BI73" s="2"/>
      <c r="BJ73" s="2"/>
      <c r="BK73" s="85"/>
    </row>
    <row r="74" spans="1:63" ht="15" thickBot="1">
      <c r="A74" s="2"/>
      <c r="B74" s="47"/>
      <c r="C74" s="2"/>
      <c r="D74" s="2"/>
      <c r="E74" s="2"/>
      <c r="F74" s="2"/>
      <c r="G74" s="2"/>
      <c r="H74" s="9"/>
      <c r="I74" s="59"/>
      <c r="J74" s="64">
        <v>-1.5912195999186773</v>
      </c>
      <c r="K74" s="65">
        <f t="shared" si="14"/>
        <v>2.145765747500163</v>
      </c>
      <c r="L74" s="66">
        <v>1686.9638158631255</v>
      </c>
      <c r="M74" s="67">
        <v>1626.2251936341409</v>
      </c>
      <c r="N74" s="67">
        <v>914.44582730649745</v>
      </c>
      <c r="O74" s="58">
        <v>-9.0226585824224195</v>
      </c>
      <c r="P74" s="67">
        <v>-61.539381861840255</v>
      </c>
      <c r="Q74" s="2">
        <v>1852.5517704786707</v>
      </c>
      <c r="R74" s="59">
        <f t="shared" si="15"/>
        <v>52.516723279417832</v>
      </c>
      <c r="S74" s="61">
        <v>-1.239949</v>
      </c>
      <c r="T74" s="62">
        <f t="shared" si="16"/>
        <v>2.7293799999999999</v>
      </c>
      <c r="U74" s="63">
        <v>1888.5187860702447</v>
      </c>
      <c r="V74" s="59">
        <v>1641.0960112511407</v>
      </c>
      <c r="W74" s="59">
        <v>1076.8714915469227</v>
      </c>
      <c r="X74" s="50">
        <v>52.118090059464272</v>
      </c>
      <c r="Y74" s="16">
        <f>-ATAN(('y_bat_G_ac_1st(20161220)'!M73-'y_bat_G_ac_1st(20161220)'!M72)/('y_bat_G_ac_1st(20161220)'!O73-'y_bat_G_ac_1st(20161220)'!O72))*180/PI()</f>
        <v>15.017392993787309</v>
      </c>
      <c r="Z74" s="17">
        <v>1076.8714915469227</v>
      </c>
      <c r="AA74" s="16">
        <f t="shared" si="17"/>
        <v>37.100697065676961</v>
      </c>
      <c r="AB74" s="2"/>
      <c r="AC74" s="48"/>
      <c r="AD74" s="2"/>
      <c r="AE74" s="2"/>
      <c r="AF74" s="2"/>
      <c r="AG74" s="2"/>
      <c r="AH74" s="2"/>
      <c r="AI74" s="2"/>
      <c r="AJ74" s="59"/>
      <c r="AK74" s="2"/>
      <c r="AL74" s="17"/>
      <c r="AM74" s="2"/>
      <c r="AN74" s="2"/>
      <c r="AO74" s="2"/>
      <c r="AP74" s="2"/>
      <c r="AQ74" s="2"/>
      <c r="AR74" s="2"/>
      <c r="AS74" s="59"/>
      <c r="AT74" s="61">
        <v>-0.40888799999999997</v>
      </c>
      <c r="AU74" s="62">
        <f t="shared" si="18"/>
        <v>2.5195349999999999</v>
      </c>
      <c r="AV74" s="73">
        <v>954.68330298659532</v>
      </c>
      <c r="AW74" s="71">
        <v>1401.2965763586365</v>
      </c>
      <c r="AX74" s="71">
        <v>1852.5517704786707</v>
      </c>
      <c r="AY74" s="74">
        <v>9.7961161685693394</v>
      </c>
      <c r="AZ74" s="72">
        <v>41.074709681882496</v>
      </c>
      <c r="BA74" s="2">
        <v>1852.5517704786707</v>
      </c>
      <c r="BB74" s="71">
        <f t="shared" si="19"/>
        <v>-31.278593513313155</v>
      </c>
      <c r="BC74" s="2"/>
      <c r="BD74" s="48"/>
      <c r="BE74" s="2"/>
      <c r="BF74" s="2"/>
      <c r="BG74" s="2"/>
      <c r="BH74" s="2"/>
      <c r="BI74" s="2"/>
      <c r="BJ74" s="2"/>
      <c r="BK74" s="85"/>
    </row>
    <row r="75" spans="1:63" ht="15" thickBot="1">
      <c r="A75" s="2"/>
      <c r="B75" s="47"/>
      <c r="C75" s="2"/>
      <c r="D75" s="2"/>
      <c r="E75" s="2"/>
      <c r="F75" s="2"/>
      <c r="G75" s="2"/>
      <c r="H75" s="9"/>
      <c r="I75" s="59"/>
      <c r="J75" s="2"/>
      <c r="K75" s="48"/>
      <c r="L75" s="2"/>
      <c r="M75" s="2"/>
      <c r="N75" s="2"/>
      <c r="O75" s="2"/>
      <c r="P75" s="2"/>
      <c r="Q75" s="2"/>
      <c r="R75" s="59"/>
      <c r="S75" s="61">
        <v>-1.152768</v>
      </c>
      <c r="T75" s="62">
        <f t="shared" si="16"/>
        <v>2.8165610000000001</v>
      </c>
      <c r="U75" s="63">
        <v>1860.0450555948837</v>
      </c>
      <c r="V75" s="59">
        <v>1617.0986741460156</v>
      </c>
      <c r="W75" s="59">
        <v>1183.0080125387658</v>
      </c>
      <c r="X75" s="50">
        <v>62.583760957136171</v>
      </c>
      <c r="Y75" s="16">
        <f>-ATAN(('y_bat_G_ac_1st(20161220)'!M74-'y_bat_G_ac_1st(20161220)'!M73)/('y_bat_G_ac_1st(20161220)'!O74-'y_bat_G_ac_1st(20161220)'!O73))*180/PI()</f>
        <v>24.995516180684923</v>
      </c>
      <c r="Z75" s="17">
        <v>1183.0080125387658</v>
      </c>
      <c r="AA75" s="16">
        <f t="shared" si="17"/>
        <v>37.588244776451248</v>
      </c>
      <c r="AB75" s="2"/>
      <c r="AC75" s="48"/>
      <c r="AD75" s="2"/>
      <c r="AE75" s="2"/>
      <c r="AF75" s="2"/>
      <c r="AG75" s="2"/>
      <c r="AH75" s="2"/>
      <c r="AI75" s="2"/>
      <c r="AJ75" s="59"/>
      <c r="AK75" s="2"/>
      <c r="AL75" s="17"/>
      <c r="AM75" s="2"/>
      <c r="AN75" s="2"/>
      <c r="AO75" s="2"/>
      <c r="AP75" s="2"/>
      <c r="AQ75" s="2"/>
      <c r="AR75" s="2"/>
      <c r="AS75" s="59"/>
      <c r="AT75" s="64">
        <v>-0.38061099999999998</v>
      </c>
      <c r="AU75" s="65">
        <f t="shared" si="18"/>
        <v>2.547812</v>
      </c>
      <c r="AV75" s="75">
        <v>934.18884996119152</v>
      </c>
      <c r="AW75" s="76">
        <v>1413.735363246833</v>
      </c>
      <c r="AX75" s="76">
        <v>1876.0659471362369</v>
      </c>
      <c r="AY75" s="77">
        <v>42.006089203170703</v>
      </c>
      <c r="AZ75" s="78">
        <v>-26.47105340226766</v>
      </c>
      <c r="BA75" s="2">
        <v>1876.0659471362369</v>
      </c>
      <c r="BB75" s="71">
        <f t="shared" si="19"/>
        <v>68.47714260543836</v>
      </c>
      <c r="BC75" s="2"/>
      <c r="BD75" s="48"/>
      <c r="BE75" s="2"/>
      <c r="BF75" s="2"/>
      <c r="BG75" s="2"/>
      <c r="BH75" s="2"/>
      <c r="BI75" s="2"/>
      <c r="BJ75" s="2"/>
      <c r="BK75" s="85"/>
    </row>
    <row r="76" spans="1:63">
      <c r="A76" s="2"/>
      <c r="B76" s="47"/>
      <c r="C76" s="2"/>
      <c r="D76" s="2"/>
      <c r="E76" s="2"/>
      <c r="F76" s="2"/>
      <c r="G76" s="2"/>
      <c r="H76" s="9"/>
      <c r="I76" s="59"/>
      <c r="J76" s="2"/>
      <c r="K76" s="48"/>
      <c r="L76" s="2"/>
      <c r="M76" s="2"/>
      <c r="N76" s="2"/>
      <c r="O76" s="2"/>
      <c r="P76" s="2"/>
      <c r="Q76" s="2"/>
      <c r="R76" s="59"/>
      <c r="S76" s="61">
        <v>-1.122663</v>
      </c>
      <c r="T76" s="62">
        <f t="shared" si="16"/>
        <v>2.8466659999999999</v>
      </c>
      <c r="U76" s="63">
        <v>1839.1875254055774</v>
      </c>
      <c r="V76" s="59">
        <v>1603.4764481243353</v>
      </c>
      <c r="W76" s="59">
        <v>1227.7462707644377</v>
      </c>
      <c r="X76" s="50">
        <v>42.093730178197539</v>
      </c>
      <c r="Y76" s="16">
        <f>-ATAN(('y_bat_G_ac_1st(20161220)'!M75-'y_bat_G_ac_1st(20161220)'!M74)/('y_bat_G_ac_1st(20161220)'!O75-'y_bat_G_ac_1st(20161220)'!O74))*180/PI()</f>
        <v>33.011852738723718</v>
      </c>
      <c r="Z76" s="17">
        <v>1227.7462707644377</v>
      </c>
      <c r="AA76" s="16">
        <f t="shared" si="17"/>
        <v>9.0818774394738213</v>
      </c>
      <c r="AB76" s="2"/>
      <c r="AC76" s="48"/>
      <c r="AD76" s="2"/>
      <c r="AE76" s="2"/>
      <c r="AF76" s="2"/>
      <c r="AG76" s="2"/>
      <c r="AH76" s="2"/>
      <c r="AI76" s="2"/>
      <c r="AJ76" s="59"/>
      <c r="AK76" s="2"/>
      <c r="AL76" s="17"/>
      <c r="AM76" s="2"/>
      <c r="AN76" s="2"/>
      <c r="AO76" s="2"/>
      <c r="AP76" s="2"/>
      <c r="AQ76" s="2"/>
      <c r="AR76" s="2"/>
      <c r="AS76" s="59"/>
      <c r="AT76" s="2"/>
      <c r="AU76" s="48"/>
      <c r="AV76" s="2"/>
      <c r="AW76" s="2"/>
      <c r="AX76" s="2"/>
      <c r="AY76" s="2"/>
      <c r="AZ76" s="2"/>
      <c r="BA76" s="2"/>
      <c r="BB76" s="71"/>
      <c r="BC76" s="2"/>
      <c r="BD76" s="48"/>
      <c r="BE76" s="2"/>
      <c r="BF76" s="2"/>
      <c r="BG76" s="2"/>
      <c r="BH76" s="2"/>
      <c r="BI76" s="2"/>
      <c r="BJ76" s="2"/>
      <c r="BK76" s="85"/>
    </row>
    <row r="77" spans="1:63">
      <c r="A77" s="2"/>
      <c r="B77" s="47"/>
      <c r="C77" s="2"/>
      <c r="D77" s="2"/>
      <c r="E77" s="2"/>
      <c r="F77" s="2"/>
      <c r="G77" s="2"/>
      <c r="H77" s="9"/>
      <c r="I77" s="59"/>
      <c r="J77" s="2"/>
      <c r="K77" s="48"/>
      <c r="L77" s="2"/>
      <c r="M77" s="2"/>
      <c r="N77" s="2"/>
      <c r="O77" s="2"/>
      <c r="P77" s="2"/>
      <c r="Q77" s="2"/>
      <c r="R77" s="59"/>
      <c r="S77" s="61">
        <v>-1.037749</v>
      </c>
      <c r="T77" s="62">
        <f t="shared" si="16"/>
        <v>2.9315800000000003</v>
      </c>
      <c r="U77" s="63">
        <v>1755.5167839379435</v>
      </c>
      <c r="V77" s="59">
        <v>1558.2303616932822</v>
      </c>
      <c r="W77" s="59">
        <v>1356.5295811088599</v>
      </c>
      <c r="X77" s="50">
        <v>66.771828530208808</v>
      </c>
      <c r="Y77" s="16">
        <f>-ATAN(('y_bat_G_ac_1st(20161220)'!M76-'y_bat_G_ac_1st(20161220)'!M75)/('y_bat_G_ac_1st(20161220)'!O76-'y_bat_G_ac_1st(20161220)'!O75))*180/PI()</f>
        <v>44.046624095633668</v>
      </c>
      <c r="Z77" s="17">
        <v>1356.5295811088599</v>
      </c>
      <c r="AA77" s="16">
        <f t="shared" si="17"/>
        <v>22.72520443457514</v>
      </c>
      <c r="AB77" s="2"/>
      <c r="AC77" s="48"/>
      <c r="AD77" s="2"/>
      <c r="AE77" s="2"/>
      <c r="AF77" s="2"/>
      <c r="AG77" s="2"/>
      <c r="AH77" s="2"/>
      <c r="AI77" s="2"/>
      <c r="AJ77" s="59"/>
      <c r="AK77" s="2"/>
      <c r="AL77" s="17"/>
      <c r="AM77" s="2"/>
      <c r="AN77" s="2"/>
      <c r="AO77" s="2"/>
      <c r="AP77" s="2"/>
      <c r="AQ77" s="2"/>
      <c r="AR77" s="2"/>
      <c r="AS77" s="59"/>
      <c r="AT77" s="2"/>
      <c r="AU77" s="48"/>
      <c r="AV77" s="2"/>
      <c r="AW77" s="2"/>
      <c r="AX77" s="2"/>
      <c r="AY77" s="2"/>
      <c r="AZ77" s="2"/>
      <c r="BA77" s="2"/>
      <c r="BB77" s="71"/>
      <c r="BC77" s="2"/>
      <c r="BD77" s="48"/>
      <c r="BE77" s="2"/>
      <c r="BF77" s="2"/>
      <c r="BG77" s="2"/>
      <c r="BH77" s="2"/>
      <c r="BI77" s="2"/>
      <c r="BJ77" s="2"/>
      <c r="BK77" s="85"/>
    </row>
    <row r="78" spans="1:63" ht="15" thickBot="1">
      <c r="A78" s="2"/>
      <c r="B78" s="47"/>
      <c r="C78" s="2"/>
      <c r="D78" s="2"/>
      <c r="E78" s="2"/>
      <c r="F78" s="2"/>
      <c r="G78" s="2"/>
      <c r="H78" s="9"/>
      <c r="I78" s="59"/>
      <c r="J78" s="2"/>
      <c r="K78" s="48"/>
      <c r="L78" s="2"/>
      <c r="M78" s="2"/>
      <c r="N78" s="2"/>
      <c r="O78" s="2"/>
      <c r="P78" s="2"/>
      <c r="Q78" s="2"/>
      <c r="R78" s="59"/>
      <c r="S78" s="64">
        <v>-1.011563</v>
      </c>
      <c r="T78" s="65">
        <f t="shared" si="16"/>
        <v>2.9577660000000003</v>
      </c>
      <c r="U78" s="66">
        <v>1724.2454871353859</v>
      </c>
      <c r="V78" s="67">
        <v>1545.7249560090743</v>
      </c>
      <c r="W78" s="67">
        <v>1388.859267236264</v>
      </c>
      <c r="X78" s="58">
        <v>36.107760948459919</v>
      </c>
      <c r="Y78" s="16">
        <f>-ATAN(('y_bat_G_ac_1st(20161220)'!M77-'y_bat_G_ac_1st(20161220)'!M76)/('y_bat_G_ac_1st(20161220)'!O77-'y_bat_G_ac_1st(20161220)'!O76))*180/PI()</f>
        <v>-51.148968721922508</v>
      </c>
      <c r="Z78" s="17">
        <v>1388.859267236264</v>
      </c>
      <c r="AA78" s="16">
        <f t="shared" si="17"/>
        <v>87.256729670382427</v>
      </c>
      <c r="AB78" s="2"/>
      <c r="AC78" s="48"/>
      <c r="AD78" s="2"/>
      <c r="AE78" s="2"/>
      <c r="AF78" s="2"/>
      <c r="AG78" s="2"/>
      <c r="AH78" s="2"/>
      <c r="AI78" s="2"/>
      <c r="AJ78" s="59"/>
      <c r="AK78" s="2"/>
      <c r="AL78" s="17"/>
      <c r="AM78" s="2"/>
      <c r="AN78" s="2"/>
      <c r="AO78" s="2"/>
      <c r="AP78" s="2"/>
      <c r="AQ78" s="2"/>
      <c r="AR78" s="2"/>
      <c r="AS78" s="59"/>
      <c r="BC78" s="2"/>
      <c r="BD78" s="48"/>
      <c r="BE78" s="2"/>
      <c r="BF78" s="2"/>
      <c r="BG78" s="2"/>
      <c r="BH78" s="2"/>
      <c r="BI78" s="2"/>
      <c r="BJ78" s="2"/>
      <c r="BK78" s="85"/>
    </row>
    <row r="79" spans="1:63">
      <c r="H79" s="9"/>
    </row>
    <row r="80" spans="1:63">
      <c r="H80" s="9"/>
    </row>
    <row r="81" spans="8:8">
      <c r="H81" s="9"/>
    </row>
    <row r="82" spans="8:8">
      <c r="H82" s="9"/>
    </row>
    <row r="83" spans="8:8">
      <c r="H83" s="9"/>
    </row>
    <row r="84" spans="8:8">
      <c r="H84" s="9"/>
    </row>
    <row r="85" spans="8:8">
      <c r="H85" s="9"/>
    </row>
    <row r="86" spans="8:8">
      <c r="H86" s="9"/>
    </row>
    <row r="87" spans="8:8">
      <c r="H87" s="9"/>
    </row>
    <row r="88" spans="8:8">
      <c r="H88" s="9"/>
    </row>
    <row r="89" spans="8:8">
      <c r="H89" s="9"/>
    </row>
    <row r="90" spans="8:8">
      <c r="H90" s="9"/>
    </row>
    <row r="91" spans="8:8">
      <c r="H91" s="9"/>
    </row>
    <row r="92" spans="8:8">
      <c r="H92" s="9"/>
    </row>
    <row r="93" spans="8:8">
      <c r="H93" s="9"/>
    </row>
    <row r="94" spans="8:8">
      <c r="H94" s="9"/>
    </row>
    <row r="95" spans="8:8">
      <c r="H95" s="9"/>
    </row>
    <row r="96" spans="8:8">
      <c r="H96" s="9"/>
    </row>
    <row r="97" spans="8:8">
      <c r="H97" s="9"/>
    </row>
    <row r="98" spans="8:8">
      <c r="H98" s="9"/>
    </row>
    <row r="99" spans="8:8">
      <c r="H99" s="9"/>
    </row>
    <row r="100" spans="8:8">
      <c r="H100" s="9"/>
    </row>
    <row r="101" spans="8:8">
      <c r="H101" s="9"/>
    </row>
    <row r="102" spans="8:8">
      <c r="H102" s="9"/>
    </row>
    <row r="103" spans="8:8">
      <c r="H103" s="9"/>
    </row>
    <row r="104" spans="8:8">
      <c r="H104" s="9"/>
    </row>
    <row r="105" spans="8:8">
      <c r="H105" s="9"/>
    </row>
    <row r="106" spans="8:8">
      <c r="H106" s="9"/>
    </row>
    <row r="107" spans="8:8">
      <c r="H107" s="9"/>
    </row>
    <row r="108" spans="8:8">
      <c r="H108" s="9"/>
    </row>
    <row r="109" spans="8:8">
      <c r="H109" s="9"/>
    </row>
    <row r="110" spans="8:8">
      <c r="H110" s="9"/>
    </row>
    <row r="111" spans="8:8">
      <c r="H111" s="9"/>
    </row>
    <row r="112" spans="8:8">
      <c r="H112" s="9"/>
    </row>
    <row r="113" spans="8:8">
      <c r="H113" s="9"/>
    </row>
    <row r="114" spans="8:8">
      <c r="H114" s="9"/>
    </row>
    <row r="115" spans="8:8">
      <c r="H115" s="9"/>
    </row>
    <row r="116" spans="8:8">
      <c r="H116" s="9"/>
    </row>
    <row r="117" spans="8:8">
      <c r="H117" s="9"/>
    </row>
    <row r="118" spans="8:8">
      <c r="H118" s="9"/>
    </row>
    <row r="119" spans="8:8">
      <c r="H119" s="9"/>
    </row>
    <row r="120" spans="8:8">
      <c r="H120" s="9"/>
    </row>
    <row r="121" spans="8:8">
      <c r="H121" s="9"/>
    </row>
    <row r="122" spans="8:8">
      <c r="H122" s="9"/>
    </row>
    <row r="123" spans="8:8">
      <c r="H123" s="9"/>
    </row>
    <row r="124" spans="8:8">
      <c r="H124" s="9"/>
    </row>
    <row r="125" spans="8:8">
      <c r="H125" s="9"/>
    </row>
    <row r="126" spans="8:8">
      <c r="H126" s="9"/>
    </row>
    <row r="127" spans="8:8">
      <c r="H127" s="9"/>
    </row>
    <row r="128" spans="8:8">
      <c r="H128" s="9"/>
    </row>
    <row r="129" spans="8:8">
      <c r="H129" s="9"/>
    </row>
    <row r="130" spans="8:8">
      <c r="H130" s="9"/>
    </row>
    <row r="131" spans="8:8">
      <c r="H131" s="16"/>
    </row>
    <row r="132" spans="8:8">
      <c r="H132" s="16"/>
    </row>
    <row r="133" spans="8:8">
      <c r="H133" s="16"/>
    </row>
    <row r="134" spans="8:8">
      <c r="H134" s="16"/>
    </row>
    <row r="135" spans="8:8">
      <c r="H135" s="16"/>
    </row>
    <row r="136" spans="8:8">
      <c r="H136" s="16"/>
    </row>
    <row r="137" spans="8:8">
      <c r="H137" s="16"/>
    </row>
    <row r="138" spans="8:8">
      <c r="H138" s="16"/>
    </row>
    <row r="139" spans="8:8">
      <c r="H139" s="16"/>
    </row>
    <row r="140" spans="8:8">
      <c r="H140" s="16"/>
    </row>
    <row r="141" spans="8:8">
      <c r="H141" s="16"/>
    </row>
    <row r="142" spans="8:8">
      <c r="H142" s="16"/>
    </row>
    <row r="143" spans="8:8">
      <c r="H143" s="16"/>
    </row>
    <row r="144" spans="8:8">
      <c r="H144" s="16"/>
    </row>
  </sheetData>
  <mergeCells count="8">
    <mergeCell ref="A1:BI1"/>
    <mergeCell ref="BC2:BI2"/>
    <mergeCell ref="AT2:AZ2"/>
    <mergeCell ref="J2:P2"/>
    <mergeCell ref="A2:G2"/>
    <mergeCell ref="AB2:AJ2"/>
    <mergeCell ref="S2:AA2"/>
    <mergeCell ref="AK2:AS2"/>
  </mergeCells>
  <phoneticPr fontId="18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80B8A-CCFA-499D-AE76-64957895861F}">
  <dimension ref="A1:BK53"/>
  <sheetViews>
    <sheetView topLeftCell="D1" workbookViewId="0">
      <selection activeCell="B15" sqref="B15"/>
    </sheetView>
  </sheetViews>
  <sheetFormatPr baseColWidth="10" defaultColWidth="8.83203125" defaultRowHeight="14"/>
  <cols>
    <col min="1" max="1" width="10.33203125" bestFit="1" customWidth="1"/>
    <col min="2" max="2" width="9.33203125" style="3" bestFit="1" customWidth="1"/>
    <col min="3" max="4" width="12.5" bestFit="1" customWidth="1"/>
    <col min="5" max="5" width="13.5" bestFit="1" customWidth="1"/>
    <col min="6" max="6" width="13.83203125" bestFit="1" customWidth="1"/>
    <col min="7" max="7" width="13.6640625" bestFit="1" customWidth="1"/>
    <col min="8" max="9" width="13.6640625" style="3" customWidth="1"/>
    <col min="10" max="10" width="13.5" bestFit="1" customWidth="1"/>
    <col min="11" max="11" width="12.5" style="3" bestFit="1" customWidth="1"/>
    <col min="12" max="13" width="12.5" bestFit="1" customWidth="1"/>
    <col min="14" max="14" width="13.5" bestFit="1" customWidth="1"/>
    <col min="15" max="15" width="13.83203125" bestFit="1" customWidth="1"/>
    <col min="16" max="16" width="13.6640625" bestFit="1" customWidth="1"/>
    <col min="17" max="18" width="13.6640625" style="3" customWidth="1"/>
    <col min="19" max="19" width="10.33203125" bestFit="1" customWidth="1"/>
    <col min="20" max="20" width="9.33203125" style="3" bestFit="1" customWidth="1"/>
    <col min="21" max="22" width="12.5" bestFit="1" customWidth="1"/>
    <col min="23" max="23" width="13.5" bestFit="1" customWidth="1"/>
    <col min="24" max="24" width="13.83203125" bestFit="1" customWidth="1"/>
    <col min="25" max="25" width="13.6640625" bestFit="1" customWidth="1"/>
    <col min="26" max="27" width="13.6640625" style="3" customWidth="1"/>
    <col min="28" max="28" width="10.33203125" bestFit="1" customWidth="1"/>
    <col min="29" max="29" width="9.33203125" style="3" bestFit="1" customWidth="1"/>
    <col min="30" max="31" width="12.5" bestFit="1" customWidth="1"/>
    <col min="32" max="32" width="13.5" bestFit="1" customWidth="1"/>
    <col min="33" max="33" width="13.83203125" bestFit="1" customWidth="1"/>
    <col min="34" max="34" width="13.6640625" bestFit="1" customWidth="1"/>
    <col min="35" max="36" width="13.6640625" style="3" customWidth="1"/>
    <col min="38" max="38" width="8.6640625" style="3"/>
    <col min="43" max="43" width="14.1640625" bestFit="1" customWidth="1"/>
    <col min="44" max="44" width="8.83203125" style="3"/>
    <col min="45" max="45" width="14.33203125" style="3" bestFit="1" customWidth="1"/>
    <col min="47" max="47" width="8.6640625" style="3"/>
    <col min="52" max="52" width="14.1640625" bestFit="1" customWidth="1"/>
    <col min="53" max="53" width="8.83203125" style="3"/>
    <col min="54" max="54" width="14.33203125" style="3" bestFit="1" customWidth="1"/>
    <col min="56" max="56" width="8.6640625" style="3"/>
    <col min="61" max="61" width="14.1640625" bestFit="1" customWidth="1"/>
    <col min="62" max="62" width="8.83203125" style="3"/>
  </cols>
  <sheetData>
    <row r="1" spans="1:63" ht="15" thickBot="1">
      <c r="A1" s="93" t="s">
        <v>44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3"/>
      <c r="AH1" s="93"/>
      <c r="AI1" s="93"/>
      <c r="AJ1" s="93"/>
      <c r="AK1" s="93"/>
      <c r="AL1" s="93"/>
      <c r="AM1" s="93"/>
      <c r="AN1" s="93"/>
      <c r="AO1" s="93"/>
      <c r="AP1" s="93"/>
      <c r="AQ1" s="93"/>
      <c r="AR1" s="93"/>
      <c r="AS1" s="93"/>
      <c r="AT1" s="93"/>
      <c r="AU1" s="93"/>
      <c r="AV1" s="93"/>
      <c r="AW1" s="93"/>
      <c r="AX1" s="93"/>
      <c r="AY1" s="93"/>
      <c r="AZ1" s="93"/>
      <c r="BA1" s="86"/>
      <c r="BB1" s="86"/>
    </row>
    <row r="2" spans="1:63">
      <c r="A2" s="90" t="s">
        <v>33</v>
      </c>
      <c r="B2" s="91"/>
      <c r="C2" s="91"/>
      <c r="D2" s="91"/>
      <c r="E2" s="91"/>
      <c r="F2" s="91"/>
      <c r="G2" s="91"/>
      <c r="H2" s="88"/>
      <c r="I2" s="83"/>
      <c r="J2" s="90" t="s">
        <v>34</v>
      </c>
      <c r="K2" s="91"/>
      <c r="L2" s="91"/>
      <c r="M2" s="91"/>
      <c r="N2" s="91"/>
      <c r="O2" s="91"/>
      <c r="P2" s="92"/>
      <c r="Q2" s="88"/>
      <c r="R2" s="83"/>
      <c r="S2" s="90" t="s">
        <v>35</v>
      </c>
      <c r="T2" s="91"/>
      <c r="U2" s="91"/>
      <c r="V2" s="91"/>
      <c r="W2" s="91"/>
      <c r="X2" s="91"/>
      <c r="Y2" s="92"/>
      <c r="Z2" s="88"/>
      <c r="AA2" s="83"/>
      <c r="AB2" s="90" t="s">
        <v>36</v>
      </c>
      <c r="AC2" s="91"/>
      <c r="AD2" s="91"/>
      <c r="AE2" s="91"/>
      <c r="AF2" s="91"/>
      <c r="AG2" s="91"/>
      <c r="AH2" s="91"/>
      <c r="AI2" s="88"/>
      <c r="AJ2" s="83"/>
      <c r="AK2" s="90" t="s">
        <v>37</v>
      </c>
      <c r="AL2" s="91"/>
      <c r="AM2" s="91"/>
      <c r="AN2" s="91"/>
      <c r="AO2" s="91"/>
      <c r="AP2" s="91"/>
      <c r="AQ2" s="92"/>
      <c r="AR2" s="88"/>
      <c r="AS2" s="83"/>
      <c r="AT2" s="90" t="s">
        <v>38</v>
      </c>
      <c r="AU2" s="91"/>
      <c r="AV2" s="91"/>
      <c r="AW2" s="91"/>
      <c r="AX2" s="91"/>
      <c r="AY2" s="91"/>
      <c r="AZ2" s="92"/>
      <c r="BA2" s="88"/>
      <c r="BB2" s="83"/>
      <c r="BC2" s="90" t="s">
        <v>39</v>
      </c>
      <c r="BD2" s="91"/>
      <c r="BE2" s="91"/>
      <c r="BF2" s="91"/>
      <c r="BG2" s="91"/>
      <c r="BH2" s="91"/>
      <c r="BI2" s="92"/>
      <c r="BJ2" s="84"/>
    </row>
    <row r="3" spans="1:63">
      <c r="A3" s="60" t="s">
        <v>10</v>
      </c>
      <c r="B3" s="59" t="s">
        <v>43</v>
      </c>
      <c r="C3" s="59" t="s">
        <v>1</v>
      </c>
      <c r="D3" s="59" t="s">
        <v>2</v>
      </c>
      <c r="E3" s="59" t="s">
        <v>3</v>
      </c>
      <c r="F3" s="59" t="s">
        <v>11</v>
      </c>
      <c r="G3" s="59" t="s">
        <v>4</v>
      </c>
      <c r="H3" s="59" t="s">
        <v>46</v>
      </c>
      <c r="I3" s="50" t="s">
        <v>45</v>
      </c>
      <c r="J3" s="60" t="s">
        <v>10</v>
      </c>
      <c r="K3" s="59" t="s">
        <v>43</v>
      </c>
      <c r="L3" s="59" t="s">
        <v>1</v>
      </c>
      <c r="M3" s="59" t="s">
        <v>2</v>
      </c>
      <c r="N3" s="59" t="s">
        <v>3</v>
      </c>
      <c r="O3" s="59" t="s">
        <v>11</v>
      </c>
      <c r="P3" s="54" t="s">
        <v>4</v>
      </c>
      <c r="Q3" s="59" t="s">
        <v>46</v>
      </c>
      <c r="R3" s="50" t="s">
        <v>45</v>
      </c>
      <c r="S3" s="60" t="s">
        <v>10</v>
      </c>
      <c r="T3" s="59" t="s">
        <v>43</v>
      </c>
      <c r="U3" s="59" t="s">
        <v>1</v>
      </c>
      <c r="V3" s="59" t="s">
        <v>2</v>
      </c>
      <c r="W3" s="59" t="s">
        <v>3</v>
      </c>
      <c r="X3" s="59" t="s">
        <v>11</v>
      </c>
      <c r="Y3" s="54" t="s">
        <v>4</v>
      </c>
      <c r="Z3" s="59" t="s">
        <v>46</v>
      </c>
      <c r="AA3" s="50" t="s">
        <v>45</v>
      </c>
      <c r="AB3" s="60" t="s">
        <v>10</v>
      </c>
      <c r="AC3" s="59" t="s">
        <v>43</v>
      </c>
      <c r="AD3" s="59" t="s">
        <v>1</v>
      </c>
      <c r="AE3" s="59" t="s">
        <v>2</v>
      </c>
      <c r="AF3" s="59" t="s">
        <v>3</v>
      </c>
      <c r="AG3" s="59" t="s">
        <v>11</v>
      </c>
      <c r="AH3" s="71" t="s">
        <v>4</v>
      </c>
      <c r="AI3" s="59" t="s">
        <v>46</v>
      </c>
      <c r="AJ3" s="50" t="s">
        <v>45</v>
      </c>
      <c r="AK3" s="60" t="s">
        <v>10</v>
      </c>
      <c r="AL3" s="59" t="s">
        <v>43</v>
      </c>
      <c r="AM3" s="59" t="s">
        <v>1</v>
      </c>
      <c r="AN3" s="59" t="s">
        <v>2</v>
      </c>
      <c r="AO3" s="59" t="s">
        <v>3</v>
      </c>
      <c r="AP3" s="59" t="s">
        <v>11</v>
      </c>
      <c r="AQ3" s="54" t="s">
        <v>4</v>
      </c>
      <c r="AR3" s="59" t="s">
        <v>46</v>
      </c>
      <c r="AS3" s="50" t="s">
        <v>45</v>
      </c>
      <c r="AT3" s="70" t="s">
        <v>10</v>
      </c>
      <c r="AU3" s="71" t="s">
        <v>43</v>
      </c>
      <c r="AV3" s="71" t="s">
        <v>1</v>
      </c>
      <c r="AW3" s="71" t="s">
        <v>2</v>
      </c>
      <c r="AX3" s="71" t="s">
        <v>3</v>
      </c>
      <c r="AY3" s="71" t="s">
        <v>11</v>
      </c>
      <c r="AZ3" s="72" t="s">
        <v>4</v>
      </c>
      <c r="BA3" s="71" t="s">
        <v>46</v>
      </c>
      <c r="BB3" s="50" t="s">
        <v>45</v>
      </c>
      <c r="BC3" s="70" t="s">
        <v>10</v>
      </c>
      <c r="BD3" s="71" t="s">
        <v>43</v>
      </c>
      <c r="BE3" s="71" t="s">
        <v>1</v>
      </c>
      <c r="BF3" s="71" t="s">
        <v>2</v>
      </c>
      <c r="BG3" s="71" t="s">
        <v>3</v>
      </c>
      <c r="BH3" s="71" t="s">
        <v>11</v>
      </c>
      <c r="BI3" s="72" t="s">
        <v>4</v>
      </c>
      <c r="BJ3" s="71" t="s">
        <v>46</v>
      </c>
      <c r="BK3" s="50" t="s">
        <v>45</v>
      </c>
    </row>
    <row r="4" spans="1:63">
      <c r="A4" s="61">
        <v>-3.1070820000000001</v>
      </c>
      <c r="B4" s="62">
        <f>A4-$A$4</f>
        <v>0</v>
      </c>
      <c r="C4" s="63">
        <v>1330.6308434573002</v>
      </c>
      <c r="D4" s="59">
        <v>1183.1731381118298</v>
      </c>
      <c r="E4" s="59">
        <v>-1903.6776119098067</v>
      </c>
      <c r="F4" s="59">
        <v>-5.4449144891668464</v>
      </c>
      <c r="G4" s="59">
        <f>-ATAN((C5-C4)/(E5-E4))*180/PI()</f>
        <v>-63.75662198734215</v>
      </c>
      <c r="H4" s="17">
        <v>-1903.6776119098067</v>
      </c>
      <c r="I4" s="59">
        <f t="shared" ref="I4:I40" si="0">F4-G4</f>
        <v>58.311707498175302</v>
      </c>
      <c r="J4" s="61">
        <v>-3.0661802111549954</v>
      </c>
      <c r="K4" s="62">
        <f t="shared" ref="K4:K35" si="1">J4-$J$4</f>
        <v>0</v>
      </c>
      <c r="L4" s="63">
        <v>1272.324381290935</v>
      </c>
      <c r="M4" s="59">
        <v>1070.4801112827845</v>
      </c>
      <c r="N4" s="59">
        <v>-1942.7668966166675</v>
      </c>
      <c r="O4" s="59">
        <v>-8.3168910640760068</v>
      </c>
      <c r="P4" s="54">
        <f>-ATAN((L5-L4)/(N5-N4))*180/PI()</f>
        <v>-22.337180724999207</v>
      </c>
      <c r="Q4" s="17">
        <v>-1942.7668966166675</v>
      </c>
      <c r="R4" s="59">
        <f>O4-P4</f>
        <v>14.020289660923201</v>
      </c>
      <c r="S4" s="61">
        <v>-3.8934079999999991</v>
      </c>
      <c r="T4" s="62">
        <f t="shared" ref="T4:T35" si="2">S4-$S$4</f>
        <v>0</v>
      </c>
      <c r="U4" s="63">
        <v>1232.4002118855715</v>
      </c>
      <c r="V4" s="59">
        <v>1263.3940030634403</v>
      </c>
      <c r="W4" s="59">
        <v>-2335.9808241128922</v>
      </c>
      <c r="X4" s="59">
        <v>0.14522651732590744</v>
      </c>
      <c r="Y4" s="54">
        <f>-ATAN((U5-U4)/(W5-W4))*180/PI()</f>
        <v>6.9210150831223709</v>
      </c>
      <c r="Z4" s="17">
        <v>-2335.9808241128922</v>
      </c>
      <c r="AA4" s="59">
        <f>X4-Y4</f>
        <v>-6.7757885657964634</v>
      </c>
      <c r="AB4" s="61">
        <v>-2.0157039999999999</v>
      </c>
      <c r="AC4" s="62">
        <f t="shared" ref="AC4:AC41" si="3">AB4-$AB$4</f>
        <v>0</v>
      </c>
      <c r="AD4" s="63">
        <v>1398.2912411212455</v>
      </c>
      <c r="AE4" s="59">
        <v>1087.3397597055882</v>
      </c>
      <c r="AF4" s="59">
        <v>-1653.1388030275702</v>
      </c>
      <c r="AG4" s="59">
        <v>-0.49520333365859365</v>
      </c>
      <c r="AH4" s="71">
        <f>-ATAN((AD5-AD4)/(AF5-AF4))*180/PI()</f>
        <v>-21.886329345411518</v>
      </c>
      <c r="AI4" s="16">
        <v>-1653.1388030275702</v>
      </c>
      <c r="AJ4" s="71">
        <f>AG4-AH4</f>
        <v>21.391126011752924</v>
      </c>
      <c r="AK4" s="61">
        <v>-2.9192660321164587</v>
      </c>
      <c r="AL4" s="62">
        <f t="shared" ref="AL4:AL50" si="4">AK4-$AK$4</f>
        <v>0</v>
      </c>
      <c r="AM4" s="63">
        <v>1149.12885220116</v>
      </c>
      <c r="AN4" s="59">
        <v>1134.4803431928158</v>
      </c>
      <c r="AO4" s="59">
        <v>-1799.8561061732471</v>
      </c>
      <c r="AP4" s="59">
        <v>-18.85704911829977</v>
      </c>
      <c r="AQ4" s="54">
        <f>-ATAN((AM5-AM4)/(AO5-AO4))*180/PI()</f>
        <v>-14.052853191764463</v>
      </c>
      <c r="AR4" s="17">
        <v>-1799.8561061732471</v>
      </c>
      <c r="AS4" s="59">
        <f>AP4-AQ4</f>
        <v>-4.8041959265353071</v>
      </c>
      <c r="AT4" s="61">
        <v>-3.6953610000000001</v>
      </c>
      <c r="AU4" s="62">
        <f t="shared" ref="AU4:AU35" si="5">AT4-$AT$4</f>
        <v>0</v>
      </c>
      <c r="AV4" s="73">
        <v>1392.5357021987438</v>
      </c>
      <c r="AW4" s="71">
        <v>931.33700421452522</v>
      </c>
      <c r="AX4" s="71">
        <v>-1390.645133420825</v>
      </c>
      <c r="AY4" s="71">
        <v>29.270470494945748</v>
      </c>
      <c r="AZ4" s="72">
        <f>-ATAN((AV5-AV4)/(AX5-AX4))*180/PI()</f>
        <v>-12.273164359238983</v>
      </c>
      <c r="BA4" s="2">
        <v>-1390.645133420825</v>
      </c>
      <c r="BB4" s="71">
        <f>AY4-AZ4</f>
        <v>41.543634854184731</v>
      </c>
      <c r="BC4" s="61">
        <v>-2.3859659999999998</v>
      </c>
      <c r="BD4" s="62">
        <f t="shared" ref="BD4:BD39" si="6">BC4-$BC$4</f>
        <v>0</v>
      </c>
      <c r="BE4" s="73">
        <v>1407.3073499300517</v>
      </c>
      <c r="BF4" s="71">
        <v>1325.9349245978519</v>
      </c>
      <c r="BG4" s="71">
        <v>-1979.1827834290452</v>
      </c>
      <c r="BH4" s="71">
        <v>-9.1828632524742808</v>
      </c>
      <c r="BI4" s="72">
        <f>-ATAN((BE5-BE4)/(BG5-BG4))*180/PI()</f>
        <v>-60.849048236120787</v>
      </c>
      <c r="BJ4" s="2">
        <v>-1979.1827834290452</v>
      </c>
      <c r="BK4">
        <f>BH4-BI4</f>
        <v>51.666184983646502</v>
      </c>
    </row>
    <row r="5" spans="1:63">
      <c r="A5" s="61">
        <v>-3.0812300000000001</v>
      </c>
      <c r="B5" s="62">
        <f t="shared" ref="B5:B43" si="7">A5-$A$4</f>
        <v>2.5851999999999986E-2</v>
      </c>
      <c r="C5" s="63">
        <v>1325.0021112347022</v>
      </c>
      <c r="D5" s="59">
        <v>1170.0772642716765</v>
      </c>
      <c r="E5" s="59">
        <v>-1906.4525867551565</v>
      </c>
      <c r="F5" s="59">
        <v>-11.857115322039808</v>
      </c>
      <c r="G5" s="59">
        <f t="shared" ref="G5:G43" si="8">-ATAN((C6-C5)/(E6-E5))*180/PI()</f>
        <v>11.370999989142625</v>
      </c>
      <c r="H5" s="17">
        <v>-1906.4525867551565</v>
      </c>
      <c r="I5" s="59">
        <f t="shared" si="0"/>
        <v>-23.228115311182435</v>
      </c>
      <c r="J5" s="61">
        <v>-3.0106777955201527</v>
      </c>
      <c r="K5" s="62">
        <f t="shared" si="1"/>
        <v>5.5502415634842706E-2</v>
      </c>
      <c r="L5" s="63">
        <v>1307.563346655108</v>
      </c>
      <c r="M5" s="59">
        <v>1044.003069890663</v>
      </c>
      <c r="N5" s="59">
        <v>-1857.0039862990379</v>
      </c>
      <c r="O5" s="59">
        <v>-9.6921262889445252</v>
      </c>
      <c r="P5" s="54">
        <f t="shared" ref="P5:P52" si="9">-ATAN((L6-L5)/(N6-N5))*180/PI()</f>
        <v>-8.5362315782428819</v>
      </c>
      <c r="Q5" s="17">
        <v>-1857.0039862990379</v>
      </c>
      <c r="R5" s="59">
        <f t="shared" ref="R5:R52" si="10">O5-P5</f>
        <v>-1.1558947107016433</v>
      </c>
      <c r="S5" s="61">
        <v>-3.8677799999999998</v>
      </c>
      <c r="T5" s="62">
        <f t="shared" si="2"/>
        <v>2.5627999999999318E-2</v>
      </c>
      <c r="U5" s="63">
        <v>1229.6153495386243</v>
      </c>
      <c r="V5" s="59">
        <v>1251.1497714668512</v>
      </c>
      <c r="W5" s="59">
        <v>-2313.0385195910931</v>
      </c>
      <c r="X5" s="59">
        <v>-5.6144455642206026</v>
      </c>
      <c r="Y5" s="54">
        <f t="shared" ref="Y5:Y52" si="11">-ATAN((U6-U5)/(W6-W5))*180/PI()</f>
        <v>2.2944971501121167</v>
      </c>
      <c r="Z5" s="17">
        <v>-2313.0385195910931</v>
      </c>
      <c r="AA5" s="59">
        <f t="shared" ref="AA5:AA52" si="12">X5-Y5</f>
        <v>-7.9089427143327189</v>
      </c>
      <c r="AB5" s="61">
        <v>-1.985552</v>
      </c>
      <c r="AC5" s="62">
        <f t="shared" si="3"/>
        <v>3.0151999999999957E-2</v>
      </c>
      <c r="AD5" s="63">
        <v>1406.7727554540616</v>
      </c>
      <c r="AE5" s="59">
        <v>1072.8644410790876</v>
      </c>
      <c r="AF5" s="59">
        <v>-1632.0258185081184</v>
      </c>
      <c r="AG5" s="59">
        <v>-1.3137684278626678</v>
      </c>
      <c r="AH5" s="71">
        <f t="shared" ref="AH5:AH41" si="13">-ATAN((AD6-AD5)/(AF6-AF5))*180/PI()</f>
        <v>-16.534901915960166</v>
      </c>
      <c r="AI5" s="16">
        <v>-1632.0258185081184</v>
      </c>
      <c r="AJ5" s="71">
        <f t="shared" ref="AJ5:AJ41" si="14">AG5-AH5</f>
        <v>15.221133488097498</v>
      </c>
      <c r="AK5" s="61">
        <v>-2.8939735040282644</v>
      </c>
      <c r="AL5" s="62">
        <f t="shared" si="4"/>
        <v>2.5292528088194377E-2</v>
      </c>
      <c r="AM5" s="63">
        <v>1151.8423774011899</v>
      </c>
      <c r="AN5" s="59">
        <v>1110.1541358875111</v>
      </c>
      <c r="AO5" s="59">
        <v>-1789.0153626911342</v>
      </c>
      <c r="AP5" s="59">
        <v>-24.152204535756681</v>
      </c>
      <c r="AQ5" s="54">
        <f t="shared" ref="AQ5:AQ50" si="15">-ATAN((AM6-AM5)/(AO6-AO5))*180/PI()</f>
        <v>-21.34163464426074</v>
      </c>
      <c r="AR5" s="17">
        <v>-1789.0153626911342</v>
      </c>
      <c r="AS5" s="59">
        <f t="shared" ref="AS5:AS50" si="16">AP5-AQ5</f>
        <v>-2.8105698914959412</v>
      </c>
      <c r="AT5" s="61">
        <v>-3.6777289999999998</v>
      </c>
      <c r="AU5" s="62">
        <f t="shared" si="5"/>
        <v>1.7632000000000314E-2</v>
      </c>
      <c r="AV5" s="73">
        <v>1400.3589099645615</v>
      </c>
      <c r="AW5" s="71">
        <v>908.1949328482151</v>
      </c>
      <c r="AX5" s="71">
        <v>-1354.683748498559</v>
      </c>
      <c r="AY5" s="71">
        <v>24.708312777773266</v>
      </c>
      <c r="AZ5" s="72">
        <f t="shared" ref="AZ5:AZ53" si="17">-ATAN((AV6-AV5)/(AX6-AX5))*180/PI()</f>
        <v>-12.024502425064172</v>
      </c>
      <c r="BA5" s="2">
        <v>-1354.683748498559</v>
      </c>
      <c r="BB5" s="71">
        <f t="shared" ref="BB5:BB53" si="18">AY5-AZ5</f>
        <v>36.732815202837436</v>
      </c>
      <c r="BC5" s="61">
        <v>-2.3669410000000002</v>
      </c>
      <c r="BD5" s="62">
        <f t="shared" si="6"/>
        <v>1.9024999999999626E-2</v>
      </c>
      <c r="BE5" s="73">
        <v>1418.2312948619947</v>
      </c>
      <c r="BF5" s="71">
        <v>1314.3879140145145</v>
      </c>
      <c r="BG5" s="71">
        <v>-1973.0898634931073</v>
      </c>
      <c r="BH5" s="71">
        <v>-10.418380328112717</v>
      </c>
      <c r="BI5" s="72">
        <f t="shared" ref="BI5:BI39" si="19">-ATAN((BE6-BE5)/(BG6-BG5))*180/PI()</f>
        <v>-21.645440962684088</v>
      </c>
      <c r="BJ5" s="2">
        <v>-1973.0898634931073</v>
      </c>
      <c r="BK5" s="3">
        <f t="shared" ref="BK5:BK39" si="20">BH5-BI5</f>
        <v>11.227060634571371</v>
      </c>
    </row>
    <row r="6" spans="1:63">
      <c r="A6" s="61">
        <v>-3.000499</v>
      </c>
      <c r="B6" s="62">
        <f t="shared" si="7"/>
        <v>0.10658300000000009</v>
      </c>
      <c r="C6" s="63">
        <v>1303.4722520313226</v>
      </c>
      <c r="D6" s="59">
        <v>1150.7370971366763</v>
      </c>
      <c r="E6" s="59">
        <v>-1799.3967542797327</v>
      </c>
      <c r="F6" s="59">
        <v>-15.89691588873143</v>
      </c>
      <c r="G6" s="59">
        <f t="shared" si="8"/>
        <v>-2.9252954696972804</v>
      </c>
      <c r="H6" s="17">
        <v>-1799.3967542797327</v>
      </c>
      <c r="I6" s="59">
        <f t="shared" si="0"/>
        <v>-12.971620419034149</v>
      </c>
      <c r="J6" s="61">
        <v>-2.9901597479384732</v>
      </c>
      <c r="K6" s="62">
        <f t="shared" si="1"/>
        <v>7.6020463216522227E-2</v>
      </c>
      <c r="L6" s="63">
        <v>1310.9580741869286</v>
      </c>
      <c r="M6" s="59">
        <v>1028.9977875957265</v>
      </c>
      <c r="N6" s="59">
        <v>-1834.3871774356812</v>
      </c>
      <c r="O6" s="59">
        <v>-12.852475817719842</v>
      </c>
      <c r="P6" s="54">
        <f t="shared" si="9"/>
        <v>1.399380728888852</v>
      </c>
      <c r="Q6" s="17">
        <v>-1834.3871774356812</v>
      </c>
      <c r="R6" s="59">
        <f t="shared" si="10"/>
        <v>-14.251856546608694</v>
      </c>
      <c r="S6" s="61">
        <v>-3.7941219999999998</v>
      </c>
      <c r="T6" s="62">
        <f t="shared" si="2"/>
        <v>9.9285999999999319E-2</v>
      </c>
      <c r="U6" s="63">
        <v>1226.5521399155259</v>
      </c>
      <c r="V6" s="59">
        <v>1211.712221853435</v>
      </c>
      <c r="W6" s="59">
        <v>-2236.588152050972</v>
      </c>
      <c r="X6" s="59">
        <v>-3.2967831247160064</v>
      </c>
      <c r="Y6" s="54">
        <f t="shared" si="11"/>
        <v>-8.0770743343679563E-2</v>
      </c>
      <c r="Z6" s="17">
        <v>-2236.588152050972</v>
      </c>
      <c r="AA6" s="59">
        <f t="shared" si="12"/>
        <v>-3.2160123813723267</v>
      </c>
      <c r="AB6" s="61">
        <v>-1.927989</v>
      </c>
      <c r="AC6" s="62">
        <f t="shared" si="3"/>
        <v>8.7714999999999987E-2</v>
      </c>
      <c r="AD6" s="63">
        <v>1424.3441383632598</v>
      </c>
      <c r="AE6" s="59">
        <v>1046.514617357403</v>
      </c>
      <c r="AF6" s="59">
        <v>-1572.8382449392229</v>
      </c>
      <c r="AG6" s="59">
        <v>4.5802753771486104</v>
      </c>
      <c r="AH6" s="71">
        <f t="shared" si="13"/>
        <v>-12.956598211279541</v>
      </c>
      <c r="AI6" s="16">
        <v>-1572.8382449392229</v>
      </c>
      <c r="AJ6" s="71">
        <f t="shared" si="14"/>
        <v>17.536873588428151</v>
      </c>
      <c r="AK6" s="61">
        <v>-2.8234962855474306</v>
      </c>
      <c r="AL6" s="62">
        <f t="shared" si="4"/>
        <v>9.5769746569028147E-2</v>
      </c>
      <c r="AM6" s="63">
        <v>1166.3321671455633</v>
      </c>
      <c r="AN6" s="59">
        <v>1039.5099412454292</v>
      </c>
      <c r="AO6" s="59">
        <v>-1751.9306211844087</v>
      </c>
      <c r="AP6" s="59">
        <v>-22.178074274534122</v>
      </c>
      <c r="AQ6" s="54">
        <f t="shared" si="15"/>
        <v>-25.287002110426577</v>
      </c>
      <c r="AR6" s="17">
        <v>-1751.9306211844087</v>
      </c>
      <c r="AS6" s="59">
        <f t="shared" si="16"/>
        <v>3.1089278358924552</v>
      </c>
      <c r="AT6" s="61">
        <v>-3.6603810000000001</v>
      </c>
      <c r="AU6" s="62">
        <f t="shared" si="5"/>
        <v>3.4980000000000011E-2</v>
      </c>
      <c r="AV6" s="73">
        <v>1408.0416630506516</v>
      </c>
      <c r="AW6" s="71">
        <v>884.86576679348946</v>
      </c>
      <c r="AX6" s="71">
        <v>-1318.615089982748</v>
      </c>
      <c r="AY6" s="71">
        <v>39.575945556086488</v>
      </c>
      <c r="AZ6" s="72">
        <f t="shared" si="17"/>
        <v>-11.496501417151441</v>
      </c>
      <c r="BA6" s="2">
        <v>-1318.615089982748</v>
      </c>
      <c r="BB6" s="71">
        <f t="shared" si="18"/>
        <v>51.07244697323793</v>
      </c>
      <c r="BC6" s="61">
        <v>-2.3465729999999998</v>
      </c>
      <c r="BD6" s="62">
        <f t="shared" si="6"/>
        <v>3.9393000000000011E-2</v>
      </c>
      <c r="BE6" s="73">
        <v>1421.4789792029187</v>
      </c>
      <c r="BF6" s="71">
        <v>1305.5171646708623</v>
      </c>
      <c r="BG6" s="71">
        <v>-1964.9061180022545</v>
      </c>
      <c r="BH6" s="71">
        <v>-5.0736584402348024</v>
      </c>
      <c r="BI6" s="72">
        <f t="shared" si="19"/>
        <v>18.535904066836554</v>
      </c>
      <c r="BJ6" s="2">
        <v>-1964.9061180022545</v>
      </c>
      <c r="BK6" s="3">
        <f t="shared" si="20"/>
        <v>-23.609562507071356</v>
      </c>
    </row>
    <row r="7" spans="1:63">
      <c r="A7" s="61">
        <v>-2.9474990000000001</v>
      </c>
      <c r="B7" s="62">
        <f t="shared" si="7"/>
        <v>0.15958300000000003</v>
      </c>
      <c r="C7" s="63">
        <v>1309.0976965706795</v>
      </c>
      <c r="D7" s="59">
        <v>1138.1673590838909</v>
      </c>
      <c r="E7" s="59">
        <v>-1689.3107394576073</v>
      </c>
      <c r="F7" s="59">
        <v>-14.847869968025357</v>
      </c>
      <c r="G7" s="59">
        <f t="shared" si="8"/>
        <v>-10.576342221675809</v>
      </c>
      <c r="H7" s="17">
        <v>-1689.3107394576073</v>
      </c>
      <c r="I7" s="59">
        <f t="shared" si="0"/>
        <v>-4.2715277463495482</v>
      </c>
      <c r="J7" s="61">
        <v>-2.9316042362683605</v>
      </c>
      <c r="K7" s="62">
        <f t="shared" si="1"/>
        <v>0.13457597488663486</v>
      </c>
      <c r="L7" s="63">
        <v>1309.554411213845</v>
      </c>
      <c r="M7" s="59">
        <v>983.89945558551699</v>
      </c>
      <c r="N7" s="59">
        <v>-1776.9274951890111</v>
      </c>
      <c r="O7" s="59">
        <v>-12.435879168010402</v>
      </c>
      <c r="P7" s="54">
        <f t="shared" si="9"/>
        <v>3.4837052614681467</v>
      </c>
      <c r="Q7" s="17">
        <v>-1776.9274951890111</v>
      </c>
      <c r="R7" s="59">
        <f t="shared" si="10"/>
        <v>-15.919584429478549</v>
      </c>
      <c r="S7" s="61">
        <v>-3.7633459999999994</v>
      </c>
      <c r="T7" s="62">
        <f t="shared" si="2"/>
        <v>0.13006199999999968</v>
      </c>
      <c r="U7" s="63">
        <v>1226.6063753813505</v>
      </c>
      <c r="V7" s="59">
        <v>1198.9508356824517</v>
      </c>
      <c r="W7" s="59">
        <v>-2198.1155429780483</v>
      </c>
      <c r="X7" s="59">
        <v>-6.1622628700950894</v>
      </c>
      <c r="Y7" s="54">
        <f t="shared" si="11"/>
        <v>-1.7036635496425823</v>
      </c>
      <c r="Z7" s="17">
        <v>-2198.1155429780483</v>
      </c>
      <c r="AA7" s="59">
        <f t="shared" si="12"/>
        <v>-4.4585993204525067</v>
      </c>
      <c r="AB7" s="61">
        <v>-1.9004700000000001</v>
      </c>
      <c r="AC7" s="62">
        <f t="shared" si="3"/>
        <v>0.11523399999999984</v>
      </c>
      <c r="AD7" s="63">
        <v>1435.1812894376926</v>
      </c>
      <c r="AE7" s="59">
        <v>1035.7511367872357</v>
      </c>
      <c r="AF7" s="59">
        <v>-1525.7346251010895</v>
      </c>
      <c r="AG7" s="59">
        <v>5.3316294238342712</v>
      </c>
      <c r="AH7" s="71">
        <f t="shared" si="13"/>
        <v>-11.205437683321712</v>
      </c>
      <c r="AI7" s="16">
        <v>-1525.7346251010895</v>
      </c>
      <c r="AJ7" s="71">
        <f t="shared" si="14"/>
        <v>16.537067107155984</v>
      </c>
      <c r="AK7" s="61">
        <v>-2.7948742278534935</v>
      </c>
      <c r="AL7" s="62">
        <f t="shared" si="4"/>
        <v>0.12439180426296526</v>
      </c>
      <c r="AM7" s="63">
        <v>1177.9437466990203</v>
      </c>
      <c r="AN7" s="59">
        <v>1016.0794778256677</v>
      </c>
      <c r="AO7" s="59">
        <v>-1727.3517047166824</v>
      </c>
      <c r="AP7" s="59">
        <v>-20.199739584590255</v>
      </c>
      <c r="AQ7" s="54">
        <f t="shared" si="15"/>
        <v>-25.786643262354179</v>
      </c>
      <c r="AR7" s="17">
        <v>-1727.3517047166824</v>
      </c>
      <c r="AS7" s="59">
        <f t="shared" si="16"/>
        <v>5.5869036777639245</v>
      </c>
      <c r="AT7" s="61">
        <v>-3.6094909999999998</v>
      </c>
      <c r="AU7" s="62">
        <f t="shared" si="5"/>
        <v>8.5870000000000335E-2</v>
      </c>
      <c r="AV7" s="73">
        <v>1430.2138719856739</v>
      </c>
      <c r="AW7" s="71">
        <v>815.97613924741745</v>
      </c>
      <c r="AX7" s="71">
        <v>-1209.6011292934418</v>
      </c>
      <c r="AY7" s="71">
        <v>31.449428980781637</v>
      </c>
      <c r="AZ7" s="72">
        <f t="shared" si="17"/>
        <v>-11.004472449071843</v>
      </c>
      <c r="BA7" s="2">
        <v>-1209.6011292934418</v>
      </c>
      <c r="BB7" s="71">
        <f t="shared" si="18"/>
        <v>42.453901429853481</v>
      </c>
      <c r="BC7" s="61">
        <v>-2.3003360000000002</v>
      </c>
      <c r="BD7" s="62">
        <f t="shared" si="6"/>
        <v>8.5629999999999651E-2</v>
      </c>
      <c r="BE7" s="73">
        <v>1412.6593943745829</v>
      </c>
      <c r="BF7" s="71">
        <v>1293.6672824029811</v>
      </c>
      <c r="BG7" s="71">
        <v>-1938.6019477527589</v>
      </c>
      <c r="BH7" s="71">
        <v>-1.384181060364136</v>
      </c>
      <c r="BI7" s="72">
        <f t="shared" si="19"/>
        <v>19.615147378943924</v>
      </c>
      <c r="BJ7" s="2">
        <v>-1938.6019477527589</v>
      </c>
      <c r="BK7" s="3">
        <f t="shared" si="20"/>
        <v>-20.999328439308059</v>
      </c>
    </row>
    <row r="8" spans="1:63">
      <c r="A8" s="61">
        <v>-2.9189609999999999</v>
      </c>
      <c r="B8" s="62">
        <f t="shared" si="7"/>
        <v>0.1881210000000002</v>
      </c>
      <c r="C8" s="63">
        <v>1320.7056484492496</v>
      </c>
      <c r="D8" s="59">
        <v>1129.7440487407148</v>
      </c>
      <c r="E8" s="59">
        <v>-1627.1422390192747</v>
      </c>
      <c r="F8" s="59">
        <v>-13.491663603353851</v>
      </c>
      <c r="G8" s="59">
        <f t="shared" si="8"/>
        <v>-17.224703269421195</v>
      </c>
      <c r="H8" s="17">
        <v>-1627.1422390192747</v>
      </c>
      <c r="I8" s="59">
        <f t="shared" si="0"/>
        <v>3.7330396660673433</v>
      </c>
      <c r="J8" s="61">
        <v>-2.9083305721009034</v>
      </c>
      <c r="K8" s="62">
        <f t="shared" si="1"/>
        <v>0.15784963905409199</v>
      </c>
      <c r="L8" s="63">
        <v>1308.1004839623347</v>
      </c>
      <c r="M8" s="59">
        <v>967.97656246973202</v>
      </c>
      <c r="N8" s="59">
        <v>-1753.0445291157812</v>
      </c>
      <c r="O8" s="59">
        <v>-12.172596651000124</v>
      </c>
      <c r="P8" s="54">
        <f t="shared" si="9"/>
        <v>-1.4888194881815764</v>
      </c>
      <c r="Q8" s="17">
        <v>-1753.0445291157812</v>
      </c>
      <c r="R8" s="59">
        <f t="shared" si="10"/>
        <v>-10.683777162818547</v>
      </c>
      <c r="S8" s="61">
        <v>-3.6963639999999991</v>
      </c>
      <c r="T8" s="62">
        <f t="shared" si="2"/>
        <v>0.197044</v>
      </c>
      <c r="U8" s="63">
        <v>1229.486826390028</v>
      </c>
      <c r="V8" s="59">
        <v>1186.2149346545339</v>
      </c>
      <c r="W8" s="59">
        <v>-2101.2718650698662</v>
      </c>
      <c r="X8" s="59">
        <v>-7.3176713407917795</v>
      </c>
      <c r="Y8" s="54">
        <f t="shared" si="11"/>
        <v>-3.4446819721566384</v>
      </c>
      <c r="Z8" s="17">
        <v>-2101.2718650698662</v>
      </c>
      <c r="AA8" s="59">
        <f t="shared" si="12"/>
        <v>-3.8729893686351411</v>
      </c>
      <c r="AB8" s="61">
        <v>-1.8800349999999999</v>
      </c>
      <c r="AC8" s="62">
        <f t="shared" si="3"/>
        <v>0.13566900000000004</v>
      </c>
      <c r="AD8" s="63">
        <v>1443.8361508253729</v>
      </c>
      <c r="AE8" s="59">
        <v>1029.2172096855938</v>
      </c>
      <c r="AF8" s="59">
        <v>-1482.0461426582187</v>
      </c>
      <c r="AG8" s="59">
        <v>1.8261727858590096</v>
      </c>
      <c r="AH8" s="71">
        <f t="shared" si="13"/>
        <v>-8.6296754341215731</v>
      </c>
      <c r="AI8" s="16">
        <v>-1482.0461426582187</v>
      </c>
      <c r="AJ8" s="71">
        <f t="shared" si="14"/>
        <v>10.455848219980583</v>
      </c>
      <c r="AK8" s="61">
        <v>-2.7352048848636663</v>
      </c>
      <c r="AL8" s="62">
        <f t="shared" si="4"/>
        <v>0.18406114725279243</v>
      </c>
      <c r="AM8" s="63">
        <v>1214.0431370518636</v>
      </c>
      <c r="AN8" s="59">
        <v>984.88801195053384</v>
      </c>
      <c r="AO8" s="59">
        <v>-1652.6320816259831</v>
      </c>
      <c r="AP8" s="59">
        <v>-21.591002891259116</v>
      </c>
      <c r="AQ8" s="54">
        <f t="shared" si="15"/>
        <v>-25.393282669080669</v>
      </c>
      <c r="AR8" s="17">
        <v>-1652.6320816259831</v>
      </c>
      <c r="AS8" s="59">
        <f t="shared" si="16"/>
        <v>3.8022797778215534</v>
      </c>
      <c r="AT8" s="61">
        <v>-3.590074</v>
      </c>
      <c r="AU8" s="62">
        <f t="shared" si="5"/>
        <v>0.10528700000000013</v>
      </c>
      <c r="AV8" s="73">
        <v>1438.4873690903187</v>
      </c>
      <c r="AW8" s="71">
        <v>790.69614440202713</v>
      </c>
      <c r="AX8" s="71">
        <v>-1167.0554078072309</v>
      </c>
      <c r="AY8" s="71">
        <v>44.817013882468338</v>
      </c>
      <c r="AZ8" s="72">
        <f t="shared" si="17"/>
        <v>-10.760654941379126</v>
      </c>
      <c r="BA8" s="2">
        <v>-1167.0554078072309</v>
      </c>
      <c r="BB8" s="71">
        <f t="shared" si="18"/>
        <v>55.577668823847461</v>
      </c>
      <c r="BC8" s="61">
        <v>-2.2706789999999999</v>
      </c>
      <c r="BD8" s="62">
        <f t="shared" si="6"/>
        <v>0.11528699999999992</v>
      </c>
      <c r="BE8" s="73">
        <v>1404.3530134255998</v>
      </c>
      <c r="BF8" s="71">
        <v>1289.3662441051565</v>
      </c>
      <c r="BG8" s="71">
        <v>-1915.2944204504602</v>
      </c>
      <c r="BH8" s="71">
        <v>20.18777579571741</v>
      </c>
      <c r="BI8" s="72">
        <f t="shared" si="19"/>
        <v>12.70394711220619</v>
      </c>
      <c r="BJ8" s="2">
        <v>-1915.2944204504602</v>
      </c>
      <c r="BK8" s="3">
        <f t="shared" si="20"/>
        <v>7.48382868351122</v>
      </c>
    </row>
    <row r="9" spans="1:63">
      <c r="A9" s="61">
        <v>-2.8579330000000001</v>
      </c>
      <c r="B9" s="62">
        <f t="shared" si="7"/>
        <v>0.24914900000000006</v>
      </c>
      <c r="C9" s="63">
        <v>1361.6242592316121</v>
      </c>
      <c r="D9" s="59">
        <v>1110.0627194084227</v>
      </c>
      <c r="E9" s="59">
        <v>-1495.1570407897234</v>
      </c>
      <c r="F9" s="59">
        <v>-5.3837424774768703</v>
      </c>
      <c r="G9" s="59">
        <f t="shared" si="8"/>
        <v>-21.384158897079061</v>
      </c>
      <c r="H9" s="17">
        <v>-1495.1570407897234</v>
      </c>
      <c r="I9" s="59">
        <f t="shared" si="0"/>
        <v>16.000416419602189</v>
      </c>
      <c r="J9" s="61">
        <v>-2.849079776427232</v>
      </c>
      <c r="K9" s="62">
        <f t="shared" si="1"/>
        <v>0.21710043472776341</v>
      </c>
      <c r="L9" s="63">
        <v>1309.9584948462434</v>
      </c>
      <c r="M9" s="59">
        <v>939.46407944057137</v>
      </c>
      <c r="N9" s="59">
        <v>-1681.5568695217371</v>
      </c>
      <c r="O9" s="59">
        <v>-10.25807951109554</v>
      </c>
      <c r="P9" s="54">
        <f t="shared" si="9"/>
        <v>-6.878737945613282</v>
      </c>
      <c r="Q9" s="17">
        <v>-1681.5568695217371</v>
      </c>
      <c r="R9" s="59">
        <f t="shared" si="10"/>
        <v>-3.3793415654822576</v>
      </c>
      <c r="S9" s="61">
        <v>-3.668944999999999</v>
      </c>
      <c r="T9" s="62">
        <f t="shared" si="2"/>
        <v>0.22446300000000008</v>
      </c>
      <c r="U9" s="63">
        <v>1232.1290421560407</v>
      </c>
      <c r="V9" s="59">
        <v>1187.5453643649817</v>
      </c>
      <c r="W9" s="59">
        <v>-2057.3765591681004</v>
      </c>
      <c r="X9" s="59">
        <v>-7.0195722736354789</v>
      </c>
      <c r="Y9" s="54">
        <f t="shared" si="11"/>
        <v>-5.7533631620408459</v>
      </c>
      <c r="Z9" s="17">
        <v>-2057.3765591681004</v>
      </c>
      <c r="AA9" s="59">
        <f t="shared" si="12"/>
        <v>-1.266209111594633</v>
      </c>
      <c r="AB9" s="61">
        <v>-1.8349420000000001</v>
      </c>
      <c r="AC9" s="62">
        <f t="shared" si="3"/>
        <v>0.18076199999999987</v>
      </c>
      <c r="AD9" s="63">
        <v>1462.0046101500047</v>
      </c>
      <c r="AE9" s="59">
        <v>1020.9983489494771</v>
      </c>
      <c r="AF9" s="59">
        <v>-1362.332195725292</v>
      </c>
      <c r="AG9" s="59">
        <v>13.738638597414662</v>
      </c>
      <c r="AH9" s="71">
        <f t="shared" si="13"/>
        <v>-5.588354868649807</v>
      </c>
      <c r="AI9" s="16">
        <v>-1362.332195725292</v>
      </c>
      <c r="AJ9" s="71">
        <f t="shared" si="14"/>
        <v>19.326993466064469</v>
      </c>
      <c r="AK9" s="61">
        <v>-2.7128214227820773</v>
      </c>
      <c r="AL9" s="62">
        <f t="shared" si="4"/>
        <v>0.20644460933438147</v>
      </c>
      <c r="AM9" s="63">
        <v>1231.1516743511893</v>
      </c>
      <c r="AN9" s="59">
        <v>979.96126736421138</v>
      </c>
      <c r="AO9" s="59">
        <v>-1616.5906811263412</v>
      </c>
      <c r="AP9" s="59">
        <v>-20.918200021835784</v>
      </c>
      <c r="AQ9" s="54">
        <f t="shared" si="15"/>
        <v>-24.348216445659077</v>
      </c>
      <c r="AR9" s="17">
        <v>-1616.5906811263412</v>
      </c>
      <c r="AS9" s="59">
        <f t="shared" si="16"/>
        <v>3.4300164238232931</v>
      </c>
      <c r="AT9" s="61">
        <v>-3.5667490000000002</v>
      </c>
      <c r="AU9" s="62">
        <f t="shared" si="5"/>
        <v>0.12861199999999995</v>
      </c>
      <c r="AV9" s="73">
        <v>1448.2839702367783</v>
      </c>
      <c r="AW9" s="71">
        <v>761.98424935340881</v>
      </c>
      <c r="AX9" s="71">
        <v>-1115.5075361281633</v>
      </c>
      <c r="AY9" s="71">
        <v>31.463569452000733</v>
      </c>
      <c r="AZ9" s="72">
        <f t="shared" si="17"/>
        <v>-10.45060927936086</v>
      </c>
      <c r="BA9" s="2">
        <v>-1115.5075361281633</v>
      </c>
      <c r="BB9" s="71">
        <f t="shared" si="18"/>
        <v>41.914178731361595</v>
      </c>
      <c r="BC9" s="61">
        <v>-2.2508710000000001</v>
      </c>
      <c r="BD9" s="62">
        <f t="shared" si="6"/>
        <v>0.13509499999999974</v>
      </c>
      <c r="BE9" s="73">
        <v>1400.1651009686757</v>
      </c>
      <c r="BF9" s="71">
        <v>1287.2222238094546</v>
      </c>
      <c r="BG9" s="71">
        <v>-1896.7171546989121</v>
      </c>
      <c r="BH9" s="71">
        <v>18.46954251242984</v>
      </c>
      <c r="BI9" s="72">
        <f t="shared" si="19"/>
        <v>-2.1811937014616465</v>
      </c>
      <c r="BJ9" s="2">
        <v>-1896.7171546989121</v>
      </c>
      <c r="BK9" s="3">
        <f t="shared" si="20"/>
        <v>20.650736213891484</v>
      </c>
    </row>
    <row r="10" spans="1:63">
      <c r="A10" s="61">
        <v>-2.8337599999999998</v>
      </c>
      <c r="B10" s="62">
        <f t="shared" si="7"/>
        <v>0.27332200000000029</v>
      </c>
      <c r="C10" s="63">
        <v>1381.7242696215399</v>
      </c>
      <c r="D10" s="59">
        <v>1102.8512798063457</v>
      </c>
      <c r="E10" s="59">
        <v>-1443.8260885812342</v>
      </c>
      <c r="F10" s="59">
        <v>3.0592370425954987</v>
      </c>
      <c r="G10" s="59">
        <f t="shared" si="8"/>
        <v>-22.243915305719469</v>
      </c>
      <c r="H10" s="17">
        <v>-1443.8260885812342</v>
      </c>
      <c r="I10" s="59">
        <f t="shared" si="0"/>
        <v>25.303152348314967</v>
      </c>
      <c r="J10" s="61">
        <v>-2.8258712017980692</v>
      </c>
      <c r="K10" s="62">
        <f t="shared" si="1"/>
        <v>0.24030900935692623</v>
      </c>
      <c r="L10" s="63">
        <v>1313.9630992896855</v>
      </c>
      <c r="M10" s="59">
        <v>934.15857565635815</v>
      </c>
      <c r="N10" s="59">
        <v>-1648.3613197915256</v>
      </c>
      <c r="O10" s="59">
        <v>-15.07722496608668</v>
      </c>
      <c r="P10" s="54">
        <f t="shared" si="9"/>
        <v>-11.157979150452961</v>
      </c>
      <c r="Q10" s="17">
        <v>-1648.3613197915256</v>
      </c>
      <c r="R10" s="59">
        <f t="shared" si="10"/>
        <v>-3.9192458156337189</v>
      </c>
      <c r="S10" s="61">
        <v>-3.6022449999999999</v>
      </c>
      <c r="T10" s="62">
        <f t="shared" si="2"/>
        <v>0.29116299999999917</v>
      </c>
      <c r="U10" s="63">
        <v>1243.540322933346</v>
      </c>
      <c r="V10" s="59">
        <v>1205.6126630827785</v>
      </c>
      <c r="W10" s="59">
        <v>-1944.1177218407393</v>
      </c>
      <c r="X10" s="59">
        <v>-11.944740323886302</v>
      </c>
      <c r="Y10" s="54">
        <f t="shared" si="11"/>
        <v>-8.5385195522664379</v>
      </c>
      <c r="Z10" s="17">
        <v>-1944.1177218407393</v>
      </c>
      <c r="AA10" s="59">
        <f t="shared" si="12"/>
        <v>-3.4062207716198643</v>
      </c>
      <c r="AB10" s="61">
        <v>-1.807968</v>
      </c>
      <c r="AC10" s="62">
        <f t="shared" si="3"/>
        <v>0.20773599999999992</v>
      </c>
      <c r="AD10" s="63">
        <v>1470.1938092318014</v>
      </c>
      <c r="AE10" s="59">
        <v>1021.1000257725827</v>
      </c>
      <c r="AF10" s="59">
        <v>-1278.6371298683807</v>
      </c>
      <c r="AG10" s="59">
        <v>4.4399139816681235</v>
      </c>
      <c r="AH10" s="71">
        <f t="shared" si="13"/>
        <v>-1.4849729484030902</v>
      </c>
      <c r="AI10" s="16">
        <v>-1278.6371298683807</v>
      </c>
      <c r="AJ10" s="71">
        <f t="shared" si="14"/>
        <v>5.9248869300712137</v>
      </c>
      <c r="AK10" s="61">
        <v>-2.6545214120936143</v>
      </c>
      <c r="AL10" s="62">
        <f t="shared" si="4"/>
        <v>0.26474462002284449</v>
      </c>
      <c r="AM10" s="63">
        <v>1281.4528438858688</v>
      </c>
      <c r="AN10" s="59">
        <v>983.92062002280727</v>
      </c>
      <c r="AO10" s="59">
        <v>-1505.4354405310005</v>
      </c>
      <c r="AP10" s="59">
        <v>-16.006271977825641</v>
      </c>
      <c r="AQ10" s="54">
        <f t="shared" si="15"/>
        <v>-22.841702884532953</v>
      </c>
      <c r="AR10" s="17">
        <v>-1505.4354405310005</v>
      </c>
      <c r="AS10" s="59">
        <f t="shared" si="16"/>
        <v>6.8354309067073125</v>
      </c>
      <c r="AT10" s="61">
        <v>-3.5223710000000001</v>
      </c>
      <c r="AU10" s="62">
        <f t="shared" si="5"/>
        <v>0.17298999999999998</v>
      </c>
      <c r="AV10" s="73">
        <v>1466.4783257097006</v>
      </c>
      <c r="AW10" s="71">
        <v>714.71665650606155</v>
      </c>
      <c r="AX10" s="71">
        <v>-1016.8650985062122</v>
      </c>
      <c r="AY10" s="71">
        <v>25.649763570253366</v>
      </c>
      <c r="AZ10" s="72">
        <f t="shared" si="17"/>
        <v>-10.200999342683788</v>
      </c>
      <c r="BA10" s="2">
        <v>-1016.8650985062122</v>
      </c>
      <c r="BB10" s="71">
        <f t="shared" si="18"/>
        <v>35.850762912937157</v>
      </c>
      <c r="BC10" s="61">
        <v>-2.1740599999999999</v>
      </c>
      <c r="BD10" s="62">
        <f t="shared" si="6"/>
        <v>0.21190599999999993</v>
      </c>
      <c r="BE10" s="73">
        <v>1403.7906842965167</v>
      </c>
      <c r="BF10" s="71">
        <v>1282.1185801865067</v>
      </c>
      <c r="BG10" s="81">
        <v>-1801.5260389605537</v>
      </c>
      <c r="BH10" s="81">
        <v>15.251544255121848</v>
      </c>
      <c r="BI10" s="72">
        <f t="shared" si="19"/>
        <v>-11.611331651433677</v>
      </c>
      <c r="BJ10" s="40">
        <v>-1801.5260389605537</v>
      </c>
      <c r="BK10" s="3">
        <f t="shared" si="20"/>
        <v>26.862875906555523</v>
      </c>
    </row>
    <row r="11" spans="1:63">
      <c r="A11" s="61">
        <v>-2.7777539999999998</v>
      </c>
      <c r="B11" s="62">
        <f t="shared" si="7"/>
        <v>0.32932800000000029</v>
      </c>
      <c r="C11" s="63">
        <v>1429.9523766487837</v>
      </c>
      <c r="D11" s="59">
        <v>1090.9866067618132</v>
      </c>
      <c r="E11" s="59">
        <v>-1325.9051606245339</v>
      </c>
      <c r="F11" s="59">
        <v>-25.861795774944696</v>
      </c>
      <c r="G11" s="59">
        <f t="shared" si="8"/>
        <v>-20.494350388961191</v>
      </c>
      <c r="H11" s="17">
        <v>-1325.9051606245339</v>
      </c>
      <c r="I11" s="59">
        <f t="shared" si="0"/>
        <v>-5.3674453859835047</v>
      </c>
      <c r="J11" s="61">
        <v>-2.7661138237454974</v>
      </c>
      <c r="K11" s="62">
        <f t="shared" si="1"/>
        <v>0.30006638740949798</v>
      </c>
      <c r="L11" s="63">
        <v>1333.554497868754</v>
      </c>
      <c r="M11" s="59">
        <v>937.38367030210793</v>
      </c>
      <c r="N11" s="59">
        <v>-1549.0352594424039</v>
      </c>
      <c r="O11" s="59">
        <v>-14.47367206071627</v>
      </c>
      <c r="P11" s="54">
        <f t="shared" si="9"/>
        <v>-13.989122571081765</v>
      </c>
      <c r="Q11" s="17">
        <v>-1549.0352594424039</v>
      </c>
      <c r="R11" s="59">
        <f t="shared" si="10"/>
        <v>-0.48454948963450484</v>
      </c>
      <c r="S11" s="61">
        <v>-3.5719169999999991</v>
      </c>
      <c r="T11" s="62">
        <f t="shared" si="2"/>
        <v>0.32149099999999997</v>
      </c>
      <c r="U11" s="63">
        <v>1251.5196054242551</v>
      </c>
      <c r="V11" s="59">
        <v>1219.7600631192327</v>
      </c>
      <c r="W11" s="59">
        <v>-1890.9715342223644</v>
      </c>
      <c r="X11" s="59">
        <v>-11.631503132089843</v>
      </c>
      <c r="Y11" s="54">
        <f t="shared" si="11"/>
        <v>-11.632542009455559</v>
      </c>
      <c r="Z11" s="17">
        <v>-1890.9715342223644</v>
      </c>
      <c r="AA11" s="59">
        <f t="shared" si="12"/>
        <v>1.038877365715507E-3</v>
      </c>
      <c r="AB11" s="61">
        <v>-1.7549520000000001</v>
      </c>
      <c r="AC11" s="62">
        <f t="shared" si="3"/>
        <v>0.26075199999999987</v>
      </c>
      <c r="AD11" s="63">
        <v>1474.8547353710164</v>
      </c>
      <c r="AE11" s="59">
        <v>1033.7939627538435</v>
      </c>
      <c r="AF11" s="59">
        <v>-1098.8415322899818</v>
      </c>
      <c r="AG11" s="59">
        <v>-5.4789523254044363</v>
      </c>
      <c r="AH11" s="71">
        <f t="shared" si="13"/>
        <v>2.8403007779314255</v>
      </c>
      <c r="AI11" s="16">
        <v>-1098.8415322899818</v>
      </c>
      <c r="AJ11" s="71">
        <f t="shared" si="14"/>
        <v>-8.3192531033358623</v>
      </c>
      <c r="AK11" s="61">
        <v>-2.626412229238444</v>
      </c>
      <c r="AL11" s="62">
        <f t="shared" si="4"/>
        <v>0.29285380287801477</v>
      </c>
      <c r="AM11" s="63">
        <v>1307.0059986731503</v>
      </c>
      <c r="AN11" s="59">
        <v>993.60472594108433</v>
      </c>
      <c r="AO11" s="59">
        <v>-1444.7705272547901</v>
      </c>
      <c r="AP11" s="59">
        <v>-17.492406393110652</v>
      </c>
      <c r="AQ11" s="54">
        <f t="shared" si="15"/>
        <v>-20.478882683705404</v>
      </c>
      <c r="AR11" s="17">
        <v>-1444.7705272547901</v>
      </c>
      <c r="AS11" s="59">
        <f t="shared" si="16"/>
        <v>2.9864762905947515</v>
      </c>
      <c r="AT11" s="61">
        <v>-3.503457</v>
      </c>
      <c r="AU11" s="62">
        <f t="shared" si="5"/>
        <v>0.19190400000000007</v>
      </c>
      <c r="AV11" s="73">
        <v>1474.0292771160603</v>
      </c>
      <c r="AW11" s="71">
        <v>698.32608908414841</v>
      </c>
      <c r="AX11" s="71">
        <v>-974.90287441015244</v>
      </c>
      <c r="AY11" s="71">
        <v>51.807620323530919</v>
      </c>
      <c r="AZ11" s="72">
        <f t="shared" si="17"/>
        <v>-9.7701060953061525</v>
      </c>
      <c r="BA11" s="2">
        <v>-974.90287441015244</v>
      </c>
      <c r="BB11" s="71">
        <f t="shared" si="18"/>
        <v>61.577726418837074</v>
      </c>
      <c r="BC11" s="61">
        <v>-2.1540270000000001</v>
      </c>
      <c r="BD11" s="62">
        <f t="shared" si="6"/>
        <v>0.23193899999999967</v>
      </c>
      <c r="BE11" s="73">
        <v>1410.0927036951762</v>
      </c>
      <c r="BF11" s="71">
        <v>1281.6511843048502</v>
      </c>
      <c r="BG11" s="81">
        <v>-1770.8557909973897</v>
      </c>
      <c r="BH11" s="81">
        <v>13.082620321536563</v>
      </c>
      <c r="BI11" s="72">
        <f t="shared" si="19"/>
        <v>-14.866512894444815</v>
      </c>
      <c r="BJ11" s="40">
        <v>-1770.8557909973897</v>
      </c>
      <c r="BK11" s="3">
        <f t="shared" si="20"/>
        <v>27.949133215981377</v>
      </c>
    </row>
    <row r="12" spans="1:63">
      <c r="A12" s="61">
        <v>-2.7474259999999999</v>
      </c>
      <c r="B12" s="62">
        <f t="shared" si="7"/>
        <v>0.3596560000000002</v>
      </c>
      <c r="C12" s="63">
        <v>1453.9950038373936</v>
      </c>
      <c r="D12" s="59">
        <v>1088.8122212216258</v>
      </c>
      <c r="E12" s="59">
        <v>-1261.5808982811868</v>
      </c>
      <c r="F12" s="59">
        <v>-21.470478156970113</v>
      </c>
      <c r="G12" s="59">
        <f t="shared" si="8"/>
        <v>-14.74392720154342</v>
      </c>
      <c r="H12" s="17">
        <v>-1261.5808982811868</v>
      </c>
      <c r="I12" s="59">
        <f t="shared" si="0"/>
        <v>-6.7265509554266938</v>
      </c>
      <c r="J12" s="61">
        <v>-2.7417494837364229</v>
      </c>
      <c r="K12" s="62">
        <f t="shared" si="1"/>
        <v>0.32443072741857248</v>
      </c>
      <c r="L12" s="63">
        <v>1344.9384066918865</v>
      </c>
      <c r="M12" s="59">
        <v>945.6378330339212</v>
      </c>
      <c r="N12" s="59">
        <v>-1503.3399397907779</v>
      </c>
      <c r="O12" s="59">
        <v>-10.033097681717887</v>
      </c>
      <c r="P12" s="54">
        <f t="shared" si="9"/>
        <v>-15.346499159629145</v>
      </c>
      <c r="Q12" s="17">
        <v>-1503.3399397907779</v>
      </c>
      <c r="R12" s="59">
        <f t="shared" si="10"/>
        <v>5.3134014779112579</v>
      </c>
      <c r="S12" s="61">
        <v>-3.5097809999999994</v>
      </c>
      <c r="T12" s="62">
        <f t="shared" si="2"/>
        <v>0.38362699999999972</v>
      </c>
      <c r="U12" s="63">
        <v>1274.0014412365854</v>
      </c>
      <c r="V12" s="59">
        <v>1257.0670892260969</v>
      </c>
      <c r="W12" s="59">
        <v>-1781.763507977128</v>
      </c>
      <c r="X12" s="59">
        <v>-12.374872014656782</v>
      </c>
      <c r="Y12" s="54">
        <f t="shared" si="11"/>
        <v>-14.84130223970266</v>
      </c>
      <c r="Z12" s="17">
        <v>-1781.763507977128</v>
      </c>
      <c r="AA12" s="59">
        <f t="shared" si="12"/>
        <v>2.4664302250458778</v>
      </c>
      <c r="AB12" s="61">
        <v>-1.732882</v>
      </c>
      <c r="AC12" s="62">
        <f t="shared" si="3"/>
        <v>0.28282199999999991</v>
      </c>
      <c r="AD12" s="63">
        <v>1471.0098400111892</v>
      </c>
      <c r="AE12" s="59">
        <v>1044.0181715427898</v>
      </c>
      <c r="AF12" s="59">
        <v>-1021.3441792745143</v>
      </c>
      <c r="AG12" s="59">
        <v>18.547237388387849</v>
      </c>
      <c r="AH12" s="71">
        <f t="shared" si="13"/>
        <v>5.6103529834130086</v>
      </c>
      <c r="AI12" s="16">
        <v>-1021.3441792745143</v>
      </c>
      <c r="AJ12" s="71">
        <f t="shared" si="14"/>
        <v>12.93688440497484</v>
      </c>
      <c r="AK12" s="61">
        <v>-2.5610708750387472</v>
      </c>
      <c r="AL12" s="62">
        <f t="shared" si="4"/>
        <v>0.35819515707771155</v>
      </c>
      <c r="AM12" s="63">
        <v>1363.7203692409676</v>
      </c>
      <c r="AN12" s="59">
        <v>1031.2607148517855</v>
      </c>
      <c r="AO12" s="59">
        <v>-1292.9104496007785</v>
      </c>
      <c r="AP12" s="59">
        <v>-6.6999534292890894</v>
      </c>
      <c r="AQ12" s="54">
        <f t="shared" si="15"/>
        <v>-17.437718785805256</v>
      </c>
      <c r="AR12" s="17">
        <v>-1292.9104496007785</v>
      </c>
      <c r="AS12" s="59">
        <f t="shared" si="16"/>
        <v>10.737765356516167</v>
      </c>
      <c r="AT12" s="61">
        <v>-3.4303530000000002</v>
      </c>
      <c r="AU12" s="62">
        <f t="shared" si="5"/>
        <v>0.26500799999999991</v>
      </c>
      <c r="AV12" s="73">
        <v>1501.4162924289703</v>
      </c>
      <c r="AW12" s="71">
        <v>661.36084449291229</v>
      </c>
      <c r="AX12" s="71">
        <v>-815.85425646603107</v>
      </c>
      <c r="AY12" s="71">
        <v>26.358294563077898</v>
      </c>
      <c r="AZ12" s="72">
        <f t="shared" si="17"/>
        <v>-9.1249692865999634</v>
      </c>
      <c r="BA12" s="2">
        <v>-815.85425646603107</v>
      </c>
      <c r="BB12" s="71">
        <f t="shared" si="18"/>
        <v>35.483263849677861</v>
      </c>
      <c r="BC12" s="61">
        <v>-2.071307</v>
      </c>
      <c r="BD12" s="62">
        <f t="shared" si="6"/>
        <v>0.3146589999999998</v>
      </c>
      <c r="BE12" s="73">
        <v>1449.6096927283797</v>
      </c>
      <c r="BF12" s="71">
        <v>1285.9801516211592</v>
      </c>
      <c r="BG12" s="81">
        <v>-1621.9899387636688</v>
      </c>
      <c r="BH12" s="81">
        <v>4.5156359826232473</v>
      </c>
      <c r="BI12" s="72">
        <f t="shared" si="19"/>
        <v>-12.292718969128821</v>
      </c>
      <c r="BJ12" s="40">
        <v>-1621.9899387636688</v>
      </c>
      <c r="BK12" s="3">
        <f t="shared" si="20"/>
        <v>16.808354951752069</v>
      </c>
    </row>
    <row r="13" spans="1:63">
      <c r="A13" s="61">
        <v>-2.6780940000000002</v>
      </c>
      <c r="B13" s="62">
        <f t="shared" si="7"/>
        <v>0.42898799999999992</v>
      </c>
      <c r="C13" s="63">
        <v>1494.1007060697302</v>
      </c>
      <c r="D13" s="59">
        <v>1098.6690348666161</v>
      </c>
      <c r="E13" s="59">
        <v>-1109.1831676289439</v>
      </c>
      <c r="F13" s="59">
        <v>26.43539215548385</v>
      </c>
      <c r="G13" s="59">
        <f t="shared" si="8"/>
        <v>-6.7581890259788651</v>
      </c>
      <c r="H13" s="17">
        <v>-1109.1831676289439</v>
      </c>
      <c r="I13" s="59">
        <f t="shared" si="0"/>
        <v>33.193581181462719</v>
      </c>
      <c r="J13" s="61">
        <v>-2.6794905610757516</v>
      </c>
      <c r="K13" s="62">
        <f t="shared" si="1"/>
        <v>0.38668965007924383</v>
      </c>
      <c r="L13" s="63">
        <v>1379.8648973591626</v>
      </c>
      <c r="M13" s="59">
        <v>983.3693127509905</v>
      </c>
      <c r="N13" s="59">
        <v>-1376.0760753564537</v>
      </c>
      <c r="O13" s="59">
        <v>-3.1483827319843996</v>
      </c>
      <c r="P13" s="54">
        <f t="shared" si="9"/>
        <v>-15.658157390395536</v>
      </c>
      <c r="Q13" s="17">
        <v>-1376.0760753564537</v>
      </c>
      <c r="R13" s="59">
        <f t="shared" si="10"/>
        <v>12.509774658411136</v>
      </c>
      <c r="S13" s="61">
        <v>-3.4806829999999991</v>
      </c>
      <c r="T13" s="62">
        <f t="shared" si="2"/>
        <v>0.41272500000000001</v>
      </c>
      <c r="U13" s="63">
        <v>1287.3985685817897</v>
      </c>
      <c r="V13" s="59">
        <v>1277.1632371209562</v>
      </c>
      <c r="W13" s="59">
        <v>-1731.2050146907568</v>
      </c>
      <c r="X13" s="59">
        <v>-9.6816869460988855</v>
      </c>
      <c r="Y13" s="54">
        <f t="shared" si="11"/>
        <v>-18.289145383896876</v>
      </c>
      <c r="Z13" s="17">
        <v>-1731.2050146907568</v>
      </c>
      <c r="AA13" s="59">
        <f t="shared" si="12"/>
        <v>8.607458437797991</v>
      </c>
      <c r="AB13" s="61">
        <v>-1.7115400000000001</v>
      </c>
      <c r="AC13" s="62">
        <f t="shared" si="3"/>
        <v>0.30416399999999988</v>
      </c>
      <c r="AD13" s="63">
        <v>1463.6482625937206</v>
      </c>
      <c r="AE13" s="59">
        <v>1056.5109583253507</v>
      </c>
      <c r="AF13" s="59">
        <v>-946.40443821065128</v>
      </c>
      <c r="AG13" s="59">
        <v>9.0526398821545406</v>
      </c>
      <c r="AH13" s="71">
        <f t="shared" si="13"/>
        <v>10.005647611032913</v>
      </c>
      <c r="AI13" s="16">
        <v>-946.40443821065128</v>
      </c>
      <c r="AJ13" s="71">
        <f t="shared" si="14"/>
        <v>-0.95300772887837226</v>
      </c>
      <c r="AK13" s="61">
        <v>-2.5312964088443684</v>
      </c>
      <c r="AL13" s="62">
        <f t="shared" si="4"/>
        <v>0.38796962327209039</v>
      </c>
      <c r="AM13" s="63">
        <v>1386.2727709475439</v>
      </c>
      <c r="AN13" s="59">
        <v>1053.5917480308563</v>
      </c>
      <c r="AO13" s="59">
        <v>-1221.1113227531314</v>
      </c>
      <c r="AP13" s="59">
        <v>-3.1966187525655756</v>
      </c>
      <c r="AQ13" s="54">
        <f t="shared" si="15"/>
        <v>-13.378058273961985</v>
      </c>
      <c r="AR13" s="17">
        <v>-1221.1113227531314</v>
      </c>
      <c r="AS13" s="59">
        <f t="shared" si="16"/>
        <v>10.18143952139641</v>
      </c>
      <c r="AT13" s="61">
        <v>-3.4123109999999999</v>
      </c>
      <c r="AU13" s="62">
        <f t="shared" si="5"/>
        <v>0.28305000000000025</v>
      </c>
      <c r="AV13" s="73">
        <v>1507.5160836279392</v>
      </c>
      <c r="AW13" s="71">
        <v>659.30325762927532</v>
      </c>
      <c r="AX13" s="71">
        <v>-777.87797044962645</v>
      </c>
      <c r="AY13" s="71">
        <v>44.229561764575116</v>
      </c>
      <c r="AZ13" s="72">
        <f t="shared" si="17"/>
        <v>-8.1422976029547183</v>
      </c>
      <c r="BA13" s="2">
        <v>-777.87797044962645</v>
      </c>
      <c r="BB13" s="71">
        <f t="shared" si="18"/>
        <v>52.371859367529837</v>
      </c>
      <c r="BC13" s="61">
        <v>-1.998812</v>
      </c>
      <c r="BD13" s="62">
        <f t="shared" si="6"/>
        <v>0.38715399999999978</v>
      </c>
      <c r="BE13" s="73">
        <v>1483.1048959481996</v>
      </c>
      <c r="BF13" s="71">
        <v>1301.2845198645955</v>
      </c>
      <c r="BG13" s="81">
        <v>-1468.2732177672442</v>
      </c>
      <c r="BH13" s="81">
        <v>-8.9149586950407507</v>
      </c>
      <c r="BI13" s="72">
        <f t="shared" si="19"/>
        <v>-6.015856448970637</v>
      </c>
      <c r="BJ13" s="40">
        <v>-1468.2732177672442</v>
      </c>
      <c r="BK13" s="3">
        <f t="shared" si="20"/>
        <v>-2.8991022460701137</v>
      </c>
    </row>
    <row r="14" spans="1:63">
      <c r="A14" s="61">
        <v>-2.64452</v>
      </c>
      <c r="B14" s="62">
        <f t="shared" si="7"/>
        <v>0.46256200000000014</v>
      </c>
      <c r="C14" s="63">
        <v>1503.3234964312287</v>
      </c>
      <c r="D14" s="59">
        <v>1111.4900970887393</v>
      </c>
      <c r="E14" s="59">
        <v>-1031.3555059228092</v>
      </c>
      <c r="F14" s="59">
        <v>22.287227624846949</v>
      </c>
      <c r="G14" s="59">
        <f t="shared" si="8"/>
        <v>1.5662746697787486</v>
      </c>
      <c r="H14" s="17">
        <v>-1031.3555059228092</v>
      </c>
      <c r="I14" s="59">
        <f t="shared" si="0"/>
        <v>20.720952955068199</v>
      </c>
      <c r="J14" s="61">
        <v>-2.6578998252874055</v>
      </c>
      <c r="K14" s="62">
        <f t="shared" si="1"/>
        <v>0.40828038586758986</v>
      </c>
      <c r="L14" s="63">
        <v>1392.9613063475117</v>
      </c>
      <c r="M14" s="59">
        <v>1001.3833749180194</v>
      </c>
      <c r="N14" s="59">
        <v>-1329.353161775507</v>
      </c>
      <c r="O14" s="59">
        <v>-4.4391522994511377</v>
      </c>
      <c r="P14" s="54">
        <f t="shared" si="9"/>
        <v>-15.401998579807316</v>
      </c>
      <c r="Q14" s="17">
        <v>-1329.353161775507</v>
      </c>
      <c r="R14" s="59">
        <f t="shared" si="10"/>
        <v>10.962846280356178</v>
      </c>
      <c r="S14" s="61">
        <v>-3.4082399999999993</v>
      </c>
      <c r="T14" s="62">
        <f t="shared" si="2"/>
        <v>0.48516799999999982</v>
      </c>
      <c r="U14" s="63">
        <v>1327.9676294177771</v>
      </c>
      <c r="V14" s="59">
        <v>1330.2384060099721</v>
      </c>
      <c r="W14" s="59">
        <v>-1608.4575066268444</v>
      </c>
      <c r="X14" s="59">
        <v>-10.769812231990107</v>
      </c>
      <c r="Y14" s="54">
        <f t="shared" si="11"/>
        <v>-21.332653219439404</v>
      </c>
      <c r="Z14" s="17">
        <v>-1608.4575066268444</v>
      </c>
      <c r="AA14" s="59">
        <f t="shared" si="12"/>
        <v>10.562840987449297</v>
      </c>
      <c r="AB14" s="61">
        <v>-1.6669560000000001</v>
      </c>
      <c r="AC14" s="62">
        <f t="shared" si="3"/>
        <v>0.34874799999999984</v>
      </c>
      <c r="AD14" s="63">
        <v>1436.5760552729189</v>
      </c>
      <c r="AE14" s="59">
        <v>1089.8926923556719</v>
      </c>
      <c r="AF14" s="59">
        <v>-792.95876792119816</v>
      </c>
      <c r="AG14" s="59">
        <v>6.8193098626497139</v>
      </c>
      <c r="AH14" s="71">
        <f t="shared" si="13"/>
        <v>14.456779870679062</v>
      </c>
      <c r="AI14" s="16">
        <v>-792.95876792119816</v>
      </c>
      <c r="AJ14" s="71">
        <f t="shared" si="14"/>
        <v>-7.6374700080293483</v>
      </c>
      <c r="AK14" s="61">
        <v>-2.4651566373628135</v>
      </c>
      <c r="AL14" s="62">
        <f t="shared" si="4"/>
        <v>0.4541093947536452</v>
      </c>
      <c r="AM14" s="63">
        <v>1424.2205396883073</v>
      </c>
      <c r="AN14" s="59">
        <v>1109.5568279565778</v>
      </c>
      <c r="AO14" s="59">
        <v>-1061.5522422110662</v>
      </c>
      <c r="AP14" s="59">
        <v>11.78024343823845</v>
      </c>
      <c r="AQ14" s="54">
        <f t="shared" si="15"/>
        <v>-8.4409202844199083</v>
      </c>
      <c r="AR14" s="17">
        <v>-1061.5522422110662</v>
      </c>
      <c r="AS14" s="59">
        <f t="shared" si="16"/>
        <v>20.22116372265836</v>
      </c>
      <c r="AT14" s="61">
        <v>-3.3548930000000001</v>
      </c>
      <c r="AU14" s="62">
        <f t="shared" si="5"/>
        <v>0.34046799999999999</v>
      </c>
      <c r="AV14" s="73">
        <v>1524.0915358364582</v>
      </c>
      <c r="AW14" s="71">
        <v>671.86963884532452</v>
      </c>
      <c r="AX14" s="71">
        <v>-662.02594452351332</v>
      </c>
      <c r="AY14" s="71">
        <v>36.707150292159646</v>
      </c>
      <c r="AZ14" s="72">
        <f t="shared" si="17"/>
        <v>-6.643203681539485</v>
      </c>
      <c r="BA14" s="2">
        <v>-662.02594452351332</v>
      </c>
      <c r="BB14" s="71">
        <f t="shared" si="18"/>
        <v>43.350353973699129</v>
      </c>
      <c r="BC14" s="61">
        <v>-1.9508380000000001</v>
      </c>
      <c r="BD14" s="62">
        <f t="shared" si="6"/>
        <v>0.43512799999999974</v>
      </c>
      <c r="BE14" s="73">
        <v>1494.6746621080674</v>
      </c>
      <c r="BF14" s="71">
        <v>1318.1022856336785</v>
      </c>
      <c r="BG14" s="81">
        <v>-1358.4865242822561</v>
      </c>
      <c r="BH14" s="81">
        <v>-6.9436989277710568</v>
      </c>
      <c r="BI14" s="72">
        <f t="shared" si="19"/>
        <v>1.2334874845394959</v>
      </c>
      <c r="BJ14" s="40">
        <v>-1358.4865242822561</v>
      </c>
      <c r="BK14" s="3">
        <f t="shared" si="20"/>
        <v>-8.1771864123105527</v>
      </c>
    </row>
    <row r="15" spans="1:63">
      <c r="A15" s="61">
        <v>-2.5777999999999999</v>
      </c>
      <c r="B15" s="62">
        <f t="shared" si="7"/>
        <v>0.52928200000000025</v>
      </c>
      <c r="C15" s="63">
        <v>1498.8388929239009</v>
      </c>
      <c r="D15" s="59">
        <v>1151.7589814197272</v>
      </c>
      <c r="E15" s="59">
        <v>-867.3454186655581</v>
      </c>
      <c r="F15" s="59">
        <v>19.20988273834806</v>
      </c>
      <c r="G15" s="59">
        <f t="shared" si="8"/>
        <v>8.1932289443293254</v>
      </c>
      <c r="H15" s="17">
        <v>-867.3454186655581</v>
      </c>
      <c r="I15" s="59">
        <f t="shared" si="0"/>
        <v>11.016653794018735</v>
      </c>
      <c r="J15" s="61">
        <v>-2.6384956282615106</v>
      </c>
      <c r="K15" s="62">
        <f t="shared" si="1"/>
        <v>0.42768458289348477</v>
      </c>
      <c r="L15" s="63">
        <v>1404.7328935135156</v>
      </c>
      <c r="M15" s="59">
        <v>1019.4116232668748</v>
      </c>
      <c r="N15" s="59">
        <v>-1286.6225060177967</v>
      </c>
      <c r="O15" s="59">
        <v>-27.14241782961874</v>
      </c>
      <c r="P15" s="54">
        <f t="shared" si="9"/>
        <v>-14.378304655123902</v>
      </c>
      <c r="Q15" s="17">
        <v>-1286.6225060177967</v>
      </c>
      <c r="R15" s="59">
        <f t="shared" si="10"/>
        <v>-12.764113174494838</v>
      </c>
      <c r="S15" s="61">
        <v>-3.378247</v>
      </c>
      <c r="T15" s="62">
        <f t="shared" si="2"/>
        <v>0.51516099999999909</v>
      </c>
      <c r="U15" s="63">
        <v>1347.2560185454786</v>
      </c>
      <c r="V15" s="59">
        <v>1352.2739476934075</v>
      </c>
      <c r="W15" s="59">
        <v>-1559.0685328766704</v>
      </c>
      <c r="X15" s="59">
        <v>-11.930632697266397</v>
      </c>
      <c r="Y15" s="54">
        <f t="shared" si="11"/>
        <v>-22.611071806464516</v>
      </c>
      <c r="Z15" s="17">
        <v>-1559.0685328766704</v>
      </c>
      <c r="AA15" s="59">
        <f t="shared" si="12"/>
        <v>10.680439109198119</v>
      </c>
      <c r="AB15" s="61">
        <v>-1.6449769999999999</v>
      </c>
      <c r="AC15" s="62">
        <f t="shared" si="3"/>
        <v>0.37072700000000003</v>
      </c>
      <c r="AD15" s="63">
        <v>1417.7438607729564</v>
      </c>
      <c r="AE15" s="59">
        <v>1109.3255666974001</v>
      </c>
      <c r="AF15" s="59">
        <v>-719.91280921502039</v>
      </c>
      <c r="AG15" s="59">
        <v>6.1427180549316969</v>
      </c>
      <c r="AH15" s="71">
        <f t="shared" si="13"/>
        <v>17.242450509637457</v>
      </c>
      <c r="AI15" s="16">
        <v>-719.91280921502039</v>
      </c>
      <c r="AJ15" s="71">
        <f t="shared" si="14"/>
        <v>-11.099732454705761</v>
      </c>
      <c r="AK15" s="61">
        <v>-2.4349779294356253</v>
      </c>
      <c r="AL15" s="62">
        <f t="shared" si="4"/>
        <v>0.48428810268083344</v>
      </c>
      <c r="AM15" s="63">
        <v>1434.8133984409506</v>
      </c>
      <c r="AN15" s="59">
        <v>1136.375123254722</v>
      </c>
      <c r="AO15" s="59">
        <v>-990.17034783121198</v>
      </c>
      <c r="AP15" s="59">
        <v>25.005991484843442</v>
      </c>
      <c r="AQ15" s="54">
        <f t="shared" si="15"/>
        <v>-2.2608540708397094</v>
      </c>
      <c r="AR15" s="17">
        <v>-990.17034783121198</v>
      </c>
      <c r="AS15" s="59">
        <f t="shared" si="16"/>
        <v>27.266845555683151</v>
      </c>
      <c r="AT15" s="61">
        <v>-3.335035</v>
      </c>
      <c r="AU15" s="62">
        <f t="shared" si="5"/>
        <v>0.36032600000000015</v>
      </c>
      <c r="AV15" s="73">
        <v>1528.5145540386438</v>
      </c>
      <c r="AW15" s="71">
        <v>682.73208475112915</v>
      </c>
      <c r="AX15" s="71">
        <v>-624.04974257200956</v>
      </c>
      <c r="AY15" s="71">
        <v>31.208486812679148</v>
      </c>
      <c r="AZ15" s="72">
        <f t="shared" si="17"/>
        <v>-4.9697607877691965</v>
      </c>
      <c r="BA15" s="2">
        <v>-624.04974257200956</v>
      </c>
      <c r="BB15" s="71">
        <f t="shared" si="18"/>
        <v>36.178247600448344</v>
      </c>
      <c r="BC15" s="61">
        <v>-1.891661</v>
      </c>
      <c r="BD15" s="62">
        <f t="shared" si="6"/>
        <v>0.49430499999999977</v>
      </c>
      <c r="BE15" s="73">
        <v>1491.6406755682547</v>
      </c>
      <c r="BF15" s="71">
        <v>1345.293684345088</v>
      </c>
      <c r="BG15" s="71">
        <v>-1217.5789193754317</v>
      </c>
      <c r="BH15" s="71">
        <v>-15.043660655745867</v>
      </c>
      <c r="BI15" s="72">
        <f t="shared" si="19"/>
        <v>6.8264750297561623</v>
      </c>
      <c r="BJ15" s="2">
        <v>-1217.5789193754317</v>
      </c>
      <c r="BK15" s="3">
        <f t="shared" si="20"/>
        <v>-21.870135685502028</v>
      </c>
    </row>
    <row r="16" spans="1:63">
      <c r="A16" s="61">
        <v>-2.553515</v>
      </c>
      <c r="B16" s="62">
        <f t="shared" si="7"/>
        <v>0.55356700000000014</v>
      </c>
      <c r="C16" s="63">
        <v>1489.8108183882432</v>
      </c>
      <c r="D16" s="59">
        <v>1170.6257042437792</v>
      </c>
      <c r="E16" s="59">
        <v>-804.64243244752288</v>
      </c>
      <c r="F16" s="59">
        <v>29.57134343696098</v>
      </c>
      <c r="G16" s="59">
        <f t="shared" si="8"/>
        <v>10.949471014538846</v>
      </c>
      <c r="H16" s="17">
        <v>-804.64243244752288</v>
      </c>
      <c r="I16" s="59">
        <f t="shared" si="0"/>
        <v>18.621872422422136</v>
      </c>
      <c r="J16" s="61">
        <v>-2.5874466281960622</v>
      </c>
      <c r="K16" s="62">
        <f t="shared" si="1"/>
        <v>0.4787335829589332</v>
      </c>
      <c r="L16" s="63">
        <v>1434.021956452867</v>
      </c>
      <c r="M16" s="59">
        <v>1073.6911790110171</v>
      </c>
      <c r="N16" s="59">
        <v>-1172.3695507245138</v>
      </c>
      <c r="O16" s="59">
        <v>2.0476841165945276</v>
      </c>
      <c r="P16" s="54">
        <f t="shared" si="9"/>
        <v>-12.715299467416296</v>
      </c>
      <c r="Q16" s="17">
        <v>-1172.3695507245138</v>
      </c>
      <c r="R16" s="59">
        <f t="shared" si="10"/>
        <v>14.762983584010824</v>
      </c>
      <c r="S16" s="61">
        <v>-3.3519479999999993</v>
      </c>
      <c r="T16" s="62">
        <f t="shared" si="2"/>
        <v>0.54145999999999983</v>
      </c>
      <c r="U16" s="63">
        <v>1365.0311394371092</v>
      </c>
      <c r="V16" s="59">
        <v>1371.1575546115637</v>
      </c>
      <c r="W16" s="59">
        <v>-1516.3897951021791</v>
      </c>
      <c r="X16" s="59">
        <v>-9.8693164837828178</v>
      </c>
      <c r="Y16" s="54">
        <f t="shared" si="11"/>
        <v>-23.765819667561214</v>
      </c>
      <c r="Z16" s="17">
        <v>-1516.3897951021791</v>
      </c>
      <c r="AA16" s="59">
        <f t="shared" si="12"/>
        <v>13.896503183778396</v>
      </c>
      <c r="AB16" s="61">
        <v>-1.622635</v>
      </c>
      <c r="AC16" s="62">
        <f t="shared" si="3"/>
        <v>0.39306899999999989</v>
      </c>
      <c r="AD16" s="63">
        <v>1395.3700302601501</v>
      </c>
      <c r="AE16" s="59">
        <v>1130.56870020926</v>
      </c>
      <c r="AF16" s="59">
        <v>-647.82376049924642</v>
      </c>
      <c r="AG16" s="59">
        <v>10.761330006132731</v>
      </c>
      <c r="AH16" s="71">
        <f t="shared" si="13"/>
        <v>21.084859549353698</v>
      </c>
      <c r="AI16" s="16">
        <v>-647.82376049924642</v>
      </c>
      <c r="AJ16" s="71">
        <f t="shared" si="14"/>
        <v>-10.323529543220967</v>
      </c>
      <c r="AK16" s="61">
        <v>-2.3628890511811176</v>
      </c>
      <c r="AL16" s="62">
        <f t="shared" si="4"/>
        <v>0.55637698093534116</v>
      </c>
      <c r="AM16" s="63">
        <v>1441.2944958418375</v>
      </c>
      <c r="AN16" s="59">
        <v>1199.392861462431</v>
      </c>
      <c r="AO16" s="59">
        <v>-826.00814811931923</v>
      </c>
      <c r="AP16" s="59">
        <v>24.375777063224263</v>
      </c>
      <c r="AQ16" s="54">
        <f t="shared" si="15"/>
        <v>4.216648362386012</v>
      </c>
      <c r="AR16" s="17">
        <v>-826.00814811931923</v>
      </c>
      <c r="AS16" s="59">
        <f t="shared" si="16"/>
        <v>20.159128700838252</v>
      </c>
      <c r="AT16" s="61">
        <v>-3.2969759999999999</v>
      </c>
      <c r="AU16" s="62">
        <f t="shared" si="5"/>
        <v>0.39838500000000021</v>
      </c>
      <c r="AV16" s="73">
        <v>1534.5426917672157</v>
      </c>
      <c r="AW16" s="71">
        <v>712.02441453188658</v>
      </c>
      <c r="AX16" s="71">
        <v>-554.72643991559744</v>
      </c>
      <c r="AY16" s="71">
        <v>40.339354829364865</v>
      </c>
      <c r="AZ16" s="72">
        <f t="shared" si="17"/>
        <v>-2.8437182377504704</v>
      </c>
      <c r="BA16" s="2">
        <v>-554.72643991559744</v>
      </c>
      <c r="BB16" s="71">
        <f t="shared" si="18"/>
        <v>43.183073067115338</v>
      </c>
      <c r="BC16" s="61">
        <v>-1.8691660000000001</v>
      </c>
      <c r="BD16" s="62">
        <f t="shared" si="6"/>
        <v>0.5167999999999997</v>
      </c>
      <c r="BE16" s="73">
        <v>1485.1059063074063</v>
      </c>
      <c r="BF16" s="71">
        <v>1357.0720493158442</v>
      </c>
      <c r="BG16" s="71">
        <v>-1162.9912497085752</v>
      </c>
      <c r="BH16" s="71">
        <v>-24.54659182075547</v>
      </c>
      <c r="BI16" s="72">
        <f t="shared" si="19"/>
        <v>9.9667327875686329</v>
      </c>
      <c r="BJ16" s="2">
        <v>-1162.9912497085752</v>
      </c>
      <c r="BK16" s="3">
        <f t="shared" si="20"/>
        <v>-34.513324608324105</v>
      </c>
    </row>
    <row r="17" spans="1:63">
      <c r="A17" s="61">
        <v>-2.5323639999999998</v>
      </c>
      <c r="B17" s="62">
        <f t="shared" si="7"/>
        <v>0.57471800000000028</v>
      </c>
      <c r="C17" s="63">
        <v>1479.0223092924571</v>
      </c>
      <c r="D17" s="59">
        <v>1188.5136900488287</v>
      </c>
      <c r="E17" s="59">
        <v>-748.87784811668098</v>
      </c>
      <c r="F17" s="59">
        <v>23.168055833224461</v>
      </c>
      <c r="G17" s="59">
        <f t="shared" si="8"/>
        <v>13.997700570859358</v>
      </c>
      <c r="H17" s="17">
        <v>-748.87784811668098</v>
      </c>
      <c r="I17" s="59">
        <f t="shared" si="0"/>
        <v>9.1703552623651028</v>
      </c>
      <c r="J17" s="61">
        <v>-2.5648264440859703</v>
      </c>
      <c r="K17" s="62">
        <f t="shared" si="1"/>
        <v>0.50135376706902512</v>
      </c>
      <c r="L17" s="63">
        <v>1445.4925212003291</v>
      </c>
      <c r="M17" s="59">
        <v>1100.2146458331263</v>
      </c>
      <c r="N17" s="59">
        <v>-1121.5339382700622</v>
      </c>
      <c r="O17" s="59">
        <v>-4.4683368747491174</v>
      </c>
      <c r="P17" s="54">
        <f t="shared" si="9"/>
        <v>-11.408329819952696</v>
      </c>
      <c r="Q17" s="17">
        <v>-1121.5339382700622</v>
      </c>
      <c r="R17" s="59">
        <f t="shared" si="10"/>
        <v>6.9399929452035787</v>
      </c>
      <c r="S17" s="61">
        <v>-3.2977209999999992</v>
      </c>
      <c r="T17" s="62">
        <f t="shared" si="2"/>
        <v>0.59568699999999986</v>
      </c>
      <c r="U17" s="63">
        <v>1403.1533814985305</v>
      </c>
      <c r="V17" s="59">
        <v>1407.943432662636</v>
      </c>
      <c r="W17" s="59">
        <v>-1429.8152604997158</v>
      </c>
      <c r="X17" s="59">
        <v>-2.5351220502375895</v>
      </c>
      <c r="Y17" s="54">
        <f t="shared" si="11"/>
        <v>-24.156480968508625</v>
      </c>
      <c r="Z17" s="17">
        <v>-1429.8152604997158</v>
      </c>
      <c r="AA17" s="59">
        <f t="shared" si="12"/>
        <v>21.621358918271035</v>
      </c>
      <c r="AB17" s="61">
        <v>-1.5718589999999999</v>
      </c>
      <c r="AC17" s="62">
        <f t="shared" si="3"/>
        <v>0.44384500000000005</v>
      </c>
      <c r="AD17" s="63">
        <v>1335.4194246368133</v>
      </c>
      <c r="AE17" s="59">
        <v>1182.1013288972899</v>
      </c>
      <c r="AF17" s="59">
        <v>-492.33581103570759</v>
      </c>
      <c r="AG17" s="59">
        <v>0.71663314300844672</v>
      </c>
      <c r="AH17" s="71">
        <f t="shared" si="13"/>
        <v>23.862923547312391</v>
      </c>
      <c r="AI17" s="16">
        <v>-492.33581103570759</v>
      </c>
      <c r="AJ17" s="71">
        <f t="shared" si="14"/>
        <v>-23.146290404303944</v>
      </c>
      <c r="AK17" s="61">
        <v>-2.3354897925664173</v>
      </c>
      <c r="AL17" s="62">
        <f t="shared" si="4"/>
        <v>0.58377623955004143</v>
      </c>
      <c r="AM17" s="63">
        <v>1436.8843407139648</v>
      </c>
      <c r="AN17" s="59">
        <v>1222.1161985256476</v>
      </c>
      <c r="AO17" s="59">
        <v>-766.19122709427029</v>
      </c>
      <c r="AP17" s="59">
        <v>29.254458632535368</v>
      </c>
      <c r="AQ17" s="54">
        <f t="shared" si="15"/>
        <v>7.5418458657975913</v>
      </c>
      <c r="AR17" s="17">
        <v>-766.19122709427029</v>
      </c>
      <c r="AS17" s="59">
        <f t="shared" si="16"/>
        <v>21.712612766737777</v>
      </c>
      <c r="AT17" s="61">
        <v>-3.278451</v>
      </c>
      <c r="AU17" s="62">
        <f t="shared" si="5"/>
        <v>0.41691000000000011</v>
      </c>
      <c r="AV17" s="73">
        <v>1536.1316182166338</v>
      </c>
      <c r="AW17" s="71">
        <v>729.91033673286438</v>
      </c>
      <c r="AX17" s="71">
        <v>-522.73873724415898</v>
      </c>
      <c r="AY17" s="71">
        <v>31.90310317765838</v>
      </c>
      <c r="AZ17" s="72">
        <f t="shared" si="17"/>
        <v>-2.0008517601618365</v>
      </c>
      <c r="BA17" s="2">
        <v>-522.73873724415898</v>
      </c>
      <c r="BB17" s="71">
        <f t="shared" si="18"/>
        <v>33.903954937820217</v>
      </c>
      <c r="BC17" s="61">
        <v>-1.842195</v>
      </c>
      <c r="BD17" s="62">
        <f t="shared" si="6"/>
        <v>0.54377099999999978</v>
      </c>
      <c r="BE17" s="73">
        <v>1473.5197882786742</v>
      </c>
      <c r="BF17" s="71">
        <v>1371.9004343300476</v>
      </c>
      <c r="BG17" s="71">
        <v>-1097.0592763592722</v>
      </c>
      <c r="BH17" s="71">
        <v>-23.12103919842858</v>
      </c>
      <c r="BI17" s="72">
        <f t="shared" si="19"/>
        <v>14.832722753683138</v>
      </c>
      <c r="BJ17" s="2">
        <v>-1097.0592763592722</v>
      </c>
      <c r="BK17" s="3">
        <f t="shared" si="20"/>
        <v>-37.953761952111719</v>
      </c>
    </row>
    <row r="18" spans="1:63">
      <c r="A18" s="61">
        <v>-2.4921220000000002</v>
      </c>
      <c r="B18" s="62">
        <f t="shared" si="7"/>
        <v>0.61495999999999995</v>
      </c>
      <c r="C18" s="63">
        <v>1451.9601481755963</v>
      </c>
      <c r="D18" s="59">
        <v>1225.3970307176933</v>
      </c>
      <c r="E18" s="59">
        <v>-640.318888226524</v>
      </c>
      <c r="F18" s="59">
        <v>30.846583713367522</v>
      </c>
      <c r="G18" s="59">
        <f t="shared" si="8"/>
        <v>16.547684538285111</v>
      </c>
      <c r="H18" s="17">
        <v>-640.318888226524</v>
      </c>
      <c r="I18" s="59">
        <f t="shared" si="0"/>
        <v>14.298899175082411</v>
      </c>
      <c r="J18" s="61">
        <v>-2.5446046155107189</v>
      </c>
      <c r="K18" s="62">
        <f t="shared" si="1"/>
        <v>0.52157559564427647</v>
      </c>
      <c r="L18" s="63">
        <v>1454.6252238235902</v>
      </c>
      <c r="M18" s="59">
        <v>1124.8443052126095</v>
      </c>
      <c r="N18" s="59">
        <v>-1076.2747408156283</v>
      </c>
      <c r="O18" s="59">
        <v>11.343668296056725</v>
      </c>
      <c r="P18" s="54">
        <f t="shared" si="9"/>
        <v>-8.4745496953641659</v>
      </c>
      <c r="Q18" s="17">
        <v>-1076.2747408156283</v>
      </c>
      <c r="R18" s="59">
        <f t="shared" si="10"/>
        <v>19.818217991420891</v>
      </c>
      <c r="S18" s="61">
        <v>-3.2678409999999989</v>
      </c>
      <c r="T18" s="62">
        <f t="shared" si="2"/>
        <v>0.62556700000000021</v>
      </c>
      <c r="U18" s="63">
        <v>1424.3230143990368</v>
      </c>
      <c r="V18" s="59">
        <v>1426.6223012506962</v>
      </c>
      <c r="W18" s="59">
        <v>-1382.6148393079638</v>
      </c>
      <c r="X18" s="59">
        <v>-5.7442762172800643</v>
      </c>
      <c r="Y18" s="54">
        <f t="shared" si="11"/>
        <v>-23.82800380158039</v>
      </c>
      <c r="Z18" s="17">
        <v>-1382.6148393079638</v>
      </c>
      <c r="AA18" s="59">
        <f t="shared" si="12"/>
        <v>18.083727584300327</v>
      </c>
      <c r="AB18" s="61">
        <v>-1.5490630000000001</v>
      </c>
      <c r="AC18" s="62">
        <f t="shared" si="3"/>
        <v>0.46664099999999986</v>
      </c>
      <c r="AD18" s="63">
        <v>1306.0716873598431</v>
      </c>
      <c r="AE18" s="59">
        <v>1205.6296786654275</v>
      </c>
      <c r="AF18" s="59">
        <v>-425.99300758214667</v>
      </c>
      <c r="AG18" s="59">
        <v>-2.2229097329404683</v>
      </c>
      <c r="AH18" s="71">
        <f t="shared" si="13"/>
        <v>24.682725330923155</v>
      </c>
      <c r="AI18" s="16">
        <v>-425.99300758214667</v>
      </c>
      <c r="AJ18" s="71">
        <f t="shared" si="14"/>
        <v>-26.905635063863624</v>
      </c>
      <c r="AK18" s="61">
        <v>-2.3108319919895313</v>
      </c>
      <c r="AL18" s="62">
        <f t="shared" si="4"/>
        <v>0.60843404012692748</v>
      </c>
      <c r="AM18" s="63">
        <v>1429.9104235974664</v>
      </c>
      <c r="AN18" s="59">
        <v>1241.741469429573</v>
      </c>
      <c r="AO18" s="59">
        <v>-713.51637700898573</v>
      </c>
      <c r="AP18" s="59">
        <v>19.326353850133049</v>
      </c>
      <c r="AQ18" s="54">
        <f t="shared" si="15"/>
        <v>12.420169717817858</v>
      </c>
      <c r="AR18" s="17">
        <v>-713.51637700898573</v>
      </c>
      <c r="AS18" s="59">
        <f t="shared" si="16"/>
        <v>6.9061841323151913</v>
      </c>
      <c r="AT18" s="61">
        <v>-3.2780969999999998</v>
      </c>
      <c r="AU18" s="62">
        <f t="shared" si="5"/>
        <v>0.4172640000000003</v>
      </c>
      <c r="AV18" s="73">
        <v>1536.1525675430894</v>
      </c>
      <c r="AW18" s="71">
        <v>730.2730670273304</v>
      </c>
      <c r="AX18" s="71">
        <v>-522.13908261433244</v>
      </c>
      <c r="AY18" s="71">
        <v>38.774965300889384</v>
      </c>
      <c r="AZ18" s="72">
        <f t="shared" si="17"/>
        <v>-1.0852931796674437</v>
      </c>
      <c r="BA18" s="2">
        <v>-522.13908261433244</v>
      </c>
      <c r="BB18" s="71">
        <f t="shared" si="18"/>
        <v>39.86025848055683</v>
      </c>
      <c r="BC18" s="61">
        <v>-1.7757019999999999</v>
      </c>
      <c r="BD18" s="62">
        <f t="shared" si="6"/>
        <v>0.61026399999999992</v>
      </c>
      <c r="BE18" s="73">
        <v>1430.0936277915607</v>
      </c>
      <c r="BF18" s="71">
        <v>1409.8163704086328</v>
      </c>
      <c r="BG18" s="81">
        <v>-933.07712153252214</v>
      </c>
      <c r="BH18" s="81">
        <v>-9.7886592170411948</v>
      </c>
      <c r="BI18" s="72">
        <f t="shared" si="19"/>
        <v>18.369940021312686</v>
      </c>
      <c r="BJ18" s="40">
        <v>-933.07712153252214</v>
      </c>
      <c r="BK18" s="3">
        <f t="shared" si="20"/>
        <v>-28.158599238353879</v>
      </c>
    </row>
    <row r="19" spans="1:63">
      <c r="A19" s="61">
        <v>-2.4648159999999999</v>
      </c>
      <c r="B19" s="62">
        <f t="shared" si="7"/>
        <v>0.64226600000000023</v>
      </c>
      <c r="C19" s="63">
        <v>1429.6681937766261</v>
      </c>
      <c r="D19" s="59">
        <v>1251.8094278192148</v>
      </c>
      <c r="E19" s="59">
        <v>-565.29186263401061</v>
      </c>
      <c r="F19" s="59">
        <v>24.402482250525455</v>
      </c>
      <c r="G19" s="59">
        <f t="shared" si="8"/>
        <v>17.914572395646442</v>
      </c>
      <c r="H19" s="17">
        <v>-565.29186263401061</v>
      </c>
      <c r="I19" s="59">
        <f t="shared" si="0"/>
        <v>6.4879098548790139</v>
      </c>
      <c r="J19" s="61">
        <v>-2.488155822455258</v>
      </c>
      <c r="K19" s="62">
        <f t="shared" si="1"/>
        <v>0.57802438869973738</v>
      </c>
      <c r="L19" s="63">
        <v>1473.1267769250553</v>
      </c>
      <c r="M19" s="59">
        <v>1196.3361253587063</v>
      </c>
      <c r="N19" s="59">
        <v>-952.10067547485232</v>
      </c>
      <c r="O19" s="59">
        <v>21.214488890177304</v>
      </c>
      <c r="P19" s="54">
        <f t="shared" si="9"/>
        <v>-4.8855258072755445</v>
      </c>
      <c r="Q19" s="17">
        <v>-952.10067547485232</v>
      </c>
      <c r="R19" s="59">
        <f t="shared" si="10"/>
        <v>26.100014697452849</v>
      </c>
      <c r="S19" s="61">
        <v>-3.2421009999999999</v>
      </c>
      <c r="T19" s="62">
        <f t="shared" si="2"/>
        <v>0.65130699999999919</v>
      </c>
      <c r="U19" s="63">
        <v>1442.2425581347197</v>
      </c>
      <c r="V19" s="59">
        <v>1441.679762005806</v>
      </c>
      <c r="W19" s="59">
        <v>-1342.0395172983408</v>
      </c>
      <c r="X19" s="59">
        <v>-6.2285069089810117</v>
      </c>
      <c r="Y19" s="54">
        <f t="shared" si="11"/>
        <v>-22.234690201261511</v>
      </c>
      <c r="Z19" s="17">
        <v>-1342.0395172983408</v>
      </c>
      <c r="AA19" s="59">
        <f t="shared" si="12"/>
        <v>16.0061832922805</v>
      </c>
      <c r="AB19" s="61">
        <v>-1.5266299999999999</v>
      </c>
      <c r="AC19" s="62">
        <f t="shared" si="3"/>
        <v>0.48907400000000001</v>
      </c>
      <c r="AD19" s="63">
        <v>1276.8606467524951</v>
      </c>
      <c r="AE19" s="59">
        <v>1228.3925383813912</v>
      </c>
      <c r="AF19" s="59">
        <v>-362.43317926698364</v>
      </c>
      <c r="AG19" s="59">
        <v>-16.522983881039377</v>
      </c>
      <c r="AH19" s="71">
        <f t="shared" si="13"/>
        <v>24.775759066509718</v>
      </c>
      <c r="AI19" s="16">
        <v>-362.43317926698364</v>
      </c>
      <c r="AJ19" s="71">
        <f t="shared" si="14"/>
        <v>-41.298742947549094</v>
      </c>
      <c r="AK19" s="61">
        <v>-2.2504279084420222</v>
      </c>
      <c r="AL19" s="62">
        <f t="shared" si="4"/>
        <v>0.66883812367443651</v>
      </c>
      <c r="AM19" s="63">
        <v>1402.3555135602655</v>
      </c>
      <c r="AN19" s="59">
        <v>1286.1491091842763</v>
      </c>
      <c r="AO19" s="59">
        <v>-588.39948554104194</v>
      </c>
      <c r="AP19" s="59">
        <v>23.880440121771379</v>
      </c>
      <c r="AQ19" s="54">
        <f t="shared" si="15"/>
        <v>16.740432250499779</v>
      </c>
      <c r="AR19" s="17">
        <v>-588.39948554104194</v>
      </c>
      <c r="AS19" s="59">
        <f t="shared" si="16"/>
        <v>7.1400078712715995</v>
      </c>
      <c r="AT19" s="61">
        <v>-3.2598129999999998</v>
      </c>
      <c r="AU19" s="62">
        <f t="shared" si="5"/>
        <v>0.43554800000000027</v>
      </c>
      <c r="AV19" s="73">
        <v>1536.7278932034969</v>
      </c>
      <c r="AW19" s="71">
        <v>749.99503862857819</v>
      </c>
      <c r="AX19" s="71">
        <v>-491.76960247755051</v>
      </c>
      <c r="AY19" s="71">
        <v>39.482720074820506</v>
      </c>
      <c r="AZ19" s="72">
        <f t="shared" si="17"/>
        <v>3.0663165509794648</v>
      </c>
      <c r="BA19" s="2">
        <v>-491.76960247755051</v>
      </c>
      <c r="BB19" s="71">
        <f t="shared" si="18"/>
        <v>36.416403523841041</v>
      </c>
      <c r="BC19" s="61">
        <v>-1.742613</v>
      </c>
      <c r="BD19" s="62">
        <f t="shared" si="6"/>
        <v>0.64335299999999984</v>
      </c>
      <c r="BE19" s="73">
        <v>1402.8211783507431</v>
      </c>
      <c r="BF19" s="71">
        <v>1428.274974921369</v>
      </c>
      <c r="BG19" s="81">
        <v>-850.94927817769349</v>
      </c>
      <c r="BH19" s="81">
        <v>-22.908461872828326</v>
      </c>
      <c r="BI19" s="72">
        <f t="shared" si="19"/>
        <v>19.406388902062382</v>
      </c>
      <c r="BJ19" s="40">
        <v>-850.94927817769349</v>
      </c>
      <c r="BK19" s="3">
        <f t="shared" si="20"/>
        <v>-42.314850774890708</v>
      </c>
    </row>
    <row r="20" spans="1:63">
      <c r="A20" s="61">
        <v>-2.4394119999999999</v>
      </c>
      <c r="B20" s="62">
        <f t="shared" si="7"/>
        <v>0.66767000000000021</v>
      </c>
      <c r="C20" s="63">
        <v>1406.9127690516179</v>
      </c>
      <c r="D20" s="59">
        <v>1276.8067962639034</v>
      </c>
      <c r="E20" s="59">
        <v>-494.90092789474875</v>
      </c>
      <c r="F20" s="59">
        <v>18.270866925467061</v>
      </c>
      <c r="G20" s="59">
        <f t="shared" si="8"/>
        <v>18.938556875210924</v>
      </c>
      <c r="H20" s="17">
        <v>-494.90092789474875</v>
      </c>
      <c r="I20" s="59">
        <f t="shared" si="0"/>
        <v>-0.66768994974386331</v>
      </c>
      <c r="J20" s="61">
        <v>-2.466478701210181</v>
      </c>
      <c r="K20" s="62">
        <f t="shared" si="1"/>
        <v>0.59970150994481441</v>
      </c>
      <c r="L20" s="63">
        <v>1477.0982999939006</v>
      </c>
      <c r="M20" s="59">
        <v>1224.1912017978611</v>
      </c>
      <c r="N20" s="59">
        <v>-905.63694488676265</v>
      </c>
      <c r="O20" s="59">
        <v>25.421280736941863</v>
      </c>
      <c r="P20" s="54">
        <f t="shared" si="9"/>
        <v>-2.1340526474649235</v>
      </c>
      <c r="Q20" s="17">
        <v>-905.63694488676265</v>
      </c>
      <c r="R20" s="59">
        <f t="shared" si="10"/>
        <v>27.555333384406786</v>
      </c>
      <c r="S20" s="61">
        <v>-3.1782909999999998</v>
      </c>
      <c r="T20" s="62">
        <f t="shared" si="2"/>
        <v>0.71511699999999934</v>
      </c>
      <c r="U20" s="63">
        <v>1483.5832873079926</v>
      </c>
      <c r="V20" s="59">
        <v>1474.6864643935114</v>
      </c>
      <c r="W20" s="59">
        <v>-1240.9122184440494</v>
      </c>
      <c r="X20" s="59">
        <v>-0.66316303204355076</v>
      </c>
      <c r="Y20" s="54">
        <f t="shared" si="11"/>
        <v>-19.469075644271705</v>
      </c>
      <c r="Z20" s="17">
        <v>-1240.9122184440494</v>
      </c>
      <c r="AA20" s="59">
        <f t="shared" si="12"/>
        <v>18.805912612228155</v>
      </c>
      <c r="AB20" s="61">
        <v>-1.5043530000000001</v>
      </c>
      <c r="AC20" s="62">
        <f t="shared" si="3"/>
        <v>0.51135099999999989</v>
      </c>
      <c r="AD20" s="63">
        <v>1248.3565767889086</v>
      </c>
      <c r="AE20" s="59">
        <v>1250.2165311425924</v>
      </c>
      <c r="AF20" s="59">
        <v>-300.67611313122325</v>
      </c>
      <c r="AG20" s="59">
        <v>-15.002665302002919</v>
      </c>
      <c r="AH20" s="71">
        <f t="shared" si="13"/>
        <v>22.577976076570149</v>
      </c>
      <c r="AI20" s="16">
        <v>-300.67611313122325</v>
      </c>
      <c r="AJ20" s="71">
        <f t="shared" si="14"/>
        <v>-37.58064137857307</v>
      </c>
      <c r="AK20" s="61">
        <v>-2.2182861890011183</v>
      </c>
      <c r="AL20" s="62">
        <f t="shared" si="4"/>
        <v>0.70097984311534045</v>
      </c>
      <c r="AM20" s="63">
        <v>1382.8404020157468</v>
      </c>
      <c r="AN20" s="59">
        <v>1307.6411855053739</v>
      </c>
      <c r="AO20" s="59">
        <v>-523.51861147140153</v>
      </c>
      <c r="AP20" s="59">
        <v>15.603904683470072</v>
      </c>
      <c r="AQ20" s="54">
        <f t="shared" si="15"/>
        <v>19.424046813333515</v>
      </c>
      <c r="AR20" s="17">
        <v>-523.51861147140153</v>
      </c>
      <c r="AS20" s="59">
        <f t="shared" si="16"/>
        <v>-3.8201421298634433</v>
      </c>
      <c r="AT20" s="61">
        <v>-3.208005</v>
      </c>
      <c r="AU20" s="62">
        <f t="shared" si="5"/>
        <v>0.48735600000000012</v>
      </c>
      <c r="AV20" s="73">
        <v>1532.4690549820662</v>
      </c>
      <c r="AW20" s="71">
        <v>814.6165831014514</v>
      </c>
      <c r="AX20" s="71">
        <v>-412.26690037921071</v>
      </c>
      <c r="AY20" s="71">
        <v>48.357743969292315</v>
      </c>
      <c r="AZ20" s="72">
        <f t="shared" si="17"/>
        <v>6.8554246506683194</v>
      </c>
      <c r="BA20" s="2">
        <v>-412.26690037921071</v>
      </c>
      <c r="BB20" s="71">
        <f t="shared" si="18"/>
        <v>41.502319318623996</v>
      </c>
      <c r="BC20" s="61">
        <v>-1.714971</v>
      </c>
      <c r="BD20" s="62">
        <f t="shared" si="6"/>
        <v>0.67099499999999979</v>
      </c>
      <c r="BE20" s="73">
        <v>1378.5606293766468</v>
      </c>
      <c r="BF20" s="71">
        <v>1442.9457692893338</v>
      </c>
      <c r="BG20" s="81">
        <v>-782.08222680422477</v>
      </c>
      <c r="BH20" s="81">
        <v>-23.729700166903932</v>
      </c>
      <c r="BI20" s="72">
        <f t="shared" si="19"/>
        <v>19.222336093243008</v>
      </c>
      <c r="BJ20" s="40">
        <v>-782.08222680422477</v>
      </c>
      <c r="BK20" s="3">
        <f t="shared" si="20"/>
        <v>-42.95203626014694</v>
      </c>
    </row>
    <row r="21" spans="1:63">
      <c r="A21" s="61">
        <v>-2.3709039999999999</v>
      </c>
      <c r="B21" s="62">
        <f t="shared" si="7"/>
        <v>0.73617800000000022</v>
      </c>
      <c r="C21" s="63">
        <v>1341.7059457374853</v>
      </c>
      <c r="D21" s="59">
        <v>1342.7214871160686</v>
      </c>
      <c r="E21" s="59">
        <v>-304.86478066630661</v>
      </c>
      <c r="F21" s="59">
        <v>34.994316401996166</v>
      </c>
      <c r="G21" s="59">
        <f t="shared" si="8"/>
        <v>18.442192201808354</v>
      </c>
      <c r="H21" s="17">
        <v>-304.86478066630661</v>
      </c>
      <c r="I21" s="59">
        <f t="shared" si="0"/>
        <v>16.552124200187812</v>
      </c>
      <c r="J21" s="61">
        <v>-2.4357724116338213</v>
      </c>
      <c r="K21" s="62">
        <f t="shared" si="1"/>
        <v>0.63040779952117409</v>
      </c>
      <c r="L21" s="63">
        <v>1479.4973438741872</v>
      </c>
      <c r="M21" s="59">
        <v>1263.3911719275638</v>
      </c>
      <c r="N21" s="59">
        <v>-841.25637748837471</v>
      </c>
      <c r="O21" s="59">
        <v>24.363418781562647</v>
      </c>
      <c r="P21" s="54">
        <f t="shared" si="9"/>
        <v>2.8689387133089075</v>
      </c>
      <c r="Q21" s="17">
        <v>-841.25637748837471</v>
      </c>
      <c r="R21" s="59">
        <f t="shared" si="10"/>
        <v>21.49448006825374</v>
      </c>
      <c r="S21" s="61">
        <v>-3.1481870000000001</v>
      </c>
      <c r="T21" s="62">
        <f t="shared" si="2"/>
        <v>0.74522099999999902</v>
      </c>
      <c r="U21" s="63">
        <v>1500.6835779305547</v>
      </c>
      <c r="V21" s="59">
        <v>1488.1490132529289</v>
      </c>
      <c r="W21" s="59">
        <v>-1192.5395303219557</v>
      </c>
      <c r="X21" s="59">
        <v>3.1360116357886851</v>
      </c>
      <c r="Y21" s="54">
        <f t="shared" si="11"/>
        <v>-17.309949186130442</v>
      </c>
      <c r="Z21" s="17">
        <v>-1192.5395303219557</v>
      </c>
      <c r="AA21" s="59">
        <f t="shared" si="12"/>
        <v>20.445960821919126</v>
      </c>
      <c r="AB21" s="61">
        <v>-1.4410099999999999</v>
      </c>
      <c r="AC21" s="62">
        <f t="shared" si="3"/>
        <v>0.57469400000000004</v>
      </c>
      <c r="AD21" s="63">
        <v>1177.1116349980948</v>
      </c>
      <c r="AE21" s="59">
        <v>1305.1139045443269</v>
      </c>
      <c r="AF21" s="59">
        <v>-129.33552515832707</v>
      </c>
      <c r="AG21" s="59">
        <v>-15.668675050641038</v>
      </c>
      <c r="AH21" s="71">
        <f t="shared" si="13"/>
        <v>17.441938618484333</v>
      </c>
      <c r="AI21" s="16">
        <v>-129.33552515832707</v>
      </c>
      <c r="AJ21" s="71">
        <f t="shared" si="14"/>
        <v>-33.110613669125371</v>
      </c>
      <c r="AK21" s="61">
        <v>-2.1525223675591598</v>
      </c>
      <c r="AL21" s="62">
        <f t="shared" si="4"/>
        <v>0.76674366455729892</v>
      </c>
      <c r="AM21" s="63">
        <v>1336.6543210806849</v>
      </c>
      <c r="AN21" s="59">
        <v>1347.5393143141991</v>
      </c>
      <c r="AO21" s="59">
        <v>-392.54160742880777</v>
      </c>
      <c r="AP21" s="59">
        <v>30.575361130463634</v>
      </c>
      <c r="AQ21" s="54">
        <f t="shared" si="15"/>
        <v>20.40607869789406</v>
      </c>
      <c r="AR21" s="17">
        <v>-392.54160742880777</v>
      </c>
      <c r="AS21" s="59">
        <f t="shared" si="16"/>
        <v>10.169282432569574</v>
      </c>
      <c r="AT21" s="61">
        <v>-3.2076889999999998</v>
      </c>
      <c r="AU21" s="62">
        <f t="shared" si="5"/>
        <v>0.48767200000000033</v>
      </c>
      <c r="AV21" s="73">
        <v>1532.414361461997</v>
      </c>
      <c r="AW21" s="71">
        <v>815.04188752174377</v>
      </c>
      <c r="AX21" s="71">
        <v>-411.81197021529078</v>
      </c>
      <c r="AY21" s="71">
        <v>45.99309289077307</v>
      </c>
      <c r="AZ21" s="72">
        <f t="shared" si="17"/>
        <v>8.5949532393865606</v>
      </c>
      <c r="BA21" s="2">
        <v>-411.81197021529078</v>
      </c>
      <c r="BB21" s="71">
        <f t="shared" si="18"/>
        <v>37.398139651386508</v>
      </c>
      <c r="BC21" s="61">
        <v>-1.652871</v>
      </c>
      <c r="BD21" s="62">
        <f t="shared" si="6"/>
        <v>0.73309499999999983</v>
      </c>
      <c r="BE21" s="73">
        <v>1324.2004172725719</v>
      </c>
      <c r="BF21" s="71">
        <v>1472.0211915204127</v>
      </c>
      <c r="BG21" s="81">
        <v>-626.17668337692157</v>
      </c>
      <c r="BH21" s="81">
        <v>-22.776102967667388</v>
      </c>
      <c r="BI21" s="72">
        <f t="shared" si="19"/>
        <v>17.431748655540481</v>
      </c>
      <c r="BJ21" s="40">
        <v>-626.17668337692157</v>
      </c>
      <c r="BK21" s="3">
        <f t="shared" si="20"/>
        <v>-40.207851623207873</v>
      </c>
    </row>
    <row r="22" spans="1:63">
      <c r="A22" s="61">
        <v>-2.3373300000000001</v>
      </c>
      <c r="B22" s="62">
        <f t="shared" si="7"/>
        <v>0.76975199999999999</v>
      </c>
      <c r="C22" s="63">
        <v>1311.0757817866397</v>
      </c>
      <c r="D22" s="59">
        <v>1372.4272414073348</v>
      </c>
      <c r="E22" s="59">
        <v>-213.01299703493714</v>
      </c>
      <c r="F22" s="59">
        <v>35.57397821824361</v>
      </c>
      <c r="G22" s="59">
        <f t="shared" si="8"/>
        <v>15.809337247436453</v>
      </c>
      <c r="H22" s="17">
        <v>-213.01299703493714</v>
      </c>
      <c r="I22" s="59">
        <f t="shared" si="0"/>
        <v>19.764640970807157</v>
      </c>
      <c r="J22" s="61">
        <v>-2.3782556454233843</v>
      </c>
      <c r="K22" s="62">
        <f t="shared" si="1"/>
        <v>0.68792456573161109</v>
      </c>
      <c r="L22" s="63">
        <v>1473.7035331679508</v>
      </c>
      <c r="M22" s="59">
        <v>1334.2898499311414</v>
      </c>
      <c r="N22" s="59">
        <v>-725.64449050347321</v>
      </c>
      <c r="O22" s="59">
        <v>46.221468540271722</v>
      </c>
      <c r="P22" s="54">
        <f t="shared" si="9"/>
        <v>7.1131907099141909</v>
      </c>
      <c r="Q22" s="17">
        <v>-725.64449050347321</v>
      </c>
      <c r="R22" s="59">
        <f t="shared" si="10"/>
        <v>39.10827783035753</v>
      </c>
      <c r="S22" s="61">
        <v>-3.1243489999999996</v>
      </c>
      <c r="T22" s="62">
        <f t="shared" si="2"/>
        <v>0.76905899999999949</v>
      </c>
      <c r="U22" s="63">
        <v>1512.7612168360502</v>
      </c>
      <c r="V22" s="59">
        <v>1497.9068911932409</v>
      </c>
      <c r="W22" s="59">
        <v>-1153.7863987758756</v>
      </c>
      <c r="X22" s="59">
        <v>4.2380248175165844</v>
      </c>
      <c r="Y22" s="54">
        <f t="shared" si="11"/>
        <v>-13.022103404024239</v>
      </c>
      <c r="Z22" s="17">
        <v>-1153.7863987758756</v>
      </c>
      <c r="AA22" s="59">
        <f t="shared" si="12"/>
        <v>17.260128221540825</v>
      </c>
      <c r="AB22" s="61">
        <v>-1.4125829999999999</v>
      </c>
      <c r="AC22" s="62">
        <f t="shared" si="3"/>
        <v>0.60312100000000002</v>
      </c>
      <c r="AD22" s="63">
        <v>1153.1180208298974</v>
      </c>
      <c r="AE22" s="59">
        <v>1325.1869887759094</v>
      </c>
      <c r="AF22" s="59">
        <v>-52.967744755907916</v>
      </c>
      <c r="AG22" s="59">
        <v>-27.307411555476399</v>
      </c>
      <c r="AH22" s="71">
        <f t="shared" si="13"/>
        <v>9.8969715735482744</v>
      </c>
      <c r="AI22" s="16">
        <v>-52.967744755907916</v>
      </c>
      <c r="AJ22" s="71">
        <f t="shared" si="14"/>
        <v>-37.204383129024677</v>
      </c>
      <c r="AK22" s="61">
        <v>-2.1229553587335208</v>
      </c>
      <c r="AL22" s="62">
        <f t="shared" si="4"/>
        <v>0.79631067338293793</v>
      </c>
      <c r="AM22" s="63">
        <v>1314.7970540114475</v>
      </c>
      <c r="AN22" s="59">
        <v>1364.03241549636</v>
      </c>
      <c r="AO22" s="59">
        <v>-333.78826727741398</v>
      </c>
      <c r="AP22" s="59">
        <v>-0.38964961753034305</v>
      </c>
      <c r="AQ22" s="54">
        <f t="shared" si="15"/>
        <v>19.211607837778342</v>
      </c>
      <c r="AR22" s="17">
        <v>-333.78826727741398</v>
      </c>
      <c r="AS22" s="59">
        <f t="shared" si="16"/>
        <v>-19.601257455308684</v>
      </c>
      <c r="AT22" s="61">
        <v>-3.1870349999999998</v>
      </c>
      <c r="AU22" s="62">
        <f t="shared" si="5"/>
        <v>0.50832600000000028</v>
      </c>
      <c r="AV22" s="73">
        <v>1528.0388777554035</v>
      </c>
      <c r="AW22" s="71">
        <v>843.41745392233133</v>
      </c>
      <c r="AX22" s="71">
        <v>-382.86318673193455</v>
      </c>
      <c r="AY22" s="71">
        <v>36.210639316431006</v>
      </c>
      <c r="AZ22" s="72">
        <f t="shared" si="17"/>
        <v>12.081071297119424</v>
      </c>
      <c r="BA22" s="2">
        <v>-382.86318673193455</v>
      </c>
      <c r="BB22" s="71">
        <f t="shared" si="18"/>
        <v>24.129568019311584</v>
      </c>
      <c r="BC22" s="61">
        <v>-1.626236</v>
      </c>
      <c r="BD22" s="62">
        <f t="shared" si="6"/>
        <v>0.75972999999999979</v>
      </c>
      <c r="BE22" s="73">
        <v>1302.9789660999813</v>
      </c>
      <c r="BF22" s="71">
        <v>1482.4360687503213</v>
      </c>
      <c r="BG22" s="81">
        <v>-558.59021557067172</v>
      </c>
      <c r="BH22" s="81">
        <v>-9.038612064474421</v>
      </c>
      <c r="BI22" s="72">
        <f t="shared" si="19"/>
        <v>15.505765472614833</v>
      </c>
      <c r="BJ22" s="40">
        <v>-558.59021557067172</v>
      </c>
      <c r="BK22" s="3">
        <f t="shared" si="20"/>
        <v>-24.544377537089254</v>
      </c>
    </row>
    <row r="23" spans="1:63">
      <c r="A23" s="61">
        <v>-2.2713939999999999</v>
      </c>
      <c r="B23" s="62">
        <f t="shared" si="7"/>
        <v>0.83568800000000021</v>
      </c>
      <c r="C23" s="63">
        <v>1261.4990480214183</v>
      </c>
      <c r="D23" s="59">
        <v>1422.1828309413977</v>
      </c>
      <c r="E23" s="59">
        <v>-37.92145028617233</v>
      </c>
      <c r="F23" s="59">
        <v>35.535061547774802</v>
      </c>
      <c r="G23" s="59">
        <f t="shared" si="8"/>
        <v>11.393919520278825</v>
      </c>
      <c r="H23" s="17">
        <v>-37.92145028617233</v>
      </c>
      <c r="I23" s="59">
        <f t="shared" si="0"/>
        <v>24.141142027495977</v>
      </c>
      <c r="J23" s="61">
        <v>-2.3636712367024213</v>
      </c>
      <c r="K23" s="62">
        <f t="shared" si="1"/>
        <v>0.7025089744525741</v>
      </c>
      <c r="L23" s="63">
        <v>1470.1780258411309</v>
      </c>
      <c r="M23" s="59">
        <v>1351.4615246467874</v>
      </c>
      <c r="N23" s="59">
        <v>-697.39305629627779</v>
      </c>
      <c r="O23" s="59">
        <v>32.085943347192007</v>
      </c>
      <c r="P23" s="54">
        <f t="shared" si="9"/>
        <v>9.1747455591304181</v>
      </c>
      <c r="Q23" s="17">
        <v>-697.39305629627779</v>
      </c>
      <c r="R23" s="59">
        <f t="shared" si="10"/>
        <v>22.911197788061589</v>
      </c>
      <c r="S23" s="61">
        <v>-3.0603559999999996</v>
      </c>
      <c r="T23" s="62">
        <f t="shared" si="2"/>
        <v>0.83305199999999946</v>
      </c>
      <c r="U23" s="63">
        <v>1537.3723699692637</v>
      </c>
      <c r="V23" s="59">
        <v>1520.5803623590618</v>
      </c>
      <c r="W23" s="59">
        <v>-1047.3710954971611</v>
      </c>
      <c r="X23" s="59">
        <v>16.734204677954441</v>
      </c>
      <c r="Y23" s="54">
        <f t="shared" si="11"/>
        <v>-7.6382782086867627</v>
      </c>
      <c r="Z23" s="17">
        <v>-1047.3710954971611</v>
      </c>
      <c r="AA23" s="59">
        <f t="shared" si="12"/>
        <v>24.372482886641205</v>
      </c>
      <c r="AB23" s="61">
        <v>-1.3558079999999999</v>
      </c>
      <c r="AC23" s="62">
        <f t="shared" si="3"/>
        <v>0.65989600000000004</v>
      </c>
      <c r="AD23" s="63">
        <v>1126.1655820701053</v>
      </c>
      <c r="AE23" s="59">
        <v>1355.30141509854</v>
      </c>
      <c r="AF23" s="59">
        <v>101.51097476598807</v>
      </c>
      <c r="AG23" s="59">
        <v>-33.633350818758331</v>
      </c>
      <c r="AH23" s="71">
        <f t="shared" si="13"/>
        <v>1.3135939115028488</v>
      </c>
      <c r="AI23" s="16">
        <v>101.51097476598807</v>
      </c>
      <c r="AJ23" s="71">
        <f t="shared" si="14"/>
        <v>-34.94694473026118</v>
      </c>
      <c r="AK23" s="61">
        <v>-2.0503513532518887</v>
      </c>
      <c r="AL23" s="62">
        <f t="shared" si="4"/>
        <v>0.86891467886457008</v>
      </c>
      <c r="AM23" s="63">
        <v>1264.030350676665</v>
      </c>
      <c r="AN23" s="59">
        <v>1402.1299135031295</v>
      </c>
      <c r="AO23" s="59">
        <v>-188.10119512758683</v>
      </c>
      <c r="AP23" s="59">
        <v>-7.972240718865427</v>
      </c>
      <c r="AQ23" s="54">
        <f t="shared" si="15"/>
        <v>16.553442791534184</v>
      </c>
      <c r="AR23" s="17">
        <v>-188.10119512758683</v>
      </c>
      <c r="AS23" s="59">
        <f t="shared" si="16"/>
        <v>-24.52568351039961</v>
      </c>
      <c r="AT23" s="61">
        <v>-3.1689729999999998</v>
      </c>
      <c r="AU23" s="62">
        <f t="shared" si="5"/>
        <v>0.5263880000000003</v>
      </c>
      <c r="AV23" s="73">
        <v>1522.8894654065371</v>
      </c>
      <c r="AW23" s="71">
        <v>868.94920734316111</v>
      </c>
      <c r="AX23" s="71">
        <v>-358.80454787239432</v>
      </c>
      <c r="AY23" s="71">
        <v>23.176325027546891</v>
      </c>
      <c r="AZ23" s="72">
        <f t="shared" si="17"/>
        <v>19.013904143721938</v>
      </c>
      <c r="BA23" s="2">
        <v>-358.80454787239432</v>
      </c>
      <c r="BB23" s="71">
        <f t="shared" si="18"/>
        <v>4.1624208838249537</v>
      </c>
      <c r="BC23" s="61">
        <v>-1.601167</v>
      </c>
      <c r="BD23" s="62">
        <f t="shared" si="6"/>
        <v>0.7847989999999998</v>
      </c>
      <c r="BE23" s="73">
        <v>1285.1828661691252</v>
      </c>
      <c r="BF23" s="71">
        <v>1490.9818627335335</v>
      </c>
      <c r="BG23" s="81">
        <v>-494.4446181297244</v>
      </c>
      <c r="BH23" s="81">
        <v>-24.167527157864843</v>
      </c>
      <c r="BI23" s="72">
        <f t="shared" si="19"/>
        <v>10.207077249874393</v>
      </c>
      <c r="BJ23" s="40">
        <v>-494.4446181297244</v>
      </c>
      <c r="BK23" s="3">
        <f t="shared" si="20"/>
        <v>-34.374604407739234</v>
      </c>
    </row>
    <row r="24" spans="1:63">
      <c r="A24" s="61">
        <v>-2.239611</v>
      </c>
      <c r="B24" s="62">
        <f t="shared" si="7"/>
        <v>0.8674710000000001</v>
      </c>
      <c r="C24" s="63">
        <v>1245.1314502218156</v>
      </c>
      <c r="D24" s="59">
        <v>1441.2218450070359</v>
      </c>
      <c r="E24" s="59">
        <v>43.297273289877921</v>
      </c>
      <c r="F24" s="59">
        <v>-42.431717160481718</v>
      </c>
      <c r="G24" s="59">
        <f t="shared" si="8"/>
        <v>4.8700342621904955</v>
      </c>
      <c r="H24" s="17">
        <v>43.297273289877921</v>
      </c>
      <c r="I24" s="59">
        <f t="shared" si="0"/>
        <v>-47.301751422672211</v>
      </c>
      <c r="J24" s="61">
        <v>-2.3422084436761028</v>
      </c>
      <c r="K24" s="62">
        <f t="shared" si="1"/>
        <v>0.72397176747889258</v>
      </c>
      <c r="L24" s="63">
        <v>1463.5877977372147</v>
      </c>
      <c r="M24" s="59">
        <v>1375.9845109870657</v>
      </c>
      <c r="N24" s="59">
        <v>-656.58981174672954</v>
      </c>
      <c r="O24" s="59">
        <v>31.05536358558518</v>
      </c>
      <c r="P24" s="54">
        <f t="shared" si="9"/>
        <v>13.21645498708622</v>
      </c>
      <c r="Q24" s="17">
        <v>-656.58981174672954</v>
      </c>
      <c r="R24" s="59">
        <f t="shared" si="10"/>
        <v>17.838908598498961</v>
      </c>
      <c r="S24" s="61">
        <v>-3.0274539999999996</v>
      </c>
      <c r="T24" s="62">
        <f t="shared" si="2"/>
        <v>0.86595399999999945</v>
      </c>
      <c r="U24" s="63">
        <v>1544.9071868173778</v>
      </c>
      <c r="V24" s="59">
        <v>1530.5373199079186</v>
      </c>
      <c r="W24" s="59">
        <v>-991.18662126362324</v>
      </c>
      <c r="X24" s="59">
        <v>29.590390839986974</v>
      </c>
      <c r="Y24" s="54">
        <f t="shared" si="11"/>
        <v>-1.1420647285493204</v>
      </c>
      <c r="Z24" s="17">
        <v>-991.18662126362324</v>
      </c>
      <c r="AA24" s="59">
        <f t="shared" si="12"/>
        <v>30.732455568536295</v>
      </c>
      <c r="AB24" s="61">
        <v>-1.3291980000000001</v>
      </c>
      <c r="AC24" s="62">
        <f t="shared" si="3"/>
        <v>0.68650599999999984</v>
      </c>
      <c r="AD24" s="63">
        <v>1124.4700463765766</v>
      </c>
      <c r="AE24" s="59">
        <v>1364.7450268153334</v>
      </c>
      <c r="AF24" s="59">
        <v>175.45317014073953</v>
      </c>
      <c r="AG24" s="59">
        <v>-31.885257334420039</v>
      </c>
      <c r="AH24" s="71">
        <f t="shared" si="13"/>
        <v>-3.6934915851082017</v>
      </c>
      <c r="AI24" s="16">
        <v>175.45317014073953</v>
      </c>
      <c r="AJ24" s="71">
        <f t="shared" si="14"/>
        <v>-28.191765749311838</v>
      </c>
      <c r="AK24" s="61">
        <v>-2.024477772859627</v>
      </c>
      <c r="AL24" s="62">
        <f t="shared" si="4"/>
        <v>0.8947882592568317</v>
      </c>
      <c r="AM24" s="63">
        <v>1248.3688766138221</v>
      </c>
      <c r="AN24" s="59">
        <v>1415.2406688852934</v>
      </c>
      <c r="AO24" s="59">
        <v>-135.40947513550054</v>
      </c>
      <c r="AP24" s="59">
        <v>-3.0855533107228572</v>
      </c>
      <c r="AQ24" s="54">
        <f t="shared" si="15"/>
        <v>12.272733673084979</v>
      </c>
      <c r="AR24" s="17">
        <v>-135.40947513550054</v>
      </c>
      <c r="AS24" s="59">
        <f t="shared" si="16"/>
        <v>-15.358286983807837</v>
      </c>
      <c r="AT24" s="61">
        <v>-3.1189399999999998</v>
      </c>
      <c r="AU24" s="62">
        <f t="shared" si="5"/>
        <v>0.57642100000000029</v>
      </c>
      <c r="AV24" s="73">
        <v>1501.9583213254809</v>
      </c>
      <c r="AW24" s="71">
        <v>940.77945996075869</v>
      </c>
      <c r="AX24" s="71">
        <v>-298.06397933885455</v>
      </c>
      <c r="AY24" s="71">
        <v>22.983155446078204</v>
      </c>
      <c r="AZ24" s="72">
        <f t="shared" si="17"/>
        <v>27.088716606493318</v>
      </c>
      <c r="BA24" s="2">
        <v>-298.06397933885455</v>
      </c>
      <c r="BB24" s="71">
        <f t="shared" si="18"/>
        <v>-4.1055611604151139</v>
      </c>
      <c r="BC24" s="61">
        <v>-1.526918</v>
      </c>
      <c r="BD24" s="62">
        <f t="shared" si="6"/>
        <v>0.85904799999999981</v>
      </c>
      <c r="BE24" s="73">
        <v>1250.2640035147633</v>
      </c>
      <c r="BF24" s="71">
        <v>1509.133943607696</v>
      </c>
      <c r="BG24" s="81">
        <v>-300.51118788321037</v>
      </c>
      <c r="BH24" s="81">
        <v>11.353265683611225</v>
      </c>
      <c r="BI24" s="72">
        <f t="shared" si="19"/>
        <v>2.9009908812956806</v>
      </c>
      <c r="BJ24" s="40">
        <v>-300.51118788321037</v>
      </c>
      <c r="BK24" s="3">
        <f t="shared" si="20"/>
        <v>8.4522748023155447</v>
      </c>
    </row>
    <row r="25" spans="1:63">
      <c r="A25" s="61">
        <v>-2.1742219999999999</v>
      </c>
      <c r="B25" s="62">
        <f t="shared" si="7"/>
        <v>0.93286000000000024</v>
      </c>
      <c r="C25" s="63">
        <v>1231.4953766062099</v>
      </c>
      <c r="D25" s="59">
        <v>1469.3184659415856</v>
      </c>
      <c r="E25" s="59">
        <v>203.33866020850837</v>
      </c>
      <c r="F25" s="59">
        <v>-26.936547381486328</v>
      </c>
      <c r="G25" s="59">
        <f t="shared" si="8"/>
        <v>-3.2548462546301664</v>
      </c>
      <c r="H25" s="17">
        <v>203.33866020850837</v>
      </c>
      <c r="I25" s="59">
        <f t="shared" si="0"/>
        <v>-23.681701126856161</v>
      </c>
      <c r="J25" s="61">
        <v>-2.2867894705196199</v>
      </c>
      <c r="K25" s="62">
        <f t="shared" si="1"/>
        <v>0.7793907406353755</v>
      </c>
      <c r="L25" s="63">
        <v>1439.7917228931328</v>
      </c>
      <c r="M25" s="59">
        <v>1434.5805195334251</v>
      </c>
      <c r="N25" s="59">
        <v>-555.26563007500954</v>
      </c>
      <c r="O25" s="59">
        <v>26.069103779209883</v>
      </c>
      <c r="P25" s="54">
        <f t="shared" si="9"/>
        <v>16.665228388591874</v>
      </c>
      <c r="Q25" s="17">
        <v>-555.26563007500954</v>
      </c>
      <c r="R25" s="59">
        <f t="shared" si="10"/>
        <v>9.4038753906180084</v>
      </c>
      <c r="S25" s="61">
        <v>-2.9536829999999998</v>
      </c>
      <c r="T25" s="62">
        <f t="shared" si="2"/>
        <v>0.93972499999999926</v>
      </c>
      <c r="U25" s="63">
        <v>1547.4879873301834</v>
      </c>
      <c r="V25" s="59">
        <v>1549.789665043354</v>
      </c>
      <c r="W25" s="59">
        <v>-861.72864102944732</v>
      </c>
      <c r="X25" s="59">
        <v>13.579340832124197</v>
      </c>
      <c r="Y25" s="54">
        <f t="shared" si="11"/>
        <v>5.3869592589169937</v>
      </c>
      <c r="Z25" s="17">
        <v>-861.72864102944732</v>
      </c>
      <c r="AA25" s="59">
        <f t="shared" si="12"/>
        <v>8.1923815732072036</v>
      </c>
      <c r="AB25" s="61">
        <v>-1.3084</v>
      </c>
      <c r="AC25" s="62">
        <f t="shared" si="3"/>
        <v>0.70730399999999993</v>
      </c>
      <c r="AD25" s="63">
        <v>1128.2540375932076</v>
      </c>
      <c r="AE25" s="59">
        <v>1370.136534481775</v>
      </c>
      <c r="AF25" s="59">
        <v>234.07150480616838</v>
      </c>
      <c r="AG25" s="59">
        <v>-30.225749819875467</v>
      </c>
      <c r="AH25" s="71">
        <f t="shared" si="13"/>
        <v>-10.948670130874024</v>
      </c>
      <c r="AI25" s="16">
        <v>234.07150480616838</v>
      </c>
      <c r="AJ25" s="71">
        <f t="shared" si="14"/>
        <v>-19.277079689001443</v>
      </c>
      <c r="AK25" s="61">
        <v>-1.9534234090823983</v>
      </c>
      <c r="AL25" s="62">
        <f t="shared" si="4"/>
        <v>0.96584262303406043</v>
      </c>
      <c r="AM25" s="63">
        <v>1216.3755988205303</v>
      </c>
      <c r="AN25" s="59">
        <v>1451.01094734855</v>
      </c>
      <c r="AO25" s="59">
        <v>11.661170220118947</v>
      </c>
      <c r="AP25" s="59">
        <v>-28.297503654386347</v>
      </c>
      <c r="AQ25" s="54">
        <f t="shared" si="15"/>
        <v>7.2913232638952215</v>
      </c>
      <c r="AR25" s="17">
        <v>11.661170220118947</v>
      </c>
      <c r="AS25" s="59">
        <f t="shared" si="16"/>
        <v>-35.588826918281569</v>
      </c>
      <c r="AT25" s="61">
        <v>-3.0969259999999998</v>
      </c>
      <c r="AU25" s="62">
        <f t="shared" si="5"/>
        <v>0.59843500000000027</v>
      </c>
      <c r="AV25" s="73">
        <v>1489.6142087355256</v>
      </c>
      <c r="AW25" s="71">
        <v>971.78786092251539</v>
      </c>
      <c r="AX25" s="71">
        <v>-273.92974945902824</v>
      </c>
      <c r="AY25" s="71">
        <v>32.14379745489272</v>
      </c>
      <c r="AZ25" s="72">
        <f t="shared" si="17"/>
        <v>32.34688847406894</v>
      </c>
      <c r="BA25" s="2">
        <v>-273.92974945902824</v>
      </c>
      <c r="BB25" s="71">
        <f t="shared" si="18"/>
        <v>-0.2030910191762203</v>
      </c>
      <c r="BC25" s="61">
        <v>-1.490011</v>
      </c>
      <c r="BD25" s="62">
        <f t="shared" si="6"/>
        <v>0.89595499999999983</v>
      </c>
      <c r="BE25" s="73">
        <v>1245.2431700299931</v>
      </c>
      <c r="BF25" s="71">
        <v>1514.5760037486834</v>
      </c>
      <c r="BG25" s="81">
        <v>-201.4323855567709</v>
      </c>
      <c r="BH25" s="81">
        <v>16.619690481373759</v>
      </c>
      <c r="BI25" s="72">
        <f t="shared" si="19"/>
        <v>-4.8876993338929813</v>
      </c>
      <c r="BJ25" s="40">
        <v>-201.4323855567709</v>
      </c>
      <c r="BK25" s="3">
        <f t="shared" si="20"/>
        <v>21.507389815266741</v>
      </c>
    </row>
    <row r="26" spans="1:63">
      <c r="A26" s="61">
        <v>-2.1408719999999999</v>
      </c>
      <c r="B26" s="62">
        <f t="shared" si="7"/>
        <v>0.96621000000000024</v>
      </c>
      <c r="C26" s="63">
        <v>1235.9448437939427</v>
      </c>
      <c r="D26" s="59">
        <v>1478.0442926161923</v>
      </c>
      <c r="E26" s="59">
        <v>281.57934367284179</v>
      </c>
      <c r="F26" s="59">
        <v>-34.189588014961195</v>
      </c>
      <c r="G26" s="59">
        <f t="shared" si="8"/>
        <v>-11.814051600273665</v>
      </c>
      <c r="H26" s="17">
        <v>281.57934367284179</v>
      </c>
      <c r="I26" s="59">
        <f t="shared" si="0"/>
        <v>-22.375536414687531</v>
      </c>
      <c r="J26" s="61">
        <v>-2.2667662630729466</v>
      </c>
      <c r="K26" s="62">
        <f t="shared" si="1"/>
        <v>0.7994139480820488</v>
      </c>
      <c r="L26" s="63">
        <v>1429.2258932784316</v>
      </c>
      <c r="M26" s="59">
        <v>1453.9075189918512</v>
      </c>
      <c r="N26" s="59">
        <v>-519.97007665829733</v>
      </c>
      <c r="O26" s="59">
        <v>21.22425143245751</v>
      </c>
      <c r="P26" s="54">
        <f t="shared" si="9"/>
        <v>18.163972105197747</v>
      </c>
      <c r="Q26" s="17">
        <v>-519.97007665829733</v>
      </c>
      <c r="R26" s="59">
        <f t="shared" si="10"/>
        <v>3.0602793272597637</v>
      </c>
      <c r="S26" s="61">
        <v>-2.920221999999999</v>
      </c>
      <c r="T26" s="62">
        <f t="shared" si="2"/>
        <v>0.97318600000000011</v>
      </c>
      <c r="U26" s="63">
        <v>1541.8250606274232</v>
      </c>
      <c r="V26" s="59">
        <v>1557.5300788590685</v>
      </c>
      <c r="W26" s="59">
        <v>-801.67524877563119</v>
      </c>
      <c r="X26" s="59">
        <v>31.691798584509826</v>
      </c>
      <c r="Y26" s="54">
        <f t="shared" si="11"/>
        <v>11.416027350503725</v>
      </c>
      <c r="Z26" s="17">
        <v>-801.67524877563119</v>
      </c>
      <c r="AA26" s="59">
        <f t="shared" si="12"/>
        <v>20.2757712340061</v>
      </c>
      <c r="AB26" s="61">
        <v>-1.255045</v>
      </c>
      <c r="AC26" s="62">
        <f t="shared" si="3"/>
        <v>0.76065899999999997</v>
      </c>
      <c r="AD26" s="63">
        <v>1157.9965723708447</v>
      </c>
      <c r="AE26" s="59">
        <v>1376.8166513083415</v>
      </c>
      <c r="AF26" s="59">
        <v>387.81883007474244</v>
      </c>
      <c r="AG26" s="59">
        <v>-27.214034766901673</v>
      </c>
      <c r="AH26" s="71">
        <f t="shared" si="13"/>
        <v>-17.643388862329594</v>
      </c>
      <c r="AI26" s="16">
        <v>387.81883007474244</v>
      </c>
      <c r="AJ26" s="71">
        <f t="shared" si="14"/>
        <v>-9.5706459045720784</v>
      </c>
      <c r="AK26" s="61">
        <v>-1.9316875807721587</v>
      </c>
      <c r="AL26" s="62">
        <f t="shared" si="4"/>
        <v>0.9875784513443</v>
      </c>
      <c r="AM26" s="63">
        <v>1210.5422636793883</v>
      </c>
      <c r="AN26" s="59">
        <v>1462.0128990074445</v>
      </c>
      <c r="AO26" s="59">
        <v>57.252253856160678</v>
      </c>
      <c r="AP26" s="59">
        <v>-29.82134262781662</v>
      </c>
      <c r="AQ26" s="54">
        <f t="shared" si="15"/>
        <v>4.4517355028203145</v>
      </c>
      <c r="AR26" s="17">
        <v>57.252253856160678</v>
      </c>
      <c r="AS26" s="59">
        <f t="shared" si="16"/>
        <v>-34.273078130636932</v>
      </c>
      <c r="AT26" s="61">
        <v>-3.0726979999999999</v>
      </c>
      <c r="AU26" s="62">
        <f t="shared" si="5"/>
        <v>0.62266300000000019</v>
      </c>
      <c r="AV26" s="73">
        <v>1473.8524143509567</v>
      </c>
      <c r="AW26" s="71">
        <v>1004.6899737492204</v>
      </c>
      <c r="AX26" s="71">
        <v>-249.04217234626412</v>
      </c>
      <c r="AY26" s="74">
        <v>26.501373929259376</v>
      </c>
      <c r="AZ26" s="72">
        <f t="shared" si="17"/>
        <v>41.730170942543786</v>
      </c>
      <c r="BA26" s="2">
        <v>-249.04217234626412</v>
      </c>
      <c r="BB26" s="71">
        <f t="shared" si="18"/>
        <v>-15.22879701328441</v>
      </c>
      <c r="BC26" s="61">
        <v>-1.417251</v>
      </c>
      <c r="BD26" s="62">
        <f t="shared" si="6"/>
        <v>0.96871499999999977</v>
      </c>
      <c r="BE26" s="73">
        <v>1262.4587845628666</v>
      </c>
      <c r="BF26" s="71">
        <v>1520.5555105751373</v>
      </c>
      <c r="BG26" s="81">
        <v>-0.11308803824795177</v>
      </c>
      <c r="BH26" s="81">
        <v>-0.98445596751467512</v>
      </c>
      <c r="BI26" s="72">
        <f t="shared" si="19"/>
        <v>-12.238382504031438</v>
      </c>
      <c r="BJ26" s="40">
        <v>-0.11308803824795177</v>
      </c>
      <c r="BK26" s="3">
        <f t="shared" si="20"/>
        <v>11.253926536516763</v>
      </c>
    </row>
    <row r="27" spans="1:63">
      <c r="A27" s="61">
        <v>-2.0757659999999998</v>
      </c>
      <c r="B27" s="62">
        <f t="shared" si="7"/>
        <v>1.0313160000000003</v>
      </c>
      <c r="C27" s="63">
        <v>1266.8850493844366</v>
      </c>
      <c r="D27" s="59">
        <v>1485.6650343809742</v>
      </c>
      <c r="E27" s="59">
        <v>429.50051731732674</v>
      </c>
      <c r="F27" s="59">
        <v>-43.04643403177306</v>
      </c>
      <c r="G27" s="59">
        <f t="shared" si="8"/>
        <v>-19.105677596193566</v>
      </c>
      <c r="H27" s="17">
        <v>429.50051731732674</v>
      </c>
      <c r="I27" s="59">
        <f t="shared" si="0"/>
        <v>-23.940756435579495</v>
      </c>
      <c r="J27" s="61">
        <v>-2.2452934447726762</v>
      </c>
      <c r="K27" s="62">
        <f t="shared" si="1"/>
        <v>0.82088676638231917</v>
      </c>
      <c r="L27" s="63">
        <v>1417.0339332289295</v>
      </c>
      <c r="M27" s="59">
        <v>1473.4817833116686</v>
      </c>
      <c r="N27" s="59">
        <v>-482.80928226746619</v>
      </c>
      <c r="O27" s="50">
        <v>21.670575119427056</v>
      </c>
      <c r="P27" s="54">
        <f t="shared" si="9"/>
        <v>19.345305161615187</v>
      </c>
      <c r="Q27" s="17">
        <v>-482.80928226746619</v>
      </c>
      <c r="R27" s="59">
        <f t="shared" si="10"/>
        <v>2.3252699578118694</v>
      </c>
      <c r="S27" s="61">
        <v>-2.848751</v>
      </c>
      <c r="T27" s="62">
        <f t="shared" si="2"/>
        <v>1.0446569999999991</v>
      </c>
      <c r="U27" s="63">
        <v>1515.5794030209072</v>
      </c>
      <c r="V27" s="59">
        <v>1572.9244160372764</v>
      </c>
      <c r="W27" s="59">
        <v>-671.69895014166832</v>
      </c>
      <c r="X27" s="50">
        <v>41.381836960933406</v>
      </c>
      <c r="Y27" s="54">
        <f t="shared" si="11"/>
        <v>16.583199788151784</v>
      </c>
      <c r="Z27" s="17">
        <v>-671.69895014166832</v>
      </c>
      <c r="AA27" s="59">
        <f t="shared" si="12"/>
        <v>24.798637172781621</v>
      </c>
      <c r="AB27" s="61">
        <v>-1.2267999999999999</v>
      </c>
      <c r="AC27" s="62">
        <f t="shared" si="3"/>
        <v>0.78890400000000005</v>
      </c>
      <c r="AD27" s="63">
        <v>1184.4618059988243</v>
      </c>
      <c r="AE27" s="59">
        <v>1376.8703200844175</v>
      </c>
      <c r="AF27" s="59">
        <v>471.02913225983502</v>
      </c>
      <c r="AG27" s="50">
        <v>-28.067116373355358</v>
      </c>
      <c r="AH27" s="71">
        <f t="shared" si="13"/>
        <v>-22.624676326550375</v>
      </c>
      <c r="AI27" s="16">
        <v>471.02913225983502</v>
      </c>
      <c r="AJ27" s="71">
        <f t="shared" si="14"/>
        <v>-5.4424400468049825</v>
      </c>
      <c r="AK27" s="61">
        <v>-1.9067511773129724</v>
      </c>
      <c r="AL27" s="62">
        <f t="shared" si="4"/>
        <v>1.0125148548034864</v>
      </c>
      <c r="AM27" s="63">
        <v>1206.4516922255934</v>
      </c>
      <c r="AN27" s="59">
        <v>1474.6984859756049</v>
      </c>
      <c r="AO27" s="59">
        <v>109.79370940226363</v>
      </c>
      <c r="AP27" s="50">
        <v>-26.230315098197284</v>
      </c>
      <c r="AQ27" s="54">
        <f t="shared" si="15"/>
        <v>-0.6902362432905006</v>
      </c>
      <c r="AR27" s="17">
        <v>109.79370940226363</v>
      </c>
      <c r="AS27" s="59">
        <f t="shared" si="16"/>
        <v>-25.540078854906785</v>
      </c>
      <c r="AT27" s="61">
        <v>-3.007009</v>
      </c>
      <c r="AU27" s="62">
        <f t="shared" si="5"/>
        <v>0.68835200000000007</v>
      </c>
      <c r="AV27" s="73">
        <v>1420.4363391138613</v>
      </c>
      <c r="AW27" s="71">
        <v>1083.0194367282093</v>
      </c>
      <c r="AX27" s="71">
        <v>-189.15280774235725</v>
      </c>
      <c r="AY27" s="74">
        <v>27.107163923096042</v>
      </c>
      <c r="AZ27" s="72">
        <f t="shared" si="17"/>
        <v>49.201228669754755</v>
      </c>
      <c r="BA27" s="2">
        <v>-189.15280774235725</v>
      </c>
      <c r="BB27" s="71">
        <f t="shared" si="18"/>
        <v>-22.094064746658713</v>
      </c>
      <c r="BC27" s="61">
        <v>-1.3749480000000001</v>
      </c>
      <c r="BD27" s="62">
        <f t="shared" si="6"/>
        <v>1.0110179999999998</v>
      </c>
      <c r="BE27" s="73">
        <v>1288.6424004743421</v>
      </c>
      <c r="BF27" s="71">
        <v>1522.684331344306</v>
      </c>
      <c r="BG27" s="81">
        <v>120.5993740782942</v>
      </c>
      <c r="BH27" s="81">
        <v>21.652484932854463</v>
      </c>
      <c r="BI27" s="72">
        <f t="shared" si="19"/>
        <v>-17.60743944168075</v>
      </c>
      <c r="BJ27" s="40">
        <v>120.5993740782942</v>
      </c>
      <c r="BK27" s="3">
        <f t="shared" si="20"/>
        <v>39.259924374535217</v>
      </c>
    </row>
    <row r="28" spans="1:63">
      <c r="A28" s="61">
        <v>-2.047453</v>
      </c>
      <c r="B28" s="62">
        <f t="shared" si="7"/>
        <v>1.0596290000000002</v>
      </c>
      <c r="C28" s="63">
        <v>1288.7706127301499</v>
      </c>
      <c r="D28" s="59">
        <v>1485.8747513287235</v>
      </c>
      <c r="E28" s="59">
        <v>492.68200445640832</v>
      </c>
      <c r="F28" s="59">
        <v>-56.02695272050682</v>
      </c>
      <c r="G28" s="59">
        <f t="shared" si="8"/>
        <v>-24.453968250922451</v>
      </c>
      <c r="H28" s="17">
        <v>492.68200445640832</v>
      </c>
      <c r="I28" s="59">
        <f t="shared" si="0"/>
        <v>-31.57298446958437</v>
      </c>
      <c r="J28" s="61">
        <v>-2.2262253800360634</v>
      </c>
      <c r="K28" s="62">
        <f t="shared" si="1"/>
        <v>0.83995483111893199</v>
      </c>
      <c r="L28" s="63">
        <v>1405.640572292381</v>
      </c>
      <c r="M28" s="59">
        <v>1489.8472131486924</v>
      </c>
      <c r="N28" s="59">
        <v>-450.3572347923182</v>
      </c>
      <c r="O28" s="50">
        <v>12.991451358312315</v>
      </c>
      <c r="P28" s="54">
        <f t="shared" si="9"/>
        <v>20.590084488873138</v>
      </c>
      <c r="Q28" s="17">
        <v>-450.3572347923182</v>
      </c>
      <c r="R28" s="59">
        <f t="shared" si="10"/>
        <v>-7.5986331305608239</v>
      </c>
      <c r="S28" s="61">
        <v>-2.8206609999999994</v>
      </c>
      <c r="T28" s="62">
        <f t="shared" si="2"/>
        <v>1.0727469999999997</v>
      </c>
      <c r="U28" s="63">
        <v>1500.2851799884811</v>
      </c>
      <c r="V28" s="59">
        <v>1578.7485236153007</v>
      </c>
      <c r="W28" s="59">
        <v>-620.34049913845956</v>
      </c>
      <c r="X28" s="50">
        <v>43.882218760600466</v>
      </c>
      <c r="Y28" s="54">
        <f t="shared" si="11"/>
        <v>20.97223785288476</v>
      </c>
      <c r="Z28" s="17">
        <v>-620.34049913845956</v>
      </c>
      <c r="AA28" s="59">
        <f t="shared" si="12"/>
        <v>22.909980907715706</v>
      </c>
      <c r="AB28" s="61">
        <v>-1.1690879999999999</v>
      </c>
      <c r="AC28" s="62">
        <f t="shared" si="3"/>
        <v>0.84661600000000004</v>
      </c>
      <c r="AD28" s="63">
        <v>1256.650090796662</v>
      </c>
      <c r="AE28" s="59">
        <v>1371.9667336603379</v>
      </c>
      <c r="AF28" s="59">
        <v>644.24004513036925</v>
      </c>
      <c r="AG28" s="50">
        <v>-18.896417931311348</v>
      </c>
      <c r="AH28" s="71">
        <f t="shared" si="13"/>
        <v>-25.736317872915041</v>
      </c>
      <c r="AI28" s="16">
        <v>644.24004513036925</v>
      </c>
      <c r="AJ28" s="71">
        <f t="shared" si="14"/>
        <v>6.8398999416036936</v>
      </c>
      <c r="AK28" s="61">
        <v>-1.8519927733056052</v>
      </c>
      <c r="AL28" s="62">
        <f t="shared" si="4"/>
        <v>1.0672732588108536</v>
      </c>
      <c r="AM28" s="63">
        <v>1207.8459776767195</v>
      </c>
      <c r="AN28" s="59">
        <v>1502.69741720405</v>
      </c>
      <c r="AO28" s="59">
        <v>225.52626899472671</v>
      </c>
      <c r="AP28" s="50">
        <v>-35.4827582528658</v>
      </c>
      <c r="AQ28" s="54">
        <f t="shared" si="15"/>
        <v>-6.2793675763206185</v>
      </c>
      <c r="AR28" s="17">
        <v>225.52626899472671</v>
      </c>
      <c r="AS28" s="59">
        <f t="shared" si="16"/>
        <v>-29.203390676545183</v>
      </c>
      <c r="AT28" s="61">
        <v>-2.986262</v>
      </c>
      <c r="AU28" s="62">
        <f t="shared" si="5"/>
        <v>0.70909900000000015</v>
      </c>
      <c r="AV28" s="73">
        <v>1400.6978228576481</v>
      </c>
      <c r="AW28" s="71">
        <v>1103.2973782122135</v>
      </c>
      <c r="AX28" s="71">
        <v>-172.11571619100869</v>
      </c>
      <c r="AY28" s="74">
        <v>26.117412230365243</v>
      </c>
      <c r="AZ28" s="72">
        <f t="shared" si="17"/>
        <v>53.687536745417773</v>
      </c>
      <c r="BA28" s="2">
        <v>-172.11571619100869</v>
      </c>
      <c r="BB28" s="71">
        <f t="shared" si="18"/>
        <v>-27.57012451505253</v>
      </c>
      <c r="BC28" s="61">
        <v>-1.305903</v>
      </c>
      <c r="BD28" s="62">
        <f t="shared" si="6"/>
        <v>1.0800629999999998</v>
      </c>
      <c r="BE28" s="73">
        <v>1352.7483541450583</v>
      </c>
      <c r="BF28" s="71">
        <v>1527.2122101535369</v>
      </c>
      <c r="BG28" s="81">
        <v>322.59594099210881</v>
      </c>
      <c r="BH28" s="81">
        <v>25.325599053692887</v>
      </c>
      <c r="BI28" s="72">
        <f t="shared" si="19"/>
        <v>-20.853037464434991</v>
      </c>
      <c r="BJ28" s="40">
        <v>322.59594099210881</v>
      </c>
      <c r="BK28" s="3">
        <f t="shared" si="20"/>
        <v>46.178636518127874</v>
      </c>
    </row>
    <row r="29" spans="1:63">
      <c r="A29" s="61">
        <v>-1.9764120000000001</v>
      </c>
      <c r="B29" s="62">
        <f t="shared" si="7"/>
        <v>1.1306700000000001</v>
      </c>
      <c r="C29" s="63">
        <v>1361.0676347878107</v>
      </c>
      <c r="D29" s="59">
        <v>1481.5426799880806</v>
      </c>
      <c r="E29" s="59">
        <v>651.66169172758237</v>
      </c>
      <c r="F29" s="59">
        <v>-6.0519973858762786</v>
      </c>
      <c r="G29" s="59">
        <f t="shared" si="8"/>
        <v>-27.460832628985987</v>
      </c>
      <c r="H29" s="17">
        <v>651.66169172758237</v>
      </c>
      <c r="I29" s="59">
        <f t="shared" si="0"/>
        <v>21.408835243109706</v>
      </c>
      <c r="J29" s="61">
        <v>-2.1716208211171231</v>
      </c>
      <c r="K29" s="62">
        <f t="shared" si="1"/>
        <v>0.89455939003787233</v>
      </c>
      <c r="L29" s="63">
        <v>1371.631800276693</v>
      </c>
      <c r="M29" s="59">
        <v>1531.40526111293</v>
      </c>
      <c r="N29" s="59">
        <v>-359.83079799381085</v>
      </c>
      <c r="O29" s="50">
        <v>30.263092573515451</v>
      </c>
      <c r="P29" s="54">
        <f t="shared" si="9"/>
        <v>20.890163837080795</v>
      </c>
      <c r="Q29" s="17">
        <v>-359.83079799381085</v>
      </c>
      <c r="R29" s="59">
        <f t="shared" si="10"/>
        <v>9.3729287364346554</v>
      </c>
      <c r="S29" s="61">
        <v>-2.7481439999999999</v>
      </c>
      <c r="T29" s="62">
        <f t="shared" si="2"/>
        <v>1.1452639999999992</v>
      </c>
      <c r="U29" s="63">
        <v>1449.6517137559131</v>
      </c>
      <c r="V29" s="59">
        <v>1593.6219580583274</v>
      </c>
      <c r="W29" s="59">
        <v>-488.24453489482403</v>
      </c>
      <c r="X29" s="50">
        <v>38.801824283149884</v>
      </c>
      <c r="Y29" s="54">
        <f t="shared" si="11"/>
        <v>24.526833887728994</v>
      </c>
      <c r="Z29" s="17">
        <v>-488.24453489482403</v>
      </c>
      <c r="AA29" s="59">
        <f t="shared" si="12"/>
        <v>14.27499039542089</v>
      </c>
      <c r="AB29" s="61">
        <v>-1.140752</v>
      </c>
      <c r="AC29" s="62">
        <f t="shared" si="3"/>
        <v>0.87495199999999995</v>
      </c>
      <c r="AD29" s="63">
        <v>1298.2658631104732</v>
      </c>
      <c r="AE29" s="59">
        <v>1368.208187214288</v>
      </c>
      <c r="AF29" s="59">
        <v>730.57114936628204</v>
      </c>
      <c r="AG29" s="50">
        <v>-16.949610288527335</v>
      </c>
      <c r="AH29" s="71">
        <f t="shared" si="13"/>
        <v>-26.486253754103458</v>
      </c>
      <c r="AI29" s="16">
        <v>730.57114936628204</v>
      </c>
      <c r="AJ29" s="71">
        <f t="shared" si="14"/>
        <v>9.5366434655761232</v>
      </c>
      <c r="AK29" s="61">
        <v>-1.822471571636749</v>
      </c>
      <c r="AL29" s="62">
        <f t="shared" si="4"/>
        <v>1.0967944604797097</v>
      </c>
      <c r="AM29" s="63">
        <v>1214.6917200355419</v>
      </c>
      <c r="AN29" s="59">
        <v>1517.7226572802028</v>
      </c>
      <c r="AO29" s="59">
        <v>287.7396189327701</v>
      </c>
      <c r="AP29" s="50">
        <v>-30.442675686050379</v>
      </c>
      <c r="AQ29" s="54">
        <f t="shared" si="15"/>
        <v>-12.479729311219067</v>
      </c>
      <c r="AR29" s="17">
        <v>287.7396189327701</v>
      </c>
      <c r="AS29" s="59">
        <f t="shared" si="16"/>
        <v>-17.962946374831311</v>
      </c>
      <c r="AT29" s="61">
        <v>-2.930841</v>
      </c>
      <c r="AU29" s="62">
        <f t="shared" si="5"/>
        <v>0.76452000000000009</v>
      </c>
      <c r="AV29" s="73">
        <v>1342.8452604338527</v>
      </c>
      <c r="AW29" s="71">
        <v>1144.2278117388487</v>
      </c>
      <c r="AX29" s="71">
        <v>-129.5994062628597</v>
      </c>
      <c r="AY29" s="74">
        <v>-5.6089257810135189</v>
      </c>
      <c r="AZ29" s="72">
        <f t="shared" si="17"/>
        <v>56.723120873200671</v>
      </c>
      <c r="BA29" s="2">
        <v>-129.5994062628597</v>
      </c>
      <c r="BB29" s="71">
        <f t="shared" si="18"/>
        <v>-62.332046654214189</v>
      </c>
      <c r="BC29" s="61">
        <v>-1.276694</v>
      </c>
      <c r="BD29" s="62">
        <f t="shared" si="6"/>
        <v>1.1092719999999998</v>
      </c>
      <c r="BE29" s="73">
        <v>1385.8351213181886</v>
      </c>
      <c r="BF29" s="71">
        <v>1530.328243994134</v>
      </c>
      <c r="BG29" s="81">
        <v>409.45517826839932</v>
      </c>
      <c r="BH29" s="81">
        <v>36.041060252070672</v>
      </c>
      <c r="BI29" s="72">
        <f t="shared" si="19"/>
        <v>-21.905855592400375</v>
      </c>
      <c r="BJ29" s="40">
        <v>409.45517826839932</v>
      </c>
      <c r="BK29" s="3">
        <f t="shared" si="20"/>
        <v>57.94691584447105</v>
      </c>
    </row>
    <row r="30" spans="1:63">
      <c r="A30" s="61">
        <v>-1.891473</v>
      </c>
      <c r="B30" s="62">
        <f t="shared" si="7"/>
        <v>1.2156090000000002</v>
      </c>
      <c r="C30" s="63">
        <v>1464.1883545114324</v>
      </c>
      <c r="D30" s="59">
        <v>1475.1996730491519</v>
      </c>
      <c r="E30" s="59">
        <v>850.08581166784279</v>
      </c>
      <c r="F30" s="59">
        <v>38.951022774075206</v>
      </c>
      <c r="G30" s="59">
        <f t="shared" si="8"/>
        <v>-23.81676597831455</v>
      </c>
      <c r="H30" s="17">
        <v>850.08581166784279</v>
      </c>
      <c r="I30" s="59">
        <f t="shared" si="0"/>
        <v>62.767788752389755</v>
      </c>
      <c r="J30" s="61">
        <v>-2.1512518798530813</v>
      </c>
      <c r="K30" s="62">
        <f t="shared" si="1"/>
        <v>0.91492833130191409</v>
      </c>
      <c r="L30" s="63">
        <v>1359.02828523278</v>
      </c>
      <c r="M30" s="59">
        <v>1544.9283573863795</v>
      </c>
      <c r="N30" s="59">
        <v>-326.80844517354853</v>
      </c>
      <c r="O30" s="50">
        <v>-2.4402752495666071</v>
      </c>
      <c r="P30" s="54">
        <f t="shared" si="9"/>
        <v>20.480421041182222</v>
      </c>
      <c r="Q30" s="17">
        <v>-326.80844517354853</v>
      </c>
      <c r="R30" s="59">
        <f t="shared" si="10"/>
        <v>-22.920696290748829</v>
      </c>
      <c r="S30" s="61">
        <v>-2.721843999999999</v>
      </c>
      <c r="T30" s="62">
        <f t="shared" si="2"/>
        <v>1.171564</v>
      </c>
      <c r="U30" s="63">
        <v>1427.9931248649955</v>
      </c>
      <c r="V30" s="59">
        <v>1599.0092127188109</v>
      </c>
      <c r="W30" s="59">
        <v>-440.7780229691416</v>
      </c>
      <c r="X30" s="50">
        <v>34.548041993185784</v>
      </c>
      <c r="Y30" s="54">
        <f t="shared" si="11"/>
        <v>25.95544658147055</v>
      </c>
      <c r="Z30" s="17">
        <v>-440.7780229691416</v>
      </c>
      <c r="AA30" s="59">
        <f t="shared" si="12"/>
        <v>8.5925954117152337</v>
      </c>
      <c r="AB30" s="61">
        <v>-1.0682290000000001</v>
      </c>
      <c r="AC30" s="62">
        <f t="shared" si="3"/>
        <v>0.94747499999999985</v>
      </c>
      <c r="AD30" s="63">
        <v>1410.0669237913798</v>
      </c>
      <c r="AE30" s="59">
        <v>1359.1941441229501</v>
      </c>
      <c r="AF30" s="59">
        <v>954.94417735456955</v>
      </c>
      <c r="AG30" s="50">
        <v>-10.037308574347376</v>
      </c>
      <c r="AH30" s="71">
        <f t="shared" si="13"/>
        <v>-25.021567320075775</v>
      </c>
      <c r="AI30" s="16">
        <v>954.94417735456955</v>
      </c>
      <c r="AJ30" s="71">
        <f t="shared" si="14"/>
        <v>14.984258745728399</v>
      </c>
      <c r="AK30" s="61">
        <v>-1.7567803763090657</v>
      </c>
      <c r="AL30" s="62">
        <f t="shared" si="4"/>
        <v>1.162485655807393</v>
      </c>
      <c r="AM30" s="63">
        <v>1244.9153558843536</v>
      </c>
      <c r="AN30" s="59">
        <v>1550.0572625047935</v>
      </c>
      <c r="AO30" s="59">
        <v>424.29824937699595</v>
      </c>
      <c r="AP30" s="50">
        <v>-26.925897951200902</v>
      </c>
      <c r="AQ30" s="54">
        <f t="shared" si="15"/>
        <v>-18.28098267611319</v>
      </c>
      <c r="AR30" s="17">
        <v>424.29824937699595</v>
      </c>
      <c r="AS30" s="59">
        <f t="shared" si="16"/>
        <v>-8.6449152750877118</v>
      </c>
      <c r="AT30" s="61">
        <v>-2.906209</v>
      </c>
      <c r="AU30" s="62">
        <f t="shared" si="5"/>
        <v>0.78915200000000008</v>
      </c>
      <c r="AV30" s="73">
        <v>1315.4248685277998</v>
      </c>
      <c r="AW30" s="71">
        <v>1155.6109216026962</v>
      </c>
      <c r="AX30" s="71">
        <v>-111.60341074503958</v>
      </c>
      <c r="AY30" s="74">
        <v>2.3883831280971721</v>
      </c>
      <c r="AZ30" s="72">
        <f t="shared" si="17"/>
        <v>57.625498987186255</v>
      </c>
      <c r="BA30" s="2">
        <v>-111.60341074503958</v>
      </c>
      <c r="BB30" s="71">
        <f t="shared" si="18"/>
        <v>-55.23711585908908</v>
      </c>
      <c r="BC30" s="61">
        <v>-1.2536639999999999</v>
      </c>
      <c r="BD30" s="62">
        <f t="shared" si="6"/>
        <v>1.1323019999999999</v>
      </c>
      <c r="BE30" s="73">
        <v>1413.5250688040596</v>
      </c>
      <c r="BF30" s="71">
        <v>1533.5100460790072</v>
      </c>
      <c r="BG30" s="81">
        <v>478.31575004975093</v>
      </c>
      <c r="BH30" s="81">
        <v>31.576259136750867</v>
      </c>
      <c r="BI30" s="72">
        <f t="shared" si="19"/>
        <v>-22.589620769415053</v>
      </c>
      <c r="BJ30" s="40">
        <v>478.31575004975093</v>
      </c>
      <c r="BK30" s="3">
        <f t="shared" si="20"/>
        <v>54.16587990616592</v>
      </c>
    </row>
    <row r="31" spans="1:63">
      <c r="A31" s="61">
        <v>-1.809606</v>
      </c>
      <c r="B31" s="62">
        <f t="shared" si="7"/>
        <v>1.2974760000000001</v>
      </c>
      <c r="C31" s="63">
        <v>1555.7717149310629</v>
      </c>
      <c r="D31" s="59">
        <v>1477.5731347032706</v>
      </c>
      <c r="E31" s="59">
        <v>1057.5686302353279</v>
      </c>
      <c r="F31" s="59">
        <v>62.496097252128614</v>
      </c>
      <c r="G31" s="59">
        <f t="shared" si="8"/>
        <v>-18.509730695220924</v>
      </c>
      <c r="H31" s="17">
        <v>1057.5686302353279</v>
      </c>
      <c r="I31" s="59">
        <f t="shared" si="0"/>
        <v>81.00582794734953</v>
      </c>
      <c r="J31" s="61">
        <v>-2.1302358921141957</v>
      </c>
      <c r="K31" s="62">
        <f t="shared" si="1"/>
        <v>0.93594431904079967</v>
      </c>
      <c r="L31" s="63">
        <v>1346.4263658032287</v>
      </c>
      <c r="M31" s="59">
        <v>1557.795050360568</v>
      </c>
      <c r="N31" s="59">
        <v>-293.06793668295722</v>
      </c>
      <c r="O31" s="50">
        <v>2.2887947618271123</v>
      </c>
      <c r="P31" s="54">
        <f t="shared" si="9"/>
        <v>18.261718026294623</v>
      </c>
      <c r="Q31" s="17">
        <v>-293.06793668295722</v>
      </c>
      <c r="R31" s="59">
        <f t="shared" si="10"/>
        <v>-15.972923264467511</v>
      </c>
      <c r="S31" s="61">
        <v>-2.6974479999999996</v>
      </c>
      <c r="T31" s="62">
        <f t="shared" si="2"/>
        <v>1.1959599999999995</v>
      </c>
      <c r="U31" s="63">
        <v>1406.7068027239293</v>
      </c>
      <c r="V31" s="59">
        <v>1604.0064041861333</v>
      </c>
      <c r="W31" s="59">
        <v>-397.04832325037569</v>
      </c>
      <c r="X31" s="50">
        <v>29.210785601957269</v>
      </c>
      <c r="Y31" s="54">
        <f t="shared" si="11"/>
        <v>27.600349526507795</v>
      </c>
      <c r="Z31" s="17">
        <v>-397.04832325037569</v>
      </c>
      <c r="AA31" s="59">
        <f t="shared" si="12"/>
        <v>1.6104360754494742</v>
      </c>
      <c r="AB31" s="61">
        <v>-1.042618</v>
      </c>
      <c r="AC31" s="62">
        <f t="shared" si="3"/>
        <v>0.9730859999999999</v>
      </c>
      <c r="AD31" s="63">
        <v>1447.6736920442936</v>
      </c>
      <c r="AE31" s="59">
        <v>1357.4061026636955</v>
      </c>
      <c r="AF31" s="59">
        <v>1035.5129580670473</v>
      </c>
      <c r="AG31" s="50">
        <v>-33.936617518799345</v>
      </c>
      <c r="AH31" s="71">
        <f t="shared" si="13"/>
        <v>-21.63187829871044</v>
      </c>
      <c r="AI31" s="16">
        <v>1035.5129580670473</v>
      </c>
      <c r="AJ31" s="71">
        <f t="shared" si="14"/>
        <v>-12.304739220088905</v>
      </c>
      <c r="AK31" s="61">
        <v>-1.7275813913833733</v>
      </c>
      <c r="AL31" s="62">
        <f t="shared" si="4"/>
        <v>1.1916846407330854</v>
      </c>
      <c r="AM31" s="63">
        <v>1264.5262439044163</v>
      </c>
      <c r="AN31" s="59">
        <v>1563.4657342842402</v>
      </c>
      <c r="AO31" s="59">
        <v>483.66218459690572</v>
      </c>
      <c r="AP31" s="50">
        <v>-12.301380078272164</v>
      </c>
      <c r="AQ31" s="54">
        <f t="shared" si="15"/>
        <v>-23.134095959136801</v>
      </c>
      <c r="AR31" s="17">
        <v>483.66218459690572</v>
      </c>
      <c r="AS31" s="59">
        <f t="shared" si="16"/>
        <v>10.832715880864637</v>
      </c>
      <c r="AT31" s="61">
        <v>-2.8430849999999999</v>
      </c>
      <c r="AU31" s="62">
        <f t="shared" si="5"/>
        <v>0.85227600000000026</v>
      </c>
      <c r="AV31" s="73">
        <v>1243.5562763977796</v>
      </c>
      <c r="AW31" s="71">
        <v>1164.3413118347526</v>
      </c>
      <c r="AX31" s="71">
        <v>-66.039068603888154</v>
      </c>
      <c r="AY31" s="74">
        <v>9.1663723037060301</v>
      </c>
      <c r="AZ31" s="72">
        <f t="shared" si="17"/>
        <v>56.678465346925563</v>
      </c>
      <c r="BA31" s="2">
        <v>-66.039068603888154</v>
      </c>
      <c r="BB31" s="71">
        <f t="shared" si="18"/>
        <v>-47.512093043219537</v>
      </c>
      <c r="BC31" s="61">
        <v>-1.199946</v>
      </c>
      <c r="BD31" s="62">
        <f t="shared" si="6"/>
        <v>1.1860199999999999</v>
      </c>
      <c r="BE31" s="73">
        <v>1480.5762793238964</v>
      </c>
      <c r="BF31" s="71">
        <v>1543.7373246040352</v>
      </c>
      <c r="BG31" s="71">
        <v>639.47822012845427</v>
      </c>
      <c r="BH31" s="71">
        <v>16.260868001691001</v>
      </c>
      <c r="BI31" s="72">
        <f t="shared" si="19"/>
        <v>-22.422500319573611</v>
      </c>
      <c r="BJ31" s="2">
        <v>639.47822012845427</v>
      </c>
      <c r="BK31" s="3">
        <f t="shared" si="20"/>
        <v>38.683368321264609</v>
      </c>
    </row>
    <row r="32" spans="1:63">
      <c r="A32" s="61">
        <v>-1.783866</v>
      </c>
      <c r="B32" s="62">
        <f t="shared" si="7"/>
        <v>1.3232160000000002</v>
      </c>
      <c r="C32" s="63">
        <v>1578.8950799331724</v>
      </c>
      <c r="D32" s="59">
        <v>1481.2378517155303</v>
      </c>
      <c r="E32" s="59">
        <v>1126.6380983736017</v>
      </c>
      <c r="F32" s="59">
        <v>59.479383025218979</v>
      </c>
      <c r="G32" s="59">
        <f t="shared" si="8"/>
        <v>-12.078514838982047</v>
      </c>
      <c r="H32" s="17">
        <v>1126.6380983736017</v>
      </c>
      <c r="I32" s="59">
        <f t="shared" si="0"/>
        <v>71.557897864201024</v>
      </c>
      <c r="J32" s="61">
        <v>-2.0648794019870138</v>
      </c>
      <c r="K32" s="62">
        <f t="shared" si="1"/>
        <v>1.0013008091679816</v>
      </c>
      <c r="L32" s="63">
        <v>1312.3063516113907</v>
      </c>
      <c r="M32" s="59">
        <v>1591.2171367686969</v>
      </c>
      <c r="N32" s="59">
        <v>-189.66684747778345</v>
      </c>
      <c r="O32" s="50">
        <v>-13.929719392658416</v>
      </c>
      <c r="P32" s="54">
        <f t="shared" si="9"/>
        <v>14.603690848536758</v>
      </c>
      <c r="Q32" s="17">
        <v>-189.66684747778345</v>
      </c>
      <c r="R32" s="59">
        <f t="shared" si="10"/>
        <v>-28.533410241195174</v>
      </c>
      <c r="S32" s="61">
        <v>-2.6418269999999993</v>
      </c>
      <c r="T32" s="62">
        <f t="shared" si="2"/>
        <v>1.2515809999999998</v>
      </c>
      <c r="U32" s="63">
        <v>1355.2118964628316</v>
      </c>
      <c r="V32" s="59">
        <v>1615.3457453837618</v>
      </c>
      <c r="W32" s="59">
        <v>-298.54911596793681</v>
      </c>
      <c r="X32" s="50">
        <v>29.182160564163148</v>
      </c>
      <c r="Y32" s="54">
        <f t="shared" si="11"/>
        <v>28.625244582636604</v>
      </c>
      <c r="Z32" s="17">
        <v>-298.54911596793681</v>
      </c>
      <c r="AA32" s="59">
        <f t="shared" si="12"/>
        <v>0.55691598152654365</v>
      </c>
      <c r="AB32" s="61">
        <v>-0.98413200000000001</v>
      </c>
      <c r="AC32" s="62">
        <f t="shared" si="3"/>
        <v>1.0315719999999999</v>
      </c>
      <c r="AD32" s="63">
        <v>1522.0533238068901</v>
      </c>
      <c r="AE32" s="59">
        <v>1358.5240260081882</v>
      </c>
      <c r="AF32" s="59">
        <v>1223.0695145213758</v>
      </c>
      <c r="AG32" s="50">
        <v>8.2338105126652259</v>
      </c>
      <c r="AH32" s="71">
        <f t="shared" si="13"/>
        <v>-16.628193575024586</v>
      </c>
      <c r="AI32" s="16">
        <v>1223.0695145213758</v>
      </c>
      <c r="AJ32" s="71">
        <f t="shared" si="14"/>
        <v>24.862004087689812</v>
      </c>
      <c r="AK32" s="61">
        <v>-1.6654035926122925</v>
      </c>
      <c r="AL32" s="62">
        <f t="shared" si="4"/>
        <v>1.2538624395041662</v>
      </c>
      <c r="AM32" s="63">
        <v>1316.9199039558607</v>
      </c>
      <c r="AN32" s="59">
        <v>1588.5209127839044</v>
      </c>
      <c r="AO32" s="59">
        <v>606.2951300116838</v>
      </c>
      <c r="AP32" s="50">
        <v>-36.131410326343115</v>
      </c>
      <c r="AQ32" s="54">
        <f t="shared" si="15"/>
        <v>-27.163956957326899</v>
      </c>
      <c r="AR32" s="17">
        <v>606.2951300116838</v>
      </c>
      <c r="AS32" s="59">
        <f t="shared" si="16"/>
        <v>-8.9674533690162157</v>
      </c>
      <c r="AT32" s="61">
        <v>-2.8186420000000001</v>
      </c>
      <c r="AU32" s="62">
        <f t="shared" si="5"/>
        <v>0.87671900000000003</v>
      </c>
      <c r="AV32" s="73">
        <v>1216.1811476051807</v>
      </c>
      <c r="AW32" s="71">
        <v>1159.7903329133987</v>
      </c>
      <c r="AX32" s="71">
        <v>-48.042237884365022</v>
      </c>
      <c r="AY32" s="74">
        <v>22.965991734381998</v>
      </c>
      <c r="AZ32" s="72">
        <f t="shared" si="17"/>
        <v>55.557036831369274</v>
      </c>
      <c r="BA32" s="2">
        <v>-48.042237884365022</v>
      </c>
      <c r="BB32" s="71">
        <f t="shared" si="18"/>
        <v>-32.591045096987273</v>
      </c>
      <c r="BC32" s="61">
        <v>-1.172053</v>
      </c>
      <c r="BD32" s="62">
        <f t="shared" si="6"/>
        <v>1.2139129999999998</v>
      </c>
      <c r="BE32" s="73">
        <v>1515.0562905597044</v>
      </c>
      <c r="BF32" s="71">
        <v>1550.5910162585124</v>
      </c>
      <c r="BG32" s="71">
        <v>723.03984212602609</v>
      </c>
      <c r="BH32" s="71">
        <v>12.331944362337381</v>
      </c>
      <c r="BI32" s="72">
        <f t="shared" si="19"/>
        <v>-18.993413063648848</v>
      </c>
      <c r="BJ32" s="2">
        <v>723.03984212602609</v>
      </c>
      <c r="BK32" s="3">
        <f t="shared" si="20"/>
        <v>31.32535742598623</v>
      </c>
    </row>
    <row r="33" spans="1:63">
      <c r="A33" s="61">
        <v>-1.714415</v>
      </c>
      <c r="B33" s="62">
        <f t="shared" si="7"/>
        <v>1.3926670000000001</v>
      </c>
      <c r="C33" s="63">
        <v>1620.5204130621787</v>
      </c>
      <c r="D33" s="59">
        <v>1499.415311891993</v>
      </c>
      <c r="E33" s="59">
        <v>1321.1587861515582</v>
      </c>
      <c r="F33" s="59">
        <v>66.163819772415508</v>
      </c>
      <c r="G33" s="59">
        <f t="shared" si="8"/>
        <v>-0.13303687247833576</v>
      </c>
      <c r="H33" s="17">
        <v>1321.1587861515582</v>
      </c>
      <c r="I33" s="59">
        <f t="shared" si="0"/>
        <v>66.29685664489385</v>
      </c>
      <c r="J33" s="61">
        <v>-2.0433318616510556</v>
      </c>
      <c r="K33" s="62">
        <f t="shared" si="1"/>
        <v>1.0228483495039398</v>
      </c>
      <c r="L33" s="63">
        <v>1303.5074859832239</v>
      </c>
      <c r="M33" s="59">
        <v>1600.2323595185881</v>
      </c>
      <c r="N33" s="59">
        <v>-155.89640039223013</v>
      </c>
      <c r="O33" s="50">
        <v>-13.444297128508603</v>
      </c>
      <c r="P33" s="54">
        <f t="shared" si="9"/>
        <v>12.295512116262143</v>
      </c>
      <c r="Q33" s="17">
        <v>-155.89640039223013</v>
      </c>
      <c r="R33" s="59">
        <f t="shared" si="10"/>
        <v>-25.739809244770747</v>
      </c>
      <c r="S33" s="61">
        <v>-2.6109389999999992</v>
      </c>
      <c r="T33" s="62">
        <f t="shared" si="2"/>
        <v>1.2824689999999999</v>
      </c>
      <c r="U33" s="63">
        <v>1325.7418314262759</v>
      </c>
      <c r="V33" s="59">
        <v>1621.5527477720752</v>
      </c>
      <c r="W33" s="59">
        <v>-244.55381229892373</v>
      </c>
      <c r="X33" s="50">
        <v>31.935026087938954</v>
      </c>
      <c r="Y33" s="54">
        <f t="shared" si="11"/>
        <v>28.309487792194869</v>
      </c>
      <c r="Z33" s="17">
        <v>-244.55381229892373</v>
      </c>
      <c r="AA33" s="59">
        <f t="shared" si="12"/>
        <v>3.6255382957440858</v>
      </c>
      <c r="AB33" s="61">
        <v>-0.95152800000000004</v>
      </c>
      <c r="AC33" s="62">
        <f t="shared" si="3"/>
        <v>1.0641759999999998</v>
      </c>
      <c r="AD33" s="63">
        <v>1554.0678585210405</v>
      </c>
      <c r="AE33" s="59">
        <v>1363.165676743416</v>
      </c>
      <c r="AF33" s="59">
        <v>1330.2674397129667</v>
      </c>
      <c r="AG33" s="50">
        <v>-11.509859017342389</v>
      </c>
      <c r="AH33" s="71">
        <f t="shared" si="13"/>
        <v>-10.664709955260845</v>
      </c>
      <c r="AI33" s="16">
        <v>1330.2674397129667</v>
      </c>
      <c r="AJ33" s="71">
        <f t="shared" si="14"/>
        <v>-0.8451490620815445</v>
      </c>
      <c r="AK33" s="61">
        <v>-1.6380440983184323</v>
      </c>
      <c r="AL33" s="62">
        <f t="shared" si="4"/>
        <v>1.2812219337980264</v>
      </c>
      <c r="AM33" s="63">
        <v>1343.6675023839125</v>
      </c>
      <c r="AN33" s="59">
        <v>1597.480258381016</v>
      </c>
      <c r="AO33" s="59">
        <v>658.42095780305681</v>
      </c>
      <c r="AP33" s="50">
        <v>-59.122629216216971</v>
      </c>
      <c r="AQ33" s="54">
        <f t="shared" si="15"/>
        <v>-30.417363464852222</v>
      </c>
      <c r="AR33" s="17">
        <v>658.42095780305681</v>
      </c>
      <c r="AS33" s="59">
        <f t="shared" si="16"/>
        <v>-28.705265751364749</v>
      </c>
      <c r="AT33" s="61">
        <v>-2.805714</v>
      </c>
      <c r="AU33" s="62">
        <f t="shared" si="5"/>
        <v>0.88964700000000008</v>
      </c>
      <c r="AV33" s="73">
        <v>1202.0306709371507</v>
      </c>
      <c r="AW33" s="71">
        <v>1155.6391284950078</v>
      </c>
      <c r="AX33" s="71">
        <v>-38.337610906921327</v>
      </c>
      <c r="AY33" s="74">
        <v>10.5995673080774</v>
      </c>
      <c r="AZ33" s="72">
        <f t="shared" si="17"/>
        <v>48.87096348246066</v>
      </c>
      <c r="BA33" s="2">
        <v>-38.337610906921327</v>
      </c>
      <c r="BB33" s="71">
        <f t="shared" si="18"/>
        <v>-38.271396174383256</v>
      </c>
      <c r="BC33" s="61">
        <v>-1.048786</v>
      </c>
      <c r="BD33" s="62">
        <f t="shared" si="6"/>
        <v>1.3371799999999998</v>
      </c>
      <c r="BE33" s="73">
        <v>1639.7292781663978</v>
      </c>
      <c r="BF33" s="71">
        <v>1587.7076600179835</v>
      </c>
      <c r="BG33" s="71">
        <v>1085.2517566755209</v>
      </c>
      <c r="BH33" s="71">
        <v>-18.378272727186946</v>
      </c>
      <c r="BI33" s="72">
        <f t="shared" si="19"/>
        <v>-13.237715864194817</v>
      </c>
      <c r="BJ33" s="2">
        <v>1085.2517566755209</v>
      </c>
      <c r="BK33" s="3">
        <f t="shared" si="20"/>
        <v>-5.1405568629921294</v>
      </c>
    </row>
    <row r="34" spans="1:63">
      <c r="A34" s="61">
        <v>-1.6249739999999999</v>
      </c>
      <c r="B34" s="62">
        <f t="shared" si="7"/>
        <v>1.4821080000000002</v>
      </c>
      <c r="C34" s="63">
        <v>1621.1246934811443</v>
      </c>
      <c r="D34" s="59">
        <v>1540.2373418653733</v>
      </c>
      <c r="E34" s="59">
        <v>1581.4073532057519</v>
      </c>
      <c r="F34" s="59">
        <v>38.685159461702739</v>
      </c>
      <c r="G34" s="59">
        <f t="shared" si="8"/>
        <v>8.7164810954567944</v>
      </c>
      <c r="H34" s="17">
        <v>1581.4073532057519</v>
      </c>
      <c r="I34" s="59">
        <f t="shared" si="0"/>
        <v>29.968678366245946</v>
      </c>
      <c r="J34" s="61">
        <v>-2.0244448026320012</v>
      </c>
      <c r="K34" s="62">
        <f t="shared" si="1"/>
        <v>1.0417354085229942</v>
      </c>
      <c r="L34" s="63">
        <v>1297.0702038367453</v>
      </c>
      <c r="M34" s="59">
        <v>1607.39781894107</v>
      </c>
      <c r="N34" s="59">
        <v>-126.36124395992374</v>
      </c>
      <c r="O34" s="50">
        <v>-27.762458871503558</v>
      </c>
      <c r="P34" s="54">
        <f t="shared" si="9"/>
        <v>7.0190213101827741</v>
      </c>
      <c r="Q34" s="17">
        <v>-126.36124395992374</v>
      </c>
      <c r="R34" s="59">
        <f t="shared" si="10"/>
        <v>-34.781480181686334</v>
      </c>
      <c r="S34" s="61">
        <v>-2.532608999999999</v>
      </c>
      <c r="T34" s="62">
        <f t="shared" si="2"/>
        <v>1.3607990000000001</v>
      </c>
      <c r="U34" s="63">
        <v>1252.8079621414654</v>
      </c>
      <c r="V34" s="59">
        <v>1636.6229690629989</v>
      </c>
      <c r="W34" s="59">
        <v>-109.15463571622968</v>
      </c>
      <c r="X34" s="50">
        <v>39.036798770952203</v>
      </c>
      <c r="Y34" s="54">
        <f t="shared" si="11"/>
        <v>26.473554640110041</v>
      </c>
      <c r="Z34" s="17">
        <v>-109.15463571622968</v>
      </c>
      <c r="AA34" s="59">
        <f t="shared" si="12"/>
        <v>12.563244130842161</v>
      </c>
      <c r="AB34" s="61">
        <v>-0.88993199999999995</v>
      </c>
      <c r="AC34" s="62">
        <f t="shared" si="3"/>
        <v>1.125772</v>
      </c>
      <c r="AD34" s="63">
        <v>1593.2403812715811</v>
      </c>
      <c r="AE34" s="59">
        <v>1381.3824201276148</v>
      </c>
      <c r="AF34" s="59">
        <v>1538.2843594595288</v>
      </c>
      <c r="AG34" s="50">
        <v>-32.605802144416948</v>
      </c>
      <c r="AH34" s="71">
        <f t="shared" si="13"/>
        <v>-5.6384994958632886</v>
      </c>
      <c r="AI34" s="16">
        <v>1538.2843594595288</v>
      </c>
      <c r="AJ34" s="71">
        <f t="shared" si="14"/>
        <v>-26.967302648553659</v>
      </c>
      <c r="AK34" s="61">
        <v>-1.5598632925876785</v>
      </c>
      <c r="AL34" s="62">
        <f t="shared" si="4"/>
        <v>1.3594027395287802</v>
      </c>
      <c r="AM34" s="63">
        <v>1427.4619869996386</v>
      </c>
      <c r="AN34" s="59">
        <v>1613.3873068907196</v>
      </c>
      <c r="AO34" s="59">
        <v>801.14608251176833</v>
      </c>
      <c r="AP34" s="50">
        <v>-78.630193284728435</v>
      </c>
      <c r="AQ34" s="54">
        <f t="shared" si="15"/>
        <v>-32.147274804757522</v>
      </c>
      <c r="AR34" s="17">
        <v>801.14608251176833</v>
      </c>
      <c r="AS34" s="59">
        <f t="shared" si="16"/>
        <v>-46.482918479970913</v>
      </c>
      <c r="AT34" s="61">
        <v>-2.7041010000000001</v>
      </c>
      <c r="AU34" s="62">
        <f t="shared" si="5"/>
        <v>0.99126000000000003</v>
      </c>
      <c r="AV34" s="73">
        <v>1106.2578242942691</v>
      </c>
      <c r="AW34" s="71">
        <v>1085.0735579524189</v>
      </c>
      <c r="AX34" s="71">
        <v>45.295878238044679</v>
      </c>
      <c r="AY34" s="74">
        <v>-3.8719488595104972</v>
      </c>
      <c r="AZ34" s="72">
        <f t="shared" si="17"/>
        <v>36.57041515620034</v>
      </c>
      <c r="BA34" s="2">
        <v>45.295878238044679</v>
      </c>
      <c r="BB34" s="71">
        <f t="shared" si="18"/>
        <v>-40.442364015710837</v>
      </c>
      <c r="BC34" s="61">
        <v>-1.0284180000000001</v>
      </c>
      <c r="BD34" s="62">
        <f t="shared" si="6"/>
        <v>1.3575479999999998</v>
      </c>
      <c r="BE34" s="73">
        <v>1653.4124771669126</v>
      </c>
      <c r="BF34" s="71">
        <v>1593.3967726706533</v>
      </c>
      <c r="BG34" s="71">
        <v>1143.4181203760018</v>
      </c>
      <c r="BH34" s="71">
        <v>47.007457714798512</v>
      </c>
      <c r="BI34" s="72">
        <f t="shared" si="19"/>
        <v>-9.60678298509883</v>
      </c>
      <c r="BJ34" s="2">
        <v>1143.4181203760018</v>
      </c>
      <c r="BK34" s="3">
        <f t="shared" si="20"/>
        <v>56.614240699897344</v>
      </c>
    </row>
    <row r="35" spans="1:63">
      <c r="A35" s="61">
        <v>-1.5938619999999999</v>
      </c>
      <c r="B35" s="62">
        <f t="shared" si="7"/>
        <v>1.5132200000000002</v>
      </c>
      <c r="C35" s="63">
        <v>1607.3506096035962</v>
      </c>
      <c r="D35" s="59">
        <v>1558.2376770843985</v>
      </c>
      <c r="E35" s="59">
        <v>1671.2485490975669</v>
      </c>
      <c r="F35" s="59">
        <v>66.932916054209244</v>
      </c>
      <c r="G35" s="59">
        <f t="shared" si="8"/>
        <v>15.001213755186608</v>
      </c>
      <c r="H35" s="17">
        <v>1671.2485490975669</v>
      </c>
      <c r="I35" s="59">
        <f t="shared" si="0"/>
        <v>51.931702299022632</v>
      </c>
      <c r="J35" s="61">
        <v>-1.966809721220429</v>
      </c>
      <c r="K35" s="62">
        <f t="shared" si="1"/>
        <v>1.0993704899345664</v>
      </c>
      <c r="L35" s="63">
        <v>1285.9855969987693</v>
      </c>
      <c r="M35" s="59">
        <v>1625.4590575604088</v>
      </c>
      <c r="N35" s="59">
        <v>-36.331467991461977</v>
      </c>
      <c r="O35" s="50">
        <v>-27.668286274610125</v>
      </c>
      <c r="P35" s="54">
        <f t="shared" si="9"/>
        <v>0.82058241436370805</v>
      </c>
      <c r="Q35" s="17">
        <v>-36.331467991461977</v>
      </c>
      <c r="R35" s="59">
        <f t="shared" si="10"/>
        <v>-28.488868688973835</v>
      </c>
      <c r="S35" s="61">
        <v>-2.5031759999999998</v>
      </c>
      <c r="T35" s="62">
        <f t="shared" si="2"/>
        <v>1.3902319999999992</v>
      </c>
      <c r="U35" s="63">
        <v>1227.5404999046586</v>
      </c>
      <c r="V35" s="59">
        <v>1641.9005862544291</v>
      </c>
      <c r="W35" s="59">
        <v>-58.417314598336816</v>
      </c>
      <c r="X35" s="50">
        <v>-11.980401431489828</v>
      </c>
      <c r="Y35" s="54">
        <f t="shared" si="11"/>
        <v>24.784242557904697</v>
      </c>
      <c r="Z35" s="17">
        <v>-58.417314598336816</v>
      </c>
      <c r="AA35" s="59">
        <f t="shared" si="12"/>
        <v>-36.764643989394528</v>
      </c>
      <c r="AB35" s="61">
        <v>-0.86740799999999996</v>
      </c>
      <c r="AC35" s="62">
        <f t="shared" si="3"/>
        <v>1.148296</v>
      </c>
      <c r="AD35" s="63">
        <v>1600.8863121310078</v>
      </c>
      <c r="AE35" s="59">
        <v>1391.3465229518551</v>
      </c>
      <c r="AF35" s="59">
        <v>1615.7277371142409</v>
      </c>
      <c r="AG35" s="50">
        <v>-41.147083721191379</v>
      </c>
      <c r="AH35" s="71">
        <f t="shared" si="13"/>
        <v>-3.5161251668909284</v>
      </c>
      <c r="AI35" s="16">
        <v>1615.7277371142409</v>
      </c>
      <c r="AJ35" s="71">
        <f t="shared" si="14"/>
        <v>-37.630958554300449</v>
      </c>
      <c r="AK35" s="61">
        <v>-1.5495533543248927</v>
      </c>
      <c r="AL35" s="62">
        <f t="shared" si="4"/>
        <v>1.369712677791566</v>
      </c>
      <c r="AM35" s="63">
        <v>1438.9015015371851</v>
      </c>
      <c r="AN35" s="59">
        <v>1614.2116745857129</v>
      </c>
      <c r="AO35" s="59">
        <v>819.34884995508764</v>
      </c>
      <c r="AP35" s="50">
        <v>-56.793158305638009</v>
      </c>
      <c r="AQ35" s="54">
        <f t="shared" si="15"/>
        <v>-32.357704259854728</v>
      </c>
      <c r="AR35" s="17">
        <v>819.34884995508764</v>
      </c>
      <c r="AS35" s="59">
        <f t="shared" si="16"/>
        <v>-24.435454045783281</v>
      </c>
      <c r="AT35" s="61">
        <v>-2.6763599999999999</v>
      </c>
      <c r="AU35" s="62">
        <f t="shared" si="5"/>
        <v>1.0190010000000003</v>
      </c>
      <c r="AV35" s="73">
        <v>1087.1254120729864</v>
      </c>
      <c r="AW35" s="71">
        <v>1055.9491445217282</v>
      </c>
      <c r="AX35" s="71">
        <v>71.085502975620329</v>
      </c>
      <c r="AY35" s="74">
        <v>18.104695954872959</v>
      </c>
      <c r="AZ35" s="72">
        <f t="shared" si="17"/>
        <v>30.019461433207219</v>
      </c>
      <c r="BA35" s="2">
        <v>71.085502975620329</v>
      </c>
      <c r="BB35" s="71">
        <f t="shared" si="18"/>
        <v>-11.91476547833426</v>
      </c>
      <c r="BC35" s="61">
        <v>-0.98187400000000002</v>
      </c>
      <c r="BD35" s="62">
        <f t="shared" si="6"/>
        <v>1.4040919999999999</v>
      </c>
      <c r="BE35" s="73">
        <v>1675.5570768404045</v>
      </c>
      <c r="BF35" s="71">
        <v>1603.4023260130746</v>
      </c>
      <c r="BG35" s="71">
        <v>1274.2506593665412</v>
      </c>
      <c r="BH35" s="71">
        <v>-86.605571002712665</v>
      </c>
      <c r="BI35" s="72">
        <f t="shared" si="19"/>
        <v>-6.0969459850212866</v>
      </c>
      <c r="BJ35" s="2">
        <v>1274.2506593665412</v>
      </c>
      <c r="BK35" s="3">
        <f t="shared" si="20"/>
        <v>-80.508625017691372</v>
      </c>
    </row>
    <row r="36" spans="1:63">
      <c r="A36" s="61">
        <v>-1.5237810000000001</v>
      </c>
      <c r="B36" s="62">
        <f t="shared" si="7"/>
        <v>1.5833010000000001</v>
      </c>
      <c r="C36" s="63">
        <v>1555.6396103219222</v>
      </c>
      <c r="D36" s="59">
        <v>1603.2943154699751</v>
      </c>
      <c r="E36" s="59">
        <v>1864.220273963263</v>
      </c>
      <c r="F36" s="59">
        <v>51.935508608181401</v>
      </c>
      <c r="G36" s="59">
        <f t="shared" si="8"/>
        <v>20.016742282912311</v>
      </c>
      <c r="H36" s="17">
        <v>1864.220273963263</v>
      </c>
      <c r="I36" s="59">
        <f t="shared" si="0"/>
        <v>31.91876632526909</v>
      </c>
      <c r="J36" s="61">
        <v>-1.9456016170033001</v>
      </c>
      <c r="K36" s="62">
        <f t="shared" ref="K36:K67" si="21">J36-$J$4</f>
        <v>1.1205785941516953</v>
      </c>
      <c r="L36" s="63">
        <v>1285.5103635631094</v>
      </c>
      <c r="M36" s="59">
        <v>1630.8291028091917</v>
      </c>
      <c r="N36" s="59">
        <v>-3.1513657200266607</v>
      </c>
      <c r="O36" s="50">
        <v>-13.073798600419275</v>
      </c>
      <c r="P36" s="54">
        <f t="shared" si="9"/>
        <v>-2.6334040745120264</v>
      </c>
      <c r="Q36" s="17">
        <v>-3.1513657200266607</v>
      </c>
      <c r="R36" s="59">
        <f t="shared" si="10"/>
        <v>-10.440394525907248</v>
      </c>
      <c r="S36" s="61">
        <v>-2.4791149999999993</v>
      </c>
      <c r="T36" s="62">
        <f t="shared" ref="T36:T67" si="22">S36-$S$4</f>
        <v>1.4142929999999998</v>
      </c>
      <c r="U36" s="63">
        <v>1208.3131271087332</v>
      </c>
      <c r="V36" s="59">
        <v>1646.0054697403684</v>
      </c>
      <c r="W36" s="59">
        <v>-16.775394309312105</v>
      </c>
      <c r="X36" s="50">
        <v>-15.47366870078949</v>
      </c>
      <c r="Y36" s="54">
        <f t="shared" si="11"/>
        <v>20.643148868975246</v>
      </c>
      <c r="Z36" s="17">
        <v>-16.775394309312105</v>
      </c>
      <c r="AA36" s="59">
        <f t="shared" si="12"/>
        <v>-36.116817569764734</v>
      </c>
      <c r="AB36" s="61">
        <v>-0.84784099999999996</v>
      </c>
      <c r="AC36" s="62">
        <f t="shared" si="3"/>
        <v>1.1678630000000001</v>
      </c>
      <c r="AD36" s="63">
        <v>1605.0321411343191</v>
      </c>
      <c r="AE36" s="59">
        <v>1401.4550698026515</v>
      </c>
      <c r="AF36" s="59">
        <v>1683.1998054298529</v>
      </c>
      <c r="AG36" s="50">
        <v>-23.390135356479785</v>
      </c>
      <c r="AH36" s="71">
        <f t="shared" si="13"/>
        <v>-0.76497896743697613</v>
      </c>
      <c r="AI36" s="16">
        <v>1683.1998054298529</v>
      </c>
      <c r="AJ36" s="71">
        <f t="shared" si="14"/>
        <v>-22.625156389042807</v>
      </c>
      <c r="AK36" s="61">
        <v>-1.5337327098316236</v>
      </c>
      <c r="AL36" s="62">
        <f t="shared" si="4"/>
        <v>1.3855333222848352</v>
      </c>
      <c r="AM36" s="63">
        <v>1456.4538715907529</v>
      </c>
      <c r="AN36" s="59">
        <v>1614.8237538849316</v>
      </c>
      <c r="AO36" s="59">
        <v>847.05214160932519</v>
      </c>
      <c r="AP36" s="50">
        <v>-62.094216248940484</v>
      </c>
      <c r="AQ36" s="54">
        <f t="shared" si="15"/>
        <v>-31.963498513252532</v>
      </c>
      <c r="AR36" s="17">
        <v>847.05214160932519</v>
      </c>
      <c r="AS36" s="59">
        <f t="shared" si="16"/>
        <v>-30.130717735687952</v>
      </c>
      <c r="AT36" s="61">
        <v>-2.6549680000000002</v>
      </c>
      <c r="AU36" s="62">
        <f t="shared" ref="AU36:AU67" si="23">AT36-$AT$4</f>
        <v>1.0403929999999999</v>
      </c>
      <c r="AV36" s="73">
        <v>1075.0531262783334</v>
      </c>
      <c r="AW36" s="71">
        <v>1031.3052686266601</v>
      </c>
      <c r="AX36" s="71">
        <v>91.978922794573009</v>
      </c>
      <c r="AY36" s="74">
        <v>9.0247438247740952</v>
      </c>
      <c r="AZ36" s="72">
        <f t="shared" si="17"/>
        <v>23.314986541229143</v>
      </c>
      <c r="BA36" s="2">
        <v>91.978922794573009</v>
      </c>
      <c r="BB36" s="71">
        <f t="shared" si="18"/>
        <v>-14.290242716455047</v>
      </c>
      <c r="BC36" s="61">
        <v>-0.96790799999999999</v>
      </c>
      <c r="BD36" s="62">
        <f t="shared" si="6"/>
        <v>1.4180579999999998</v>
      </c>
      <c r="BE36" s="73">
        <v>1679.6911161668329</v>
      </c>
      <c r="BF36" s="71">
        <v>1605.2484999546209</v>
      </c>
      <c r="BG36" s="71">
        <v>1312.9533629589573</v>
      </c>
      <c r="BH36" s="71">
        <v>83.583383788137013</v>
      </c>
      <c r="BI36" s="72">
        <f t="shared" si="19"/>
        <v>3.9704755083611794</v>
      </c>
      <c r="BJ36" s="2">
        <v>1312.9533629589573</v>
      </c>
      <c r="BK36" s="3">
        <f t="shared" si="20"/>
        <v>79.612908279775837</v>
      </c>
    </row>
    <row r="37" spans="1:63">
      <c r="A37" s="61">
        <v>-1.4963630000000001</v>
      </c>
      <c r="B37" s="62">
        <f t="shared" si="7"/>
        <v>1.610719</v>
      </c>
      <c r="C37" s="63">
        <v>1530.2403136138892</v>
      </c>
      <c r="D37" s="59">
        <v>1621.8194525649742</v>
      </c>
      <c r="E37" s="59">
        <v>1933.9408721393556</v>
      </c>
      <c r="F37" s="59">
        <v>9.6241044352340559</v>
      </c>
      <c r="G37" s="59">
        <f t="shared" si="8"/>
        <v>23.058424988380526</v>
      </c>
      <c r="H37" s="17">
        <v>1933.9408721393556</v>
      </c>
      <c r="I37" s="59">
        <f t="shared" si="0"/>
        <v>-13.43432055314647</v>
      </c>
      <c r="J37" s="61">
        <v>-1.9259132247416759</v>
      </c>
      <c r="K37" s="62">
        <f t="shared" si="21"/>
        <v>1.1402669864133195</v>
      </c>
      <c r="L37" s="63">
        <v>1286.929906933452</v>
      </c>
      <c r="M37" s="59">
        <v>1635.2764406440692</v>
      </c>
      <c r="N37" s="59">
        <v>27.712323226907756</v>
      </c>
      <c r="O37" s="50">
        <v>-31.192312286228194</v>
      </c>
      <c r="P37" s="54">
        <f t="shared" si="9"/>
        <v>-9.116946431781912</v>
      </c>
      <c r="Q37" s="17">
        <v>27.712323226907756</v>
      </c>
      <c r="R37" s="59">
        <f t="shared" si="10"/>
        <v>-22.075365854446282</v>
      </c>
      <c r="S37" s="61">
        <v>-2.4116509999999991</v>
      </c>
      <c r="T37" s="62">
        <f t="shared" si="22"/>
        <v>1.481757</v>
      </c>
      <c r="U37" s="63">
        <v>1163.5785333426902</v>
      </c>
      <c r="V37" s="59">
        <v>1656.2975557474419</v>
      </c>
      <c r="W37" s="59">
        <v>101.96746562607586</v>
      </c>
      <c r="X37" s="50">
        <v>-10.388314908191511</v>
      </c>
      <c r="Y37" s="54">
        <f t="shared" si="11"/>
        <v>14.732569655954009</v>
      </c>
      <c r="Z37" s="17">
        <v>101.96746562607586</v>
      </c>
      <c r="AA37" s="59">
        <f t="shared" si="12"/>
        <v>-25.12088456414552</v>
      </c>
      <c r="AB37" s="61">
        <v>-0.79313800000000001</v>
      </c>
      <c r="AC37" s="62">
        <f t="shared" si="3"/>
        <v>1.222566</v>
      </c>
      <c r="AD37" s="63">
        <v>1607.515377446181</v>
      </c>
      <c r="AE37" s="59">
        <v>1436.4555661276704</v>
      </c>
      <c r="AF37" s="59">
        <v>1869.1794361733755</v>
      </c>
      <c r="AG37" s="50">
        <v>-29.334381505499298</v>
      </c>
      <c r="AH37" s="71">
        <f t="shared" si="13"/>
        <v>1.0318126688442306</v>
      </c>
      <c r="AI37" s="16">
        <v>1869.1794361733755</v>
      </c>
      <c r="AJ37" s="71">
        <f t="shared" si="14"/>
        <v>-30.36619417434353</v>
      </c>
      <c r="AK37" s="61">
        <v>-1.4589853592842912</v>
      </c>
      <c r="AL37" s="62">
        <f t="shared" si="4"/>
        <v>1.4602806728321676</v>
      </c>
      <c r="AM37" s="63">
        <v>1536.5915967935625</v>
      </c>
      <c r="AN37" s="59">
        <v>1606.0431463232526</v>
      </c>
      <c r="AO37" s="59">
        <v>975.48130077065434</v>
      </c>
      <c r="AP37" s="50">
        <v>-70.233620684672815</v>
      </c>
      <c r="AQ37" s="54">
        <f t="shared" si="15"/>
        <v>-29.758850831697647</v>
      </c>
      <c r="AR37" s="17">
        <v>975.48130077065434</v>
      </c>
      <c r="AS37" s="59">
        <f t="shared" si="16"/>
        <v>-40.474769852975172</v>
      </c>
      <c r="AT37" s="61">
        <v>-2.6317080000000002</v>
      </c>
      <c r="AU37" s="62">
        <f t="shared" si="23"/>
        <v>1.063653</v>
      </c>
      <c r="AV37" s="73">
        <v>1064.8219645489007</v>
      </c>
      <c r="AW37" s="71">
        <v>1002.7314098440111</v>
      </c>
      <c r="AX37" s="71">
        <v>115.71832040604204</v>
      </c>
      <c r="AY37" s="74">
        <v>4.7594471615307032</v>
      </c>
      <c r="AZ37" s="72">
        <f t="shared" si="17"/>
        <v>9.9852335218475528</v>
      </c>
      <c r="BA37" s="2">
        <v>115.71832040604204</v>
      </c>
      <c r="BB37" s="71">
        <f t="shared" si="18"/>
        <v>-5.2257863603168495</v>
      </c>
      <c r="BC37" s="61">
        <v>-0.75998100000000002</v>
      </c>
      <c r="BD37" s="62">
        <f t="shared" si="6"/>
        <v>1.6259849999999998</v>
      </c>
      <c r="BE37" s="73">
        <v>1641.5109007411188</v>
      </c>
      <c r="BF37" s="71">
        <v>1519.3392963108263</v>
      </c>
      <c r="BG37" s="71">
        <v>1863.029134446123</v>
      </c>
      <c r="BH37" s="71">
        <v>-85.68246837614501</v>
      </c>
      <c r="BI37" s="72">
        <f t="shared" si="19"/>
        <v>8.352433509967657</v>
      </c>
      <c r="BJ37" s="2">
        <v>1863.029134446123</v>
      </c>
      <c r="BK37" s="3">
        <f t="shared" si="20"/>
        <v>-94.034901886112664</v>
      </c>
    </row>
    <row r="38" spans="1:63">
      <c r="A38" s="61">
        <v>-1.4303939999999999</v>
      </c>
      <c r="B38" s="62">
        <f t="shared" si="7"/>
        <v>1.6766880000000002</v>
      </c>
      <c r="C38" s="63">
        <v>1467.1076480708498</v>
      </c>
      <c r="D38" s="59">
        <v>1666.1881252245585</v>
      </c>
      <c r="E38" s="59">
        <v>2082.25145065986</v>
      </c>
      <c r="F38" s="59">
        <v>25.245951996592122</v>
      </c>
      <c r="G38" s="59">
        <f t="shared" si="8"/>
        <v>24.544709559597205</v>
      </c>
      <c r="H38" s="17">
        <v>2082.25145065986</v>
      </c>
      <c r="I38" s="59">
        <f t="shared" si="0"/>
        <v>0.70124243699491728</v>
      </c>
      <c r="J38" s="61">
        <v>-1.8696306822273743</v>
      </c>
      <c r="K38" s="62">
        <f t="shared" si="21"/>
        <v>1.1965495289276211</v>
      </c>
      <c r="L38" s="63">
        <v>1301.1657937321288</v>
      </c>
      <c r="M38" s="59">
        <v>1645.4852514892264</v>
      </c>
      <c r="N38" s="59">
        <v>116.4219160413777</v>
      </c>
      <c r="O38" s="50">
        <v>-25.831938057571673</v>
      </c>
      <c r="P38" s="54">
        <f t="shared" si="9"/>
        <v>-15.306781878355991</v>
      </c>
      <c r="Q38" s="17">
        <v>116.4219160413777</v>
      </c>
      <c r="R38" s="59">
        <f t="shared" si="10"/>
        <v>-10.525156179215681</v>
      </c>
      <c r="S38" s="61">
        <v>-2.3780769999999993</v>
      </c>
      <c r="T38" s="62">
        <f t="shared" si="22"/>
        <v>1.5153309999999998</v>
      </c>
      <c r="U38" s="63">
        <v>1147.5648126937449</v>
      </c>
      <c r="V38" s="59">
        <v>1660.647241303348</v>
      </c>
      <c r="W38" s="59">
        <v>162.86707822419703</v>
      </c>
      <c r="X38" s="50">
        <v>-3.5384926307936873</v>
      </c>
      <c r="Y38" s="54">
        <f t="shared" si="11"/>
        <v>6.8710188889323014</v>
      </c>
      <c r="Z38" s="17">
        <v>162.86707822419703</v>
      </c>
      <c r="AA38" s="59">
        <f t="shared" si="12"/>
        <v>-10.409511519725989</v>
      </c>
      <c r="AB38" s="61">
        <v>-0.76389399999999996</v>
      </c>
      <c r="AC38" s="62">
        <f t="shared" si="3"/>
        <v>1.2518099999999999</v>
      </c>
      <c r="AD38" s="63">
        <v>1605.8152839600768</v>
      </c>
      <c r="AE38" s="59">
        <v>1458.5760570063298</v>
      </c>
      <c r="AF38" s="59">
        <v>1963.5741399699041</v>
      </c>
      <c r="AG38" s="50">
        <v>-62.255815689687267</v>
      </c>
      <c r="AH38" s="71">
        <f t="shared" si="13"/>
        <v>0.86296950688311469</v>
      </c>
      <c r="AI38" s="16">
        <v>1963.5741399699041</v>
      </c>
      <c r="AJ38" s="71">
        <f t="shared" si="14"/>
        <v>-63.118785196570386</v>
      </c>
      <c r="AK38" s="61">
        <v>-1.4265844248270987</v>
      </c>
      <c r="AL38" s="62">
        <f t="shared" si="4"/>
        <v>1.4926816072893601</v>
      </c>
      <c r="AM38" s="63">
        <v>1568.2685179651771</v>
      </c>
      <c r="AN38" s="59">
        <v>1595.7795052662314</v>
      </c>
      <c r="AO38" s="59">
        <v>1030.8845503412667</v>
      </c>
      <c r="AP38" s="50">
        <v>0.90310627802854027</v>
      </c>
      <c r="AQ38" s="54">
        <f t="shared" si="15"/>
        <v>-25.454234343022787</v>
      </c>
      <c r="AR38" s="17">
        <v>1030.8845503412667</v>
      </c>
      <c r="AS38" s="59">
        <f t="shared" si="16"/>
        <v>26.357340621051328</v>
      </c>
      <c r="AT38" s="61">
        <v>-2.574271</v>
      </c>
      <c r="AU38" s="62">
        <f t="shared" si="23"/>
        <v>1.1210900000000001</v>
      </c>
      <c r="AV38" s="73">
        <v>1053.7004494778812</v>
      </c>
      <c r="AW38" s="71">
        <v>926.74047312512994</v>
      </c>
      <c r="AX38" s="71">
        <v>178.88676139386371</v>
      </c>
      <c r="AY38" s="74">
        <v>36.204204401903986</v>
      </c>
      <c r="AZ38" s="72">
        <f t="shared" si="17"/>
        <v>-3.0712085937978899</v>
      </c>
      <c r="BA38" s="2">
        <v>178.88676139386371</v>
      </c>
      <c r="BB38" s="71">
        <f t="shared" si="18"/>
        <v>39.275412995701878</v>
      </c>
      <c r="BC38" s="61">
        <v>-0.67154899999999995</v>
      </c>
      <c r="BD38" s="62">
        <f t="shared" si="6"/>
        <v>1.7144169999999999</v>
      </c>
      <c r="BE38" s="73">
        <v>1612.1217584995291</v>
      </c>
      <c r="BF38" s="71">
        <v>1426.906748305089</v>
      </c>
      <c r="BG38" s="71">
        <v>2063.201795386341</v>
      </c>
      <c r="BH38" s="71">
        <v>70.458038736444735</v>
      </c>
      <c r="BI38" s="72">
        <f t="shared" si="19"/>
        <v>15.309348227177731</v>
      </c>
      <c r="BJ38" s="2">
        <v>2063.201795386341</v>
      </c>
      <c r="BK38" s="3">
        <f t="shared" si="20"/>
        <v>55.148690509267006</v>
      </c>
    </row>
    <row r="39" spans="1:63" ht="15" thickBot="1">
      <c r="A39" s="61">
        <v>-1.4053260000000001</v>
      </c>
      <c r="B39" s="62">
        <f t="shared" si="7"/>
        <v>1.701756</v>
      </c>
      <c r="C39" s="63">
        <v>1445.2651197195905</v>
      </c>
      <c r="D39" s="59">
        <v>1682.4629172836576</v>
      </c>
      <c r="E39" s="59">
        <v>2130.0815620296635</v>
      </c>
      <c r="F39" s="59">
        <v>50.238400514272385</v>
      </c>
      <c r="G39" s="59">
        <f t="shared" si="8"/>
        <v>23.285974726125342</v>
      </c>
      <c r="H39" s="17">
        <v>2130.0815620296635</v>
      </c>
      <c r="I39" s="59">
        <f t="shared" si="0"/>
        <v>26.952425788147043</v>
      </c>
      <c r="J39" s="61">
        <v>-1.8497826453694739</v>
      </c>
      <c r="K39" s="62">
        <f t="shared" si="21"/>
        <v>1.2163975657855215</v>
      </c>
      <c r="L39" s="63">
        <v>1309.7879718763579</v>
      </c>
      <c r="M39" s="59">
        <v>1648.3059050297888</v>
      </c>
      <c r="N39" s="59">
        <v>147.92464016156737</v>
      </c>
      <c r="O39" s="50">
        <v>-28.719169950015665</v>
      </c>
      <c r="P39" s="54">
        <f t="shared" si="9"/>
        <v>-18.124332898729207</v>
      </c>
      <c r="Q39" s="17">
        <v>147.92464016156737</v>
      </c>
      <c r="R39" s="59">
        <f t="shared" si="10"/>
        <v>-10.594837051286458</v>
      </c>
      <c r="S39" s="61">
        <v>-2.3019439999999989</v>
      </c>
      <c r="T39" s="62">
        <f t="shared" si="22"/>
        <v>1.5914640000000002</v>
      </c>
      <c r="U39" s="63">
        <v>1130.1060690431623</v>
      </c>
      <c r="V39" s="59">
        <v>1668.342973797</v>
      </c>
      <c r="W39" s="59">
        <v>307.75279134139419</v>
      </c>
      <c r="X39" s="50">
        <v>-39.483304991235087</v>
      </c>
      <c r="Y39" s="54">
        <f t="shared" si="11"/>
        <v>-0.94006543613730398</v>
      </c>
      <c r="Z39" s="17">
        <v>307.75279134139419</v>
      </c>
      <c r="AA39" s="59">
        <f t="shared" si="12"/>
        <v>-38.543239555097784</v>
      </c>
      <c r="AB39" s="61">
        <v>-0.692666</v>
      </c>
      <c r="AC39" s="62">
        <f t="shared" si="3"/>
        <v>1.3230379999999999</v>
      </c>
      <c r="AD39" s="63">
        <v>1602.9035502943566</v>
      </c>
      <c r="AE39" s="59">
        <v>1515.6500527112958</v>
      </c>
      <c r="AF39" s="59">
        <v>2156.8804309329844</v>
      </c>
      <c r="AG39" s="50">
        <v>-41.556734669124147</v>
      </c>
      <c r="AH39" s="71">
        <f t="shared" si="13"/>
        <v>-0.72679746808976009</v>
      </c>
      <c r="AI39" s="16">
        <v>2156.8804309329844</v>
      </c>
      <c r="AJ39" s="71">
        <f t="shared" si="14"/>
        <v>-40.82993720103439</v>
      </c>
      <c r="AK39" s="61">
        <v>-1.3593724505775671</v>
      </c>
      <c r="AL39" s="62">
        <f t="shared" si="4"/>
        <v>1.5598935815388917</v>
      </c>
      <c r="AM39" s="63">
        <v>1624.2695791279402</v>
      </c>
      <c r="AN39" s="59">
        <v>1561.4142200389097</v>
      </c>
      <c r="AO39" s="59">
        <v>1148.5349700766201</v>
      </c>
      <c r="AP39" s="50">
        <v>-1.2713127732993654</v>
      </c>
      <c r="AQ39" s="54">
        <f t="shared" si="15"/>
        <v>-19.950876318376746</v>
      </c>
      <c r="AR39" s="17">
        <v>1148.5349700766201</v>
      </c>
      <c r="AS39" s="59">
        <f t="shared" si="16"/>
        <v>18.679563545077382</v>
      </c>
      <c r="AT39" s="61">
        <v>-2.552489</v>
      </c>
      <c r="AU39" s="62">
        <f t="shared" si="23"/>
        <v>1.1428720000000001</v>
      </c>
      <c r="AV39" s="73">
        <v>1055.0730843767524</v>
      </c>
      <c r="AW39" s="71">
        <v>896.84342340193689</v>
      </c>
      <c r="AX39" s="71">
        <v>204.46980022359639</v>
      </c>
      <c r="AY39" s="74">
        <v>23.917050055323745</v>
      </c>
      <c r="AZ39" s="72">
        <f t="shared" si="17"/>
        <v>-9.8577092136545552</v>
      </c>
      <c r="BA39" s="2">
        <v>204.46980022359639</v>
      </c>
      <c r="BB39" s="71">
        <f t="shared" si="18"/>
        <v>33.7747592689783</v>
      </c>
      <c r="BC39" s="64">
        <v>-0.58033199999999996</v>
      </c>
      <c r="BD39" s="65">
        <f t="shared" si="6"/>
        <v>1.805634</v>
      </c>
      <c r="BE39" s="75">
        <v>1584.3451954073405</v>
      </c>
      <c r="BF39" s="76">
        <v>1387.1473900559463</v>
      </c>
      <c r="BG39" s="76">
        <v>2164.6707612133141</v>
      </c>
      <c r="BH39" s="76">
        <v>51.153598840899051</v>
      </c>
      <c r="BI39" s="78">
        <f t="shared" si="19"/>
        <v>-36.200787573142691</v>
      </c>
      <c r="BJ39" s="2">
        <v>2164.6707612133141</v>
      </c>
      <c r="BK39" s="3">
        <f t="shared" si="20"/>
        <v>87.354386414041741</v>
      </c>
    </row>
    <row r="40" spans="1:63">
      <c r="A40" s="61">
        <v>-1.3455589999999999</v>
      </c>
      <c r="B40" s="62">
        <f t="shared" si="7"/>
        <v>1.7615230000000002</v>
      </c>
      <c r="C40" s="63">
        <v>1405.2816805540886</v>
      </c>
      <c r="D40" s="59">
        <v>1718.9816221902875</v>
      </c>
      <c r="E40" s="59">
        <v>2222.9846616547802</v>
      </c>
      <c r="F40" s="59">
        <v>5.5142191004486971</v>
      </c>
      <c r="G40" s="59">
        <f t="shared" si="8"/>
        <v>18.213390930974352</v>
      </c>
      <c r="H40" s="17">
        <v>2222.9846616547802</v>
      </c>
      <c r="I40" s="59">
        <f t="shared" si="0"/>
        <v>-12.699171830525655</v>
      </c>
      <c r="J40" s="61">
        <v>-1.8320943625539348</v>
      </c>
      <c r="K40" s="62">
        <f t="shared" si="21"/>
        <v>1.2340858486010606</v>
      </c>
      <c r="L40" s="63">
        <v>1319.0157552789897</v>
      </c>
      <c r="M40" s="59">
        <v>1650.5145638414142</v>
      </c>
      <c r="N40" s="59">
        <v>176.11652923931251</v>
      </c>
      <c r="O40" s="50">
        <v>-34.489502292912199</v>
      </c>
      <c r="P40" s="54">
        <f>-ATAN((L41-L40)/(N41-N40))*180/PI()</f>
        <v>-22.74191514065512</v>
      </c>
      <c r="Q40" s="17">
        <v>176.11652923931251</v>
      </c>
      <c r="R40" s="59">
        <f t="shared" si="10"/>
        <v>-11.747587152257079</v>
      </c>
      <c r="S40" s="61">
        <v>-2.2727349999999991</v>
      </c>
      <c r="T40" s="62">
        <f t="shared" si="22"/>
        <v>1.620673</v>
      </c>
      <c r="U40" s="63">
        <v>1131.0677368189208</v>
      </c>
      <c r="V40" s="59">
        <v>1670.4469881729456</v>
      </c>
      <c r="W40" s="59">
        <v>366.35994614474475</v>
      </c>
      <c r="X40" s="50">
        <v>-31.780376480992722</v>
      </c>
      <c r="Y40" s="54">
        <f>-ATAN((U41-U40)/(W41-W40))*180/PI()</f>
        <v>-8.4942521978657517</v>
      </c>
      <c r="Z40" s="17">
        <v>366.35994614474475</v>
      </c>
      <c r="AA40" s="59">
        <f t="shared" si="12"/>
        <v>-23.28612428312697</v>
      </c>
      <c r="AB40" s="61">
        <v>-0.66651000000000005</v>
      </c>
      <c r="AC40" s="62">
        <f t="shared" si="3"/>
        <v>1.3491939999999998</v>
      </c>
      <c r="AD40" s="63">
        <v>1603.5346568994767</v>
      </c>
      <c r="AE40" s="59">
        <v>1533.924697126449</v>
      </c>
      <c r="AF40" s="59">
        <v>2206.6299237165786</v>
      </c>
      <c r="AG40" s="50">
        <v>-75.069231436827948</v>
      </c>
      <c r="AH40" s="71">
        <f>-ATAN((AD41-AD40)/(AF41-AF40))*180/PI()</f>
        <v>2.4936142137662718</v>
      </c>
      <c r="AI40" s="16">
        <v>2206.6299237165786</v>
      </c>
      <c r="AJ40" s="71">
        <f t="shared" si="14"/>
        <v>-77.562845650594227</v>
      </c>
      <c r="AK40" s="61">
        <v>-1.330086708903923</v>
      </c>
      <c r="AL40" s="62">
        <f t="shared" si="4"/>
        <v>1.5891793232125357</v>
      </c>
      <c r="AM40" s="63">
        <v>1643.6862024561763</v>
      </c>
      <c r="AN40" s="59">
        <v>1540.9826269896375</v>
      </c>
      <c r="AO40" s="59">
        <v>1202.0243513345085</v>
      </c>
      <c r="AP40" s="50">
        <v>2.0922726527539637</v>
      </c>
      <c r="AQ40" s="54">
        <f>-ATAN((AM41-AM40)/(AO41-AO40))*180/PI()</f>
        <v>-13.195833219454554</v>
      </c>
      <c r="AR40" s="17">
        <v>1202.0243513345085</v>
      </c>
      <c r="AS40" s="59">
        <f t="shared" si="16"/>
        <v>15.288105872208519</v>
      </c>
      <c r="AT40" s="61">
        <v>-2.5300660000000001</v>
      </c>
      <c r="AU40" s="62">
        <f t="shared" si="23"/>
        <v>1.165295</v>
      </c>
      <c r="AV40" s="73">
        <v>1059.7998144468293</v>
      </c>
      <c r="AW40" s="71">
        <v>865.97357728797942</v>
      </c>
      <c r="AX40" s="71">
        <v>231.67127169203013</v>
      </c>
      <c r="AY40" s="74">
        <v>34.444507268362734</v>
      </c>
      <c r="AZ40" s="72">
        <f>-ATAN((AV41-AV40)/(AX41-AX40))*180/PI()</f>
        <v>-18.738800638433403</v>
      </c>
      <c r="BA40" s="2">
        <v>231.67127169203013</v>
      </c>
      <c r="BB40" s="71">
        <f t="shared" si="18"/>
        <v>53.183307906796138</v>
      </c>
      <c r="BD40" s="23"/>
      <c r="BK40" s="3"/>
    </row>
    <row r="41" spans="1:63" ht="15" thickBot="1">
      <c r="A41" s="61">
        <v>-1.3135520000000001</v>
      </c>
      <c r="B41" s="62">
        <f t="shared" si="7"/>
        <v>1.7935300000000001</v>
      </c>
      <c r="C41" s="63">
        <v>1392.9306631859931</v>
      </c>
      <c r="D41" s="59">
        <v>1737.0186701251114</v>
      </c>
      <c r="E41" s="59">
        <v>2260.5209250844819</v>
      </c>
      <c r="F41" s="59">
        <v>25.166908941282511</v>
      </c>
      <c r="G41" s="59">
        <f t="shared" si="8"/>
        <v>6.501953904756701</v>
      </c>
      <c r="H41" s="17">
        <v>2260.5209250844819</v>
      </c>
      <c r="I41" s="59">
        <f t="shared" ref="I41:I43" si="24">F41-G41</f>
        <v>18.664955036525811</v>
      </c>
      <c r="J41" s="61">
        <v>-1.7803663454111054</v>
      </c>
      <c r="K41" s="62">
        <f t="shared" si="21"/>
        <v>1.28581386574389</v>
      </c>
      <c r="L41" s="63">
        <v>1353.8881713863593</v>
      </c>
      <c r="M41" s="59">
        <v>1655.4591350024857</v>
      </c>
      <c r="N41" s="59">
        <v>259.31071851868182</v>
      </c>
      <c r="O41" s="50">
        <v>-18.11301171003052</v>
      </c>
      <c r="P41" s="54">
        <f t="shared" si="9"/>
        <v>-26.75624740384966</v>
      </c>
      <c r="Q41" s="17">
        <v>259.31071851868182</v>
      </c>
      <c r="R41" s="59">
        <f t="shared" si="10"/>
        <v>8.6432356938191397</v>
      </c>
      <c r="S41" s="61">
        <v>-2.1938249999999995</v>
      </c>
      <c r="T41" s="62">
        <f t="shared" si="22"/>
        <v>1.6995829999999996</v>
      </c>
      <c r="U41" s="63">
        <v>1156.0783222336904</v>
      </c>
      <c r="V41" s="59">
        <v>1673.6642180780182</v>
      </c>
      <c r="W41" s="59">
        <v>533.82459940668195</v>
      </c>
      <c r="X41" s="50">
        <v>-33.332174071789673</v>
      </c>
      <c r="Y41" s="54">
        <f t="shared" si="11"/>
        <v>-14.853739624679587</v>
      </c>
      <c r="Z41" s="17">
        <v>533.82459940668195</v>
      </c>
      <c r="AA41" s="59">
        <f t="shared" si="12"/>
        <v>-18.478434447110086</v>
      </c>
      <c r="AB41" s="64">
        <v>-0.608626</v>
      </c>
      <c r="AC41" s="65">
        <f t="shared" si="3"/>
        <v>1.4070779999999998</v>
      </c>
      <c r="AD41" s="66">
        <v>1601.4192017356918</v>
      </c>
      <c r="AE41" s="67">
        <v>1552.7504069909232</v>
      </c>
      <c r="AF41" s="67">
        <v>2255.2060485373472</v>
      </c>
      <c r="AG41" s="58">
        <v>-7.600585548909879</v>
      </c>
      <c r="AH41" s="76">
        <f t="shared" si="13"/>
        <v>-35.378516832527374</v>
      </c>
      <c r="AI41" s="16">
        <v>2255.2060485373472</v>
      </c>
      <c r="AJ41" s="71">
        <f t="shared" si="14"/>
        <v>27.777931283617495</v>
      </c>
      <c r="AK41" s="61">
        <v>-1.2568348192070815</v>
      </c>
      <c r="AL41" s="62">
        <f t="shared" si="4"/>
        <v>1.6624312129093772</v>
      </c>
      <c r="AM41" s="63">
        <v>1677.2390055850365</v>
      </c>
      <c r="AN41" s="59">
        <v>1476.5287271525699</v>
      </c>
      <c r="AO41" s="59">
        <v>1345.1242672025401</v>
      </c>
      <c r="AP41" s="50">
        <v>42.082120145738777</v>
      </c>
      <c r="AQ41" s="54">
        <f t="shared" si="15"/>
        <v>-6.7713459949783203</v>
      </c>
      <c r="AR41" s="17">
        <v>1345.1242672025401</v>
      </c>
      <c r="AS41" s="59">
        <f t="shared" si="16"/>
        <v>48.853466140717096</v>
      </c>
      <c r="AT41" s="61">
        <v>-2.4872320000000001</v>
      </c>
      <c r="AU41" s="62">
        <f t="shared" si="23"/>
        <v>1.208129</v>
      </c>
      <c r="AV41" s="73">
        <v>1078.1733197942376</v>
      </c>
      <c r="AW41" s="71">
        <v>807.93536021560431</v>
      </c>
      <c r="AX41" s="71">
        <v>285.83265183167532</v>
      </c>
      <c r="AY41" s="74">
        <v>2.7369335399699151</v>
      </c>
      <c r="AZ41" s="72">
        <f t="shared" si="17"/>
        <v>-26.130757736037904</v>
      </c>
      <c r="BA41" s="2">
        <v>285.83265183167532</v>
      </c>
      <c r="BB41" s="71">
        <f t="shared" si="18"/>
        <v>28.867691276007818</v>
      </c>
      <c r="BD41" s="23"/>
      <c r="BK41" s="3"/>
    </row>
    <row r="42" spans="1:63">
      <c r="A42" s="61">
        <v>-1.2390920000000001</v>
      </c>
      <c r="B42" s="62">
        <f t="shared" si="7"/>
        <v>1.86799</v>
      </c>
      <c r="C42" s="63">
        <v>1386.1063852735351</v>
      </c>
      <c r="D42" s="59">
        <v>1774.9198153438865</v>
      </c>
      <c r="E42" s="59">
        <v>2320.3986888763138</v>
      </c>
      <c r="F42" s="59">
        <v>5.5045858267967587</v>
      </c>
      <c r="G42" s="59">
        <f t="shared" si="8"/>
        <v>1.9602343625157597</v>
      </c>
      <c r="H42" s="17">
        <v>2320.3986888763138</v>
      </c>
      <c r="I42" s="59">
        <f t="shared" si="24"/>
        <v>3.5443514642809992</v>
      </c>
      <c r="J42" s="61">
        <v>-1.7597662588964773</v>
      </c>
      <c r="K42" s="62">
        <f t="shared" si="21"/>
        <v>1.3064139522585181</v>
      </c>
      <c r="L42" s="63">
        <v>1370.7766484461827</v>
      </c>
      <c r="M42" s="59">
        <v>1656.837985972481</v>
      </c>
      <c r="N42" s="59">
        <v>292.80775522018666</v>
      </c>
      <c r="O42" s="50">
        <v>-16.762203099576698</v>
      </c>
      <c r="P42" s="54">
        <f t="shared" si="9"/>
        <v>-28.607010336065319</v>
      </c>
      <c r="Q42" s="17">
        <v>292.80775522018666</v>
      </c>
      <c r="R42" s="59">
        <f t="shared" si="10"/>
        <v>11.84480723648862</v>
      </c>
      <c r="S42" s="61">
        <v>-2.1665189999999992</v>
      </c>
      <c r="T42" s="62">
        <f t="shared" si="22"/>
        <v>1.7268889999999999</v>
      </c>
      <c r="U42" s="63">
        <v>1172.2197895098943</v>
      </c>
      <c r="V42" s="59">
        <v>1673.9145184012596</v>
      </c>
      <c r="W42" s="59">
        <v>594.68640580074862</v>
      </c>
      <c r="X42" s="50">
        <v>-36.118390568892217</v>
      </c>
      <c r="Y42" s="54">
        <f t="shared" si="11"/>
        <v>-19.380180817915225</v>
      </c>
      <c r="Z42" s="17">
        <v>594.68640580074862</v>
      </c>
      <c r="AA42" s="59">
        <f t="shared" si="12"/>
        <v>-16.738209750976992</v>
      </c>
      <c r="AC42" s="23"/>
      <c r="AJ42" s="71"/>
      <c r="AK42" s="61">
        <v>-1.2277279253601372</v>
      </c>
      <c r="AL42" s="62">
        <f t="shared" si="4"/>
        <v>1.6915381067563215</v>
      </c>
      <c r="AM42" s="63">
        <v>1684.517022257472</v>
      </c>
      <c r="AN42" s="59">
        <v>1446.2542188540779</v>
      </c>
      <c r="AO42" s="59">
        <v>1406.4202651034375</v>
      </c>
      <c r="AP42" s="50">
        <v>44.72900160297408</v>
      </c>
      <c r="AQ42" s="54">
        <f t="shared" si="15"/>
        <v>-0.88575470563462511</v>
      </c>
      <c r="AR42" s="17">
        <v>1406.4202651034375</v>
      </c>
      <c r="AS42" s="59">
        <f t="shared" si="16"/>
        <v>45.614756308608705</v>
      </c>
      <c r="AT42" s="61">
        <v>-2.4649100000000002</v>
      </c>
      <c r="AU42" s="62">
        <f t="shared" si="23"/>
        <v>1.230451</v>
      </c>
      <c r="AV42" s="73">
        <v>1092.5078852814622</v>
      </c>
      <c r="AW42" s="71">
        <v>778.75134733039886</v>
      </c>
      <c r="AX42" s="71">
        <v>315.05342542240396</v>
      </c>
      <c r="AY42" s="74">
        <v>6.3908349083970268</v>
      </c>
      <c r="AZ42" s="72">
        <f t="shared" si="17"/>
        <v>-33.54506154164995</v>
      </c>
      <c r="BA42" s="2">
        <v>315.05342542240396</v>
      </c>
      <c r="BB42" s="71">
        <f t="shared" si="18"/>
        <v>39.935896450046975</v>
      </c>
      <c r="BD42" s="23"/>
      <c r="BK42" s="3"/>
    </row>
    <row r="43" spans="1:63" ht="15" thickBot="1">
      <c r="A43" s="64">
        <v>-1.206637</v>
      </c>
      <c r="B43" s="65">
        <f t="shared" si="7"/>
        <v>1.9004450000000002</v>
      </c>
      <c r="C43" s="66">
        <v>1385.4713532810035</v>
      </c>
      <c r="D43" s="67">
        <v>1789.7488364465898</v>
      </c>
      <c r="E43" s="67">
        <v>2338.9528253403532</v>
      </c>
      <c r="F43" s="67">
        <v>10.032624889519852</v>
      </c>
      <c r="G43" s="67">
        <f t="shared" si="8"/>
        <v>-30.640246464623754</v>
      </c>
      <c r="H43" s="17">
        <v>2338.9528253403532</v>
      </c>
      <c r="I43" s="59">
        <f t="shared" si="24"/>
        <v>40.672871354143609</v>
      </c>
      <c r="J43" s="61">
        <v>-1.7389348270347842</v>
      </c>
      <c r="K43" s="62">
        <f t="shared" si="21"/>
        <v>1.3272453841202112</v>
      </c>
      <c r="L43" s="63">
        <v>1389.3869433283107</v>
      </c>
      <c r="M43" s="59">
        <v>1657.9023932891687</v>
      </c>
      <c r="N43" s="59">
        <v>326.93151581185521</v>
      </c>
      <c r="O43" s="50">
        <v>-24.945126900835245</v>
      </c>
      <c r="P43" s="54">
        <f t="shared" si="9"/>
        <v>-31.325863102034667</v>
      </c>
      <c r="Q43" s="17">
        <v>326.93151581185521</v>
      </c>
      <c r="R43" s="59">
        <f t="shared" si="10"/>
        <v>6.3807362011994222</v>
      </c>
      <c r="S43" s="61">
        <v>-2.0997690000000002</v>
      </c>
      <c r="T43" s="62">
        <f t="shared" si="22"/>
        <v>1.7936389999999989</v>
      </c>
      <c r="U43" s="63">
        <v>1226.1582770141831</v>
      </c>
      <c r="V43" s="59">
        <v>1672.5547465782729</v>
      </c>
      <c r="W43" s="59">
        <v>748.02231722243596</v>
      </c>
      <c r="X43" s="50">
        <v>-32.054008334472769</v>
      </c>
      <c r="Y43" s="54">
        <f t="shared" si="11"/>
        <v>-23.027999665735763</v>
      </c>
      <c r="Z43" s="17">
        <v>748.02231722243596</v>
      </c>
      <c r="AA43" s="59">
        <f t="shared" si="12"/>
        <v>-9.0260086687370062</v>
      </c>
      <c r="AC43" s="23"/>
      <c r="AJ43" s="71"/>
      <c r="AK43" s="61">
        <v>-1.1406616513290084</v>
      </c>
      <c r="AL43" s="62">
        <f t="shared" si="4"/>
        <v>1.7786043807874503</v>
      </c>
      <c r="AM43" s="63">
        <v>1687.594929579662</v>
      </c>
      <c r="AN43" s="59">
        <v>1344.142523648233</v>
      </c>
      <c r="AO43" s="59">
        <v>1605.501398027789</v>
      </c>
      <c r="AP43" s="50">
        <v>83.81125501182251</v>
      </c>
      <c r="AQ43" s="54">
        <f t="shared" si="15"/>
        <v>4.77205845144137</v>
      </c>
      <c r="AR43" s="17">
        <v>1605.501398027789</v>
      </c>
      <c r="AS43" s="59">
        <f t="shared" si="16"/>
        <v>79.039196560381143</v>
      </c>
      <c r="AT43" s="61">
        <v>-2.403216</v>
      </c>
      <c r="AU43" s="62">
        <f t="shared" si="23"/>
        <v>1.2921450000000001</v>
      </c>
      <c r="AV43" s="73">
        <v>1147.83969072951</v>
      </c>
      <c r="AW43" s="71">
        <v>704.40168097941205</v>
      </c>
      <c r="AX43" s="71">
        <v>398.50798425078392</v>
      </c>
      <c r="AY43" s="74">
        <v>14.237886660926625</v>
      </c>
      <c r="AZ43" s="72">
        <f t="shared" si="17"/>
        <v>-39.259115362936178</v>
      </c>
      <c r="BA43" s="2">
        <v>398.50798425078392</v>
      </c>
      <c r="BB43" s="71">
        <f t="shared" si="18"/>
        <v>53.497002023862805</v>
      </c>
      <c r="BD43" s="23"/>
      <c r="BK43" s="3"/>
    </row>
    <row r="44" spans="1:63">
      <c r="I44" s="59"/>
      <c r="J44" s="61">
        <v>-1.6748584560592039</v>
      </c>
      <c r="K44" s="62">
        <f t="shared" si="21"/>
        <v>1.3913217550957915</v>
      </c>
      <c r="L44" s="63">
        <v>1454.4442184373147</v>
      </c>
      <c r="M44" s="59">
        <v>1659.082844069042</v>
      </c>
      <c r="N44" s="59">
        <v>433.82321106112795</v>
      </c>
      <c r="O44" s="50">
        <v>-11.165429929856963</v>
      </c>
      <c r="P44" s="54">
        <f t="shared" si="9"/>
        <v>-32.954888983287006</v>
      </c>
      <c r="Q44" s="17">
        <v>433.82321106112795</v>
      </c>
      <c r="R44" s="59">
        <f t="shared" si="10"/>
        <v>21.789459053430043</v>
      </c>
      <c r="S44" s="61">
        <v>-2.0713439999999999</v>
      </c>
      <c r="T44" s="62">
        <f t="shared" si="22"/>
        <v>1.8220639999999992</v>
      </c>
      <c r="U44" s="63">
        <v>1254.3611889425665</v>
      </c>
      <c r="V44" s="59">
        <v>1671.0719002516125</v>
      </c>
      <c r="W44" s="59">
        <v>814.37404268258251</v>
      </c>
      <c r="X44" s="50">
        <v>-36.452697877845253</v>
      </c>
      <c r="Y44" s="54">
        <f t="shared" si="11"/>
        <v>-25.576261287597486</v>
      </c>
      <c r="Z44" s="17">
        <v>814.37404268258251</v>
      </c>
      <c r="AA44" s="59">
        <f t="shared" si="12"/>
        <v>-10.876436590247767</v>
      </c>
      <c r="AC44" s="23"/>
      <c r="AJ44" s="71"/>
      <c r="AK44" s="61">
        <v>-1.0579062000893897</v>
      </c>
      <c r="AL44" s="62">
        <f t="shared" si="4"/>
        <v>1.861359832027069</v>
      </c>
      <c r="AM44" s="63">
        <v>1670.5469372958328</v>
      </c>
      <c r="AN44" s="59">
        <v>1238.354491282887</v>
      </c>
      <c r="AO44" s="59">
        <v>1809.7148132117495</v>
      </c>
      <c r="AP44" s="50">
        <v>57.575877123875252</v>
      </c>
      <c r="AQ44" s="54">
        <f t="shared" si="15"/>
        <v>6.8327199729583787</v>
      </c>
      <c r="AR44" s="17">
        <v>1809.7148132117495</v>
      </c>
      <c r="AS44" s="59">
        <f t="shared" si="16"/>
        <v>50.743157150916872</v>
      </c>
      <c r="AT44" s="61">
        <v>-2.3779149999999998</v>
      </c>
      <c r="AU44" s="62">
        <f t="shared" si="23"/>
        <v>1.3174460000000003</v>
      </c>
      <c r="AV44" s="73">
        <v>1176.4873272334225</v>
      </c>
      <c r="AW44" s="71">
        <v>677.31314063118771</v>
      </c>
      <c r="AX44" s="71">
        <v>433.55955717386678</v>
      </c>
      <c r="AY44" s="74">
        <v>-12.049778119836239</v>
      </c>
      <c r="AZ44" s="72">
        <f t="shared" si="17"/>
        <v>-43.286961562225486</v>
      </c>
      <c r="BA44" s="2">
        <v>433.55955717386678</v>
      </c>
      <c r="BB44" s="71">
        <f t="shared" si="18"/>
        <v>31.237183442389245</v>
      </c>
      <c r="BD44" s="23"/>
      <c r="BK44" s="3"/>
    </row>
    <row r="45" spans="1:63">
      <c r="I45" s="59"/>
      <c r="J45" s="61">
        <v>-1.6527538049738695</v>
      </c>
      <c r="K45" s="62">
        <f t="shared" si="21"/>
        <v>1.4134264061811259</v>
      </c>
      <c r="L45" s="63">
        <v>1478.8841024631984</v>
      </c>
      <c r="M45" s="59">
        <v>1658.7285361172562</v>
      </c>
      <c r="N45" s="59">
        <v>471.52228060449124</v>
      </c>
      <c r="O45" s="50">
        <v>-4.5063692279994658</v>
      </c>
      <c r="P45" s="54">
        <f t="shared" si="9"/>
        <v>-33.241125624198624</v>
      </c>
      <c r="Q45" s="17">
        <v>471.52228060449124</v>
      </c>
      <c r="R45" s="59">
        <f t="shared" si="10"/>
        <v>28.73475639619916</v>
      </c>
      <c r="S45" s="61">
        <v>-2.0003789999999988</v>
      </c>
      <c r="T45" s="62">
        <f t="shared" si="22"/>
        <v>1.8930290000000003</v>
      </c>
      <c r="U45" s="63">
        <v>1332.9239437822835</v>
      </c>
      <c r="V45" s="59">
        <v>1664.7152134958887</v>
      </c>
      <c r="W45" s="59">
        <v>978.52165780274663</v>
      </c>
      <c r="X45" s="50">
        <v>-48.448944096713007</v>
      </c>
      <c r="Y45" s="54">
        <f t="shared" si="11"/>
        <v>-26.925245351080093</v>
      </c>
      <c r="Z45" s="17">
        <v>978.52165780274663</v>
      </c>
      <c r="AA45" s="59">
        <f t="shared" si="12"/>
        <v>-21.523698745632913</v>
      </c>
      <c r="AC45" s="23"/>
      <c r="AJ45" s="71"/>
      <c r="AK45" s="61">
        <v>-1.0453298480464239</v>
      </c>
      <c r="AL45" s="62">
        <f t="shared" si="4"/>
        <v>1.8739361840700348</v>
      </c>
      <c r="AM45" s="63">
        <v>1666.8107116894014</v>
      </c>
      <c r="AN45" s="59">
        <v>1222.0778585315861</v>
      </c>
      <c r="AO45" s="59">
        <v>1840.8962761352373</v>
      </c>
      <c r="AP45" s="50">
        <v>50.192913204160888</v>
      </c>
      <c r="AQ45" s="54">
        <f t="shared" si="15"/>
        <v>7.5639398315338937</v>
      </c>
      <c r="AR45" s="17">
        <v>1840.8962761352373</v>
      </c>
      <c r="AS45" s="59">
        <f t="shared" si="16"/>
        <v>42.628973372626994</v>
      </c>
      <c r="AT45" s="61">
        <v>-2.311912</v>
      </c>
      <c r="AU45" s="62">
        <f t="shared" si="23"/>
        <v>1.3834490000000002</v>
      </c>
      <c r="AV45" s="73">
        <v>1263.745684214402</v>
      </c>
      <c r="AW45" s="71">
        <v>617.71320574497804</v>
      </c>
      <c r="AX45" s="71">
        <v>526.19810395105742</v>
      </c>
      <c r="AY45" s="74">
        <v>-6.0801388975651633</v>
      </c>
      <c r="AZ45" s="72">
        <f t="shared" si="17"/>
        <v>-45.923257988730164</v>
      </c>
      <c r="BA45" s="2">
        <v>526.19810395105742</v>
      </c>
      <c r="BB45" s="71">
        <f t="shared" si="18"/>
        <v>39.843119091165001</v>
      </c>
      <c r="BD45" s="23"/>
      <c r="BK45" s="3"/>
    </row>
    <row r="46" spans="1:63">
      <c r="I46" s="59"/>
      <c r="J46" s="61">
        <v>-1.6330009980153601</v>
      </c>
      <c r="K46" s="62">
        <f t="shared" si="21"/>
        <v>1.4331792131396353</v>
      </c>
      <c r="L46" s="63">
        <v>1501.2471208903553</v>
      </c>
      <c r="M46" s="59">
        <v>1658.0615561287796</v>
      </c>
      <c r="N46" s="59">
        <v>505.64307677144825</v>
      </c>
      <c r="O46" s="50">
        <v>-15.494363980100012</v>
      </c>
      <c r="P46" s="54">
        <f t="shared" si="9"/>
        <v>-32.924896752993561</v>
      </c>
      <c r="Q46" s="17">
        <v>505.64307677144825</v>
      </c>
      <c r="R46" s="59">
        <f t="shared" si="10"/>
        <v>17.43053277289355</v>
      </c>
      <c r="S46" s="61">
        <v>-1.9758699999999987</v>
      </c>
      <c r="T46" s="62">
        <f t="shared" si="22"/>
        <v>1.9175380000000004</v>
      </c>
      <c r="U46" s="63">
        <v>1360.8604226734315</v>
      </c>
      <c r="V46" s="59">
        <v>1661.5400864696421</v>
      </c>
      <c r="W46" s="59">
        <v>1033.5273842401803</v>
      </c>
      <c r="X46" s="50">
        <v>-53.760321519822426</v>
      </c>
      <c r="Y46" s="54">
        <f t="shared" si="11"/>
        <v>-26.904803688116424</v>
      </c>
      <c r="Z46" s="17">
        <v>1033.5273842401803</v>
      </c>
      <c r="AA46" s="59">
        <f t="shared" si="12"/>
        <v>-26.855517831706003</v>
      </c>
      <c r="AC46" s="23"/>
      <c r="AJ46" s="71"/>
      <c r="AK46" s="61">
        <v>-1.0171788613717667</v>
      </c>
      <c r="AL46" s="62">
        <f t="shared" si="4"/>
        <v>1.902087170744692</v>
      </c>
      <c r="AM46" s="63">
        <v>1657.6770455266162</v>
      </c>
      <c r="AN46" s="59">
        <v>1185.7199700916897</v>
      </c>
      <c r="AO46" s="59">
        <v>1909.6801149106477</v>
      </c>
      <c r="AP46" s="50">
        <v>12.323695668008678</v>
      </c>
      <c r="AQ46" s="54">
        <f t="shared" si="15"/>
        <v>9.7522528276125957</v>
      </c>
      <c r="AR46" s="17">
        <v>1909.6801149106477</v>
      </c>
      <c r="AS46" s="59">
        <f t="shared" si="16"/>
        <v>2.5714428403960827</v>
      </c>
      <c r="AT46" s="61">
        <v>-2.2849499999999998</v>
      </c>
      <c r="AU46" s="62">
        <f t="shared" si="23"/>
        <v>1.4104110000000003</v>
      </c>
      <c r="AV46" s="73">
        <v>1303.0975007477682</v>
      </c>
      <c r="AW46" s="71">
        <v>598.17545140115544</v>
      </c>
      <c r="AX46" s="71">
        <v>564.30170424422249</v>
      </c>
      <c r="AY46" s="74">
        <v>-1.2808327613327317</v>
      </c>
      <c r="AZ46" s="72">
        <f t="shared" si="17"/>
        <v>-46.653326212084593</v>
      </c>
      <c r="BA46" s="2">
        <v>564.30170424422249</v>
      </c>
      <c r="BB46" s="71">
        <f t="shared" si="18"/>
        <v>45.372493450751861</v>
      </c>
      <c r="BD46" s="23"/>
      <c r="BK46" s="3"/>
    </row>
    <row r="47" spans="1:63">
      <c r="I47" s="59"/>
      <c r="J47" s="61">
        <v>-1.5757764945906643</v>
      </c>
      <c r="K47" s="62">
        <f t="shared" si="21"/>
        <v>1.4904037165643311</v>
      </c>
      <c r="L47" s="63">
        <v>1567.0349720920094</v>
      </c>
      <c r="M47" s="59">
        <v>1654.1387844775345</v>
      </c>
      <c r="N47" s="59">
        <v>607.23878489245544</v>
      </c>
      <c r="O47" s="50">
        <v>-3.2149069401302039</v>
      </c>
      <c r="P47" s="54">
        <f t="shared" si="9"/>
        <v>-31.748031455489212</v>
      </c>
      <c r="Q47" s="17">
        <v>607.23878489245544</v>
      </c>
      <c r="R47" s="59">
        <f t="shared" si="10"/>
        <v>28.533124515359006</v>
      </c>
      <c r="S47" s="61">
        <v>-1.9535989999999988</v>
      </c>
      <c r="T47" s="62">
        <f t="shared" si="22"/>
        <v>1.9398090000000003</v>
      </c>
      <c r="U47" s="63">
        <v>1385.5972652235505</v>
      </c>
      <c r="V47" s="59">
        <v>1658.1716010737</v>
      </c>
      <c r="W47" s="59">
        <v>1082.2762344566872</v>
      </c>
      <c r="X47" s="50">
        <v>-42.451195409299949</v>
      </c>
      <c r="Y47" s="54">
        <f t="shared" si="11"/>
        <v>-25.600157281154566</v>
      </c>
      <c r="Z47" s="17">
        <v>1082.2762344566872</v>
      </c>
      <c r="AA47" s="59">
        <f t="shared" si="12"/>
        <v>-16.851038128145383</v>
      </c>
      <c r="AC47" s="23"/>
      <c r="AJ47" s="71"/>
      <c r="AK47" s="61">
        <v>-0.94233366792021056</v>
      </c>
      <c r="AL47" s="62">
        <f t="shared" si="4"/>
        <v>1.9769323641962482</v>
      </c>
      <c r="AM47" s="63">
        <v>1629.0859785155399</v>
      </c>
      <c r="AN47" s="59">
        <v>1090.1281474018283</v>
      </c>
      <c r="AO47" s="59">
        <v>2076.0311344542106</v>
      </c>
      <c r="AP47" s="50">
        <v>72.097134179786693</v>
      </c>
      <c r="AQ47" s="54">
        <f t="shared" si="15"/>
        <v>12.203474190015955</v>
      </c>
      <c r="AR47" s="17">
        <v>2076.0311344542106</v>
      </c>
      <c r="AS47" s="59">
        <f t="shared" si="16"/>
        <v>59.89365998977074</v>
      </c>
      <c r="AT47" s="61">
        <v>-2.1914769999999999</v>
      </c>
      <c r="AU47" s="62">
        <f t="shared" si="23"/>
        <v>1.5038840000000002</v>
      </c>
      <c r="AV47" s="73">
        <v>1444.0212078234181</v>
      </c>
      <c r="AW47" s="71">
        <v>550.59976526745595</v>
      </c>
      <c r="AX47" s="71">
        <v>697.31839623558335</v>
      </c>
      <c r="AY47" s="74">
        <v>19.158978381027655</v>
      </c>
      <c r="AZ47" s="72">
        <f t="shared" si="17"/>
        <v>-43.509668137081675</v>
      </c>
      <c r="BA47" s="2">
        <v>697.31839623558335</v>
      </c>
      <c r="BB47" s="71">
        <f t="shared" si="18"/>
        <v>62.668646518109327</v>
      </c>
      <c r="BD47" s="23"/>
      <c r="BK47" s="3"/>
    </row>
    <row r="48" spans="1:63">
      <c r="I48" s="59"/>
      <c r="J48" s="61">
        <v>-1.5524667599681656</v>
      </c>
      <c r="K48" s="62">
        <f t="shared" si="21"/>
        <v>1.5137134511868298</v>
      </c>
      <c r="L48" s="63">
        <v>1593.4952531256349</v>
      </c>
      <c r="M48" s="59">
        <v>1651.6402461710022</v>
      </c>
      <c r="N48" s="59">
        <v>650.00140591277159</v>
      </c>
      <c r="O48" s="50">
        <v>-1.2791536386751516</v>
      </c>
      <c r="P48" s="54">
        <f t="shared" si="9"/>
        <v>-30.631787135049841</v>
      </c>
      <c r="Q48" s="17">
        <v>650.00140591277159</v>
      </c>
      <c r="R48" s="59">
        <f t="shared" si="10"/>
        <v>29.35263349637469</v>
      </c>
      <c r="S48" s="61">
        <v>-1.906345</v>
      </c>
      <c r="T48" s="62">
        <f t="shared" si="22"/>
        <v>1.9870629999999991</v>
      </c>
      <c r="U48" s="63">
        <v>1432.8484100811329</v>
      </c>
      <c r="V48" s="59">
        <v>1649.385812675464</v>
      </c>
      <c r="W48" s="59">
        <v>1180.8962867776863</v>
      </c>
      <c r="X48" s="50">
        <v>-10.140778525339771</v>
      </c>
      <c r="Y48" s="54">
        <f t="shared" si="11"/>
        <v>-21.904992425926313</v>
      </c>
      <c r="Z48" s="17">
        <v>1180.8962867776863</v>
      </c>
      <c r="AA48" s="59">
        <f t="shared" si="12"/>
        <v>11.764213900586542</v>
      </c>
      <c r="AC48" s="23"/>
      <c r="AJ48" s="71"/>
      <c r="AK48" s="61">
        <v>-0.94298405775362537</v>
      </c>
      <c r="AL48" s="62">
        <f t="shared" si="4"/>
        <v>1.9762819743628333</v>
      </c>
      <c r="AM48" s="63">
        <v>1629.3630939032416</v>
      </c>
      <c r="AN48" s="59">
        <v>1090.9541974991384</v>
      </c>
      <c r="AO48" s="59">
        <v>2074.7498011805915</v>
      </c>
      <c r="AP48" s="50">
        <v>72.152802143509447</v>
      </c>
      <c r="AQ48" s="54">
        <f t="shared" si="15"/>
        <v>19.068114956853108</v>
      </c>
      <c r="AR48" s="17">
        <v>2074.7498011805915</v>
      </c>
      <c r="AS48" s="59">
        <f t="shared" si="16"/>
        <v>53.084687186656339</v>
      </c>
      <c r="AT48" s="61">
        <v>-2.1237539999999999</v>
      </c>
      <c r="AU48" s="62">
        <f t="shared" si="23"/>
        <v>1.5716070000000002</v>
      </c>
      <c r="AV48" s="73">
        <v>1538.1561116973171</v>
      </c>
      <c r="AW48" s="71">
        <v>531.38929405529052</v>
      </c>
      <c r="AX48" s="71">
        <v>796.48236971744336</v>
      </c>
      <c r="AY48" s="74">
        <v>2.8057920641216891</v>
      </c>
      <c r="AZ48" s="72">
        <f t="shared" si="17"/>
        <v>-38.855708199135385</v>
      </c>
      <c r="BA48" s="2">
        <v>796.48236971744336</v>
      </c>
      <c r="BB48" s="71">
        <f t="shared" si="18"/>
        <v>41.661500263257075</v>
      </c>
      <c r="BD48" s="23"/>
      <c r="BK48" s="3"/>
    </row>
    <row r="49" spans="9:63">
      <c r="I49" s="59"/>
      <c r="J49" s="61">
        <v>-1.5307175388127698</v>
      </c>
      <c r="K49" s="62">
        <f t="shared" si="21"/>
        <v>1.5354626723422256</v>
      </c>
      <c r="L49" s="63">
        <v>1617.6177533242553</v>
      </c>
      <c r="M49" s="59">
        <v>1648.815596853542</v>
      </c>
      <c r="N49" s="59">
        <v>690.73872760581435</v>
      </c>
      <c r="O49" s="50">
        <v>2.8594649896325866</v>
      </c>
      <c r="P49" s="54">
        <f t="shared" si="9"/>
        <v>-27.855799922809133</v>
      </c>
      <c r="Q49" s="17">
        <v>690.73872760581435</v>
      </c>
      <c r="R49" s="59">
        <f t="shared" si="10"/>
        <v>30.715264912441718</v>
      </c>
      <c r="S49" s="61">
        <v>-1.8781429999999997</v>
      </c>
      <c r="T49" s="62">
        <f t="shared" si="22"/>
        <v>2.0152649999999994</v>
      </c>
      <c r="U49" s="63">
        <v>1455.1372905972385</v>
      </c>
      <c r="V49" s="59">
        <v>1643.0212365968036</v>
      </c>
      <c r="W49" s="59">
        <v>1236.3276616242365</v>
      </c>
      <c r="X49" s="50">
        <v>-32.792456174753831</v>
      </c>
      <c r="Y49" s="54">
        <f t="shared" si="11"/>
        <v>-16.62357271665406</v>
      </c>
      <c r="Z49" s="17">
        <v>1236.3276616242365</v>
      </c>
      <c r="AA49" s="59">
        <f t="shared" si="12"/>
        <v>-16.168883458099771</v>
      </c>
      <c r="AC49" s="23"/>
      <c r="AJ49" s="71"/>
      <c r="AK49" s="61">
        <v>-0.85997131434702478</v>
      </c>
      <c r="AL49" s="62">
        <f t="shared" si="4"/>
        <v>2.0592947177694341</v>
      </c>
      <c r="AM49" s="63">
        <v>1586.0305078906295</v>
      </c>
      <c r="AN49" s="59">
        <v>983.22438844937165</v>
      </c>
      <c r="AO49" s="59">
        <v>2200.1124247948569</v>
      </c>
      <c r="AP49" s="50">
        <v>45.928023082128426</v>
      </c>
      <c r="AQ49" s="54">
        <f t="shared" si="15"/>
        <v>48.20839065142313</v>
      </c>
      <c r="AR49" s="17">
        <v>2200.1124247948569</v>
      </c>
      <c r="AS49" s="59">
        <f t="shared" si="16"/>
        <v>-2.2803675692947039</v>
      </c>
      <c r="AT49" s="61">
        <v>-2.0981610000000002</v>
      </c>
      <c r="AU49" s="62">
        <f t="shared" si="23"/>
        <v>1.5972</v>
      </c>
      <c r="AV49" s="73">
        <v>1569.510228355648</v>
      </c>
      <c r="AW49" s="71">
        <v>526.17144124070182</v>
      </c>
      <c r="AX49" s="71">
        <v>835.40147629391868</v>
      </c>
      <c r="AY49" s="74">
        <v>21.849956381417798</v>
      </c>
      <c r="AZ49" s="72">
        <f t="shared" si="17"/>
        <v>-28.409234917197498</v>
      </c>
      <c r="BA49" s="2">
        <v>835.40147629391868</v>
      </c>
      <c r="BB49" s="71">
        <f t="shared" si="18"/>
        <v>50.259191298615292</v>
      </c>
      <c r="BD49" s="23"/>
      <c r="BK49" s="3"/>
    </row>
    <row r="50" spans="9:63" ht="15" thickBot="1">
      <c r="I50" s="59"/>
      <c r="J50" s="61">
        <v>-1.4706723932697894</v>
      </c>
      <c r="K50" s="62">
        <f t="shared" si="21"/>
        <v>1.595507817885206</v>
      </c>
      <c r="L50" s="63">
        <v>1679.6008494744874</v>
      </c>
      <c r="M50" s="59">
        <v>1638.4945098323597</v>
      </c>
      <c r="N50" s="59">
        <v>808.02312333606824</v>
      </c>
      <c r="O50" s="50">
        <v>1.697787145071237</v>
      </c>
      <c r="P50" s="54">
        <f t="shared" si="9"/>
        <v>-24.445700067387424</v>
      </c>
      <c r="Q50" s="17">
        <v>808.02312333606824</v>
      </c>
      <c r="R50" s="59">
        <f t="shared" si="10"/>
        <v>26.143487212458663</v>
      </c>
      <c r="S50" s="61">
        <v>-1.8521799999999988</v>
      </c>
      <c r="T50" s="62">
        <f t="shared" si="22"/>
        <v>2.0412280000000003</v>
      </c>
      <c r="U50" s="63">
        <v>1469.7325569307432</v>
      </c>
      <c r="V50" s="59">
        <v>1636.4046621950984</v>
      </c>
      <c r="W50" s="59">
        <v>1285.2130382712348</v>
      </c>
      <c r="X50" s="50">
        <v>10.017558152113104</v>
      </c>
      <c r="Y50" s="54">
        <f t="shared" si="11"/>
        <v>2.4531752395264319</v>
      </c>
      <c r="Z50" s="17">
        <v>1285.2130382712348</v>
      </c>
      <c r="AA50" s="59">
        <f t="shared" si="12"/>
        <v>7.5643829125866713</v>
      </c>
      <c r="AC50" s="23"/>
      <c r="AJ50" s="71"/>
      <c r="AK50" s="64">
        <v>-0.82846523780137626</v>
      </c>
      <c r="AL50" s="65">
        <f t="shared" si="4"/>
        <v>2.0908007943150824</v>
      </c>
      <c r="AM50" s="66">
        <v>1561.8907214982964</v>
      </c>
      <c r="AN50" s="67">
        <v>938.71029462639717</v>
      </c>
      <c r="AO50" s="67">
        <v>2221.6895244736361</v>
      </c>
      <c r="AP50" s="58">
        <v>57.603206439985321</v>
      </c>
      <c r="AQ50" s="68">
        <f t="shared" si="15"/>
        <v>-35.107960219290661</v>
      </c>
      <c r="AR50" s="17">
        <v>2221.6895244736361</v>
      </c>
      <c r="AS50" s="59">
        <f t="shared" si="16"/>
        <v>92.711166659275989</v>
      </c>
      <c r="AT50" s="61">
        <v>-1.9965360000000001</v>
      </c>
      <c r="AU50" s="62">
        <f t="shared" si="23"/>
        <v>1.698825</v>
      </c>
      <c r="AV50" s="73">
        <v>1661.1980557617499</v>
      </c>
      <c r="AW50" s="71">
        <v>508.38693140074611</v>
      </c>
      <c r="AX50" s="71">
        <v>1004.9092579483986</v>
      </c>
      <c r="AY50" s="74">
        <v>13.618891688434127</v>
      </c>
      <c r="AZ50" s="72">
        <f t="shared" si="17"/>
        <v>-12.331662973093692</v>
      </c>
      <c r="BA50" s="2">
        <v>1004.9092579483986</v>
      </c>
      <c r="BB50" s="71">
        <f t="shared" si="18"/>
        <v>25.950554661527818</v>
      </c>
      <c r="BD50" s="23"/>
      <c r="BK50" s="3"/>
    </row>
    <row r="51" spans="9:63">
      <c r="I51" s="59"/>
      <c r="J51" s="61">
        <v>-1.4479554113628028</v>
      </c>
      <c r="K51" s="62">
        <f t="shared" si="21"/>
        <v>1.6182247997921926</v>
      </c>
      <c r="L51" s="63">
        <v>1700.7130246744655</v>
      </c>
      <c r="M51" s="59">
        <v>1633.6370030714397</v>
      </c>
      <c r="N51" s="59">
        <v>854.46615333505179</v>
      </c>
      <c r="O51" s="50">
        <v>5.063050586402313</v>
      </c>
      <c r="P51" s="54">
        <f t="shared" si="9"/>
        <v>-22.837112086458667</v>
      </c>
      <c r="Q51" s="17">
        <v>854.46615333505179</v>
      </c>
      <c r="R51" s="59">
        <f t="shared" si="10"/>
        <v>27.900162672860979</v>
      </c>
      <c r="S51" s="61">
        <v>-1.7788229999999992</v>
      </c>
      <c r="T51" s="62">
        <f t="shared" si="22"/>
        <v>2.1145849999999999</v>
      </c>
      <c r="U51" s="63">
        <v>1464.0505680882998</v>
      </c>
      <c r="V51" s="59">
        <v>1614.120405058653</v>
      </c>
      <c r="W51" s="59">
        <v>1417.8391198642494</v>
      </c>
      <c r="X51" s="50">
        <v>62.98123390708237</v>
      </c>
      <c r="Y51" s="54">
        <f t="shared" si="11"/>
        <v>27.702478359744521</v>
      </c>
      <c r="Z51" s="17">
        <v>1417.8391198642494</v>
      </c>
      <c r="AA51" s="59">
        <f t="shared" si="12"/>
        <v>35.278755547337852</v>
      </c>
      <c r="AC51" s="23"/>
      <c r="AJ51" s="71"/>
      <c r="AL51" s="23"/>
      <c r="AS51" s="59"/>
      <c r="AT51" s="61">
        <v>-1.931338</v>
      </c>
      <c r="AU51" s="62">
        <f t="shared" si="23"/>
        <v>1.7640230000000001</v>
      </c>
      <c r="AV51" s="73">
        <v>1689.0007948065177</v>
      </c>
      <c r="AW51" s="71">
        <v>494.07429188262904</v>
      </c>
      <c r="AX51" s="71">
        <v>1132.0864307872835</v>
      </c>
      <c r="AY51" s="74">
        <v>9.8321410100337552</v>
      </c>
      <c r="AZ51" s="72">
        <f t="shared" si="17"/>
        <v>-4.6436419376500515</v>
      </c>
      <c r="BA51" s="2">
        <v>1132.0864307872835</v>
      </c>
      <c r="BB51" s="71">
        <f t="shared" si="18"/>
        <v>14.475782947683808</v>
      </c>
      <c r="BD51" s="23"/>
      <c r="BK51" s="3"/>
    </row>
    <row r="52" spans="9:63" ht="15" thickBot="1">
      <c r="I52" s="59"/>
      <c r="J52" s="64">
        <v>-1.4359267127156998</v>
      </c>
      <c r="K52" s="65">
        <f t="shared" si="21"/>
        <v>1.6302534984392956</v>
      </c>
      <c r="L52" s="66">
        <v>1711.2806095179576</v>
      </c>
      <c r="M52" s="67">
        <v>1630.863200421461</v>
      </c>
      <c r="N52" s="67">
        <v>879.55993272926571</v>
      </c>
      <c r="O52" s="58">
        <v>11.582874748145423</v>
      </c>
      <c r="P52" s="68">
        <f t="shared" si="9"/>
        <v>-62.797850425338375</v>
      </c>
      <c r="Q52" s="17">
        <v>879.55993272926571</v>
      </c>
      <c r="R52" s="59">
        <f t="shared" si="10"/>
        <v>74.380725173483796</v>
      </c>
      <c r="S52" s="64">
        <v>-1.751180999999999</v>
      </c>
      <c r="T52" s="65">
        <f t="shared" si="22"/>
        <v>2.1422270000000001</v>
      </c>
      <c r="U52" s="66">
        <v>1436.5188759262674</v>
      </c>
      <c r="V52" s="67">
        <v>1604.727113443987</v>
      </c>
      <c r="W52" s="67">
        <v>1470.2737548982259</v>
      </c>
      <c r="X52" s="58">
        <v>-3.7302864266403395</v>
      </c>
      <c r="Y52" s="68">
        <f t="shared" si="11"/>
        <v>-44.334687601400105</v>
      </c>
      <c r="Z52" s="17">
        <v>1470.2737548982259</v>
      </c>
      <c r="AA52" s="59">
        <f t="shared" si="12"/>
        <v>40.604401174759765</v>
      </c>
      <c r="AC52" s="23"/>
      <c r="AJ52" s="71"/>
      <c r="AL52" s="23"/>
      <c r="AS52" s="59"/>
      <c r="AT52" s="61">
        <v>-1.9031990000000001</v>
      </c>
      <c r="AU52" s="62">
        <f t="shared" si="23"/>
        <v>1.792162</v>
      </c>
      <c r="AV52" s="73">
        <v>1693.8844439957174</v>
      </c>
      <c r="AW52" s="71">
        <v>486.50281430099858</v>
      </c>
      <c r="AX52" s="71">
        <v>1192.2115576986107</v>
      </c>
      <c r="AY52" s="74">
        <v>16.985914284318355</v>
      </c>
      <c r="AZ52" s="72">
        <f t="shared" si="17"/>
        <v>0.7123803156201074</v>
      </c>
      <c r="BA52" s="2">
        <v>1192.2115576986107</v>
      </c>
      <c r="BB52" s="71">
        <f t="shared" si="18"/>
        <v>16.273533968698246</v>
      </c>
      <c r="BD52" s="23"/>
      <c r="BK52" s="3"/>
    </row>
    <row r="53" spans="9:63" ht="15" thickBot="1">
      <c r="I53" s="59"/>
      <c r="R53" s="59"/>
      <c r="AA53" s="59"/>
      <c r="AJ53" s="71"/>
      <c r="AS53" s="59"/>
      <c r="AT53" s="64">
        <v>-1.8369960000000001</v>
      </c>
      <c r="AU53" s="65">
        <f t="shared" si="23"/>
        <v>1.858365</v>
      </c>
      <c r="AV53" s="75">
        <v>1691.9983108332381</v>
      </c>
      <c r="AW53" s="76">
        <v>466.08796450367663</v>
      </c>
      <c r="AX53" s="76">
        <v>1343.9028645786748</v>
      </c>
      <c r="AY53" s="77">
        <v>11.462183667463641</v>
      </c>
      <c r="AZ53" s="78">
        <f t="shared" si="17"/>
        <v>-51.540951059879909</v>
      </c>
      <c r="BA53" s="2">
        <v>1343.9028645786748</v>
      </c>
      <c r="BB53" s="71">
        <f t="shared" si="18"/>
        <v>63.00313472734355</v>
      </c>
      <c r="BD53" s="23"/>
      <c r="BK53" s="3"/>
    </row>
  </sheetData>
  <mergeCells count="8">
    <mergeCell ref="BC2:BI2"/>
    <mergeCell ref="AT2:AZ2"/>
    <mergeCell ref="A1:AZ1"/>
    <mergeCell ref="A2:G2"/>
    <mergeCell ref="J2:P2"/>
    <mergeCell ref="S2:Y2"/>
    <mergeCell ref="AB2:AH2"/>
    <mergeCell ref="AK2:AQ2"/>
  </mergeCells>
  <phoneticPr fontId="18"/>
  <pageMargins left="0.7" right="0.7" top="0.75" bottom="0.75" header="0.3" footer="0.3"/>
  <pageSetup paperSize="9" orientation="portrait" horizontalDpi="300" verticalDpi="30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A243C-C049-AC4F-B03B-613AE1950D48}">
  <dimension ref="A1:AC75"/>
  <sheetViews>
    <sheetView workbookViewId="0">
      <selection activeCell="R38" sqref="R38"/>
    </sheetView>
  </sheetViews>
  <sheetFormatPr baseColWidth="10" defaultRowHeight="14"/>
  <sheetData>
    <row r="1" spans="1:29">
      <c r="A1" s="51">
        <v>-3.7538119999999999</v>
      </c>
      <c r="B1" s="50">
        <v>-1.2862474733706435</v>
      </c>
      <c r="C1" s="61">
        <v>-3.7369853474188406</v>
      </c>
      <c r="D1" s="59">
        <v>-2.6243478640390183</v>
      </c>
      <c r="E1" s="61">
        <v>-3.9693290000000001</v>
      </c>
      <c r="F1" s="59">
        <v>1.4807887365200767</v>
      </c>
      <c r="G1" s="61">
        <v>-2.5211299999999999</v>
      </c>
      <c r="H1" s="50">
        <v>7.7004331229222904</v>
      </c>
      <c r="I1" s="60">
        <v>-2.7384400000000002</v>
      </c>
      <c r="J1" s="50">
        <v>-6.2894711840945865</v>
      </c>
      <c r="K1" s="61">
        <v>-2.928423</v>
      </c>
      <c r="L1" s="71">
        <v>11.238245466639551</v>
      </c>
      <c r="M1" s="61">
        <v>-2.6124499999999999</v>
      </c>
      <c r="N1" s="71">
        <v>16.924991369881038</v>
      </c>
      <c r="P1" s="61">
        <v>-3.1070820000000001</v>
      </c>
      <c r="Q1" s="59">
        <v>58.311707498175302</v>
      </c>
      <c r="R1" s="61">
        <v>-3.0661802111549954</v>
      </c>
      <c r="S1" s="59">
        <v>14.020289660923201</v>
      </c>
      <c r="T1" s="61">
        <v>-3.8934079999999991</v>
      </c>
      <c r="U1" s="59">
        <v>-6.7757885657964634</v>
      </c>
      <c r="V1" s="61">
        <v>-2.0157039999999999</v>
      </c>
      <c r="W1" s="59">
        <v>21.391126011752924</v>
      </c>
      <c r="X1" s="61">
        <v>-2.9192660321164587</v>
      </c>
      <c r="Y1" s="59">
        <v>-4.8041959265353071</v>
      </c>
      <c r="Z1" s="61">
        <v>-3.6953610000000001</v>
      </c>
      <c r="AA1" s="71">
        <v>41.543634854184731</v>
      </c>
      <c r="AB1" s="61">
        <v>-2.3859659999999998</v>
      </c>
      <c r="AC1" s="71">
        <v>51.666184983646502</v>
      </c>
    </row>
    <row r="2" spans="1:29">
      <c r="A2" s="51">
        <v>-3.7342550000000001</v>
      </c>
      <c r="B2" s="50">
        <v>-53.365650847667602</v>
      </c>
      <c r="C2" s="61">
        <v>-3.718024757281591</v>
      </c>
      <c r="D2" s="59">
        <v>-6.6253494527199104</v>
      </c>
      <c r="E2" s="61">
        <v>-3.949856</v>
      </c>
      <c r="F2" s="59">
        <v>4.2671124515381633</v>
      </c>
      <c r="G2" s="61">
        <v>-2.5006710000000001</v>
      </c>
      <c r="H2" s="50">
        <v>6.2094030036399159</v>
      </c>
      <c r="I2" s="60">
        <v>-2.7109760000000001</v>
      </c>
      <c r="J2" s="50">
        <v>-6.462907071873679</v>
      </c>
      <c r="K2" s="61">
        <v>-2.906085</v>
      </c>
      <c r="L2" s="71">
        <v>19.181814758611086</v>
      </c>
      <c r="M2" s="61">
        <v>-2.5795059999999999</v>
      </c>
      <c r="N2" s="71">
        <v>5.551969135299772</v>
      </c>
      <c r="P2" s="61">
        <v>-3.0812300000000001</v>
      </c>
      <c r="Q2" s="59">
        <v>-23.228115311182435</v>
      </c>
      <c r="R2" s="61">
        <v>-3.0106777955201527</v>
      </c>
      <c r="S2" s="59">
        <v>-1.1558947107016433</v>
      </c>
      <c r="T2" s="61">
        <v>-3.8677799999999998</v>
      </c>
      <c r="U2" s="59">
        <v>-7.9089427143327189</v>
      </c>
      <c r="V2" s="61">
        <v>-1.985552</v>
      </c>
      <c r="W2" s="59">
        <v>15.221133488097498</v>
      </c>
      <c r="X2" s="61">
        <v>-2.8939735040282644</v>
      </c>
      <c r="Y2" s="59">
        <v>-2.8105698914959412</v>
      </c>
      <c r="Z2" s="61">
        <v>-3.6777289999999998</v>
      </c>
      <c r="AA2" s="71">
        <v>36.732815202837436</v>
      </c>
      <c r="AB2" s="61">
        <v>-2.3669410000000002</v>
      </c>
      <c r="AC2" s="71">
        <v>11.227060634571371</v>
      </c>
    </row>
    <row r="3" spans="1:29">
      <c r="A3" s="51">
        <v>-3.688634</v>
      </c>
      <c r="B3" s="50">
        <v>-46.585059335490179</v>
      </c>
      <c r="C3" s="61">
        <v>-3.702340013475681</v>
      </c>
      <c r="D3" s="59">
        <v>-10.018622901258482</v>
      </c>
      <c r="E3" s="61">
        <v>-3.9291520000000002</v>
      </c>
      <c r="F3" s="59">
        <v>8.9703875290742978</v>
      </c>
      <c r="G3" s="61">
        <v>-2.48332</v>
      </c>
      <c r="H3" s="50">
        <v>11.309689794991272</v>
      </c>
      <c r="I3" s="60">
        <v>-2.6535890000000002</v>
      </c>
      <c r="J3" s="50">
        <v>-2.7462179793597556</v>
      </c>
      <c r="K3" s="61">
        <v>-2.88456</v>
      </c>
      <c r="L3" s="71">
        <v>-3.5242334305547196</v>
      </c>
      <c r="M3" s="61">
        <v>-2.539533</v>
      </c>
      <c r="N3" s="71">
        <v>8.4826497094914171</v>
      </c>
      <c r="P3" s="61">
        <v>-3.000499</v>
      </c>
      <c r="Q3" s="59">
        <v>-12.971620419034149</v>
      </c>
      <c r="R3" s="61">
        <v>-2.9901597479384732</v>
      </c>
      <c r="S3" s="59">
        <v>-14.251856546608694</v>
      </c>
      <c r="T3" s="61">
        <v>-3.7941219999999998</v>
      </c>
      <c r="U3" s="59">
        <v>-3.2160123813723267</v>
      </c>
      <c r="V3" s="61">
        <v>-1.927989</v>
      </c>
      <c r="W3" s="59">
        <v>17.536873588428151</v>
      </c>
      <c r="X3" s="61">
        <v>-2.8234962855474306</v>
      </c>
      <c r="Y3" s="59">
        <v>3.1089278358924552</v>
      </c>
      <c r="Z3" s="61">
        <v>-3.6603810000000001</v>
      </c>
      <c r="AA3" s="71">
        <v>51.07244697323793</v>
      </c>
      <c r="AB3" s="61">
        <v>-2.3465729999999998</v>
      </c>
      <c r="AC3" s="71">
        <v>-23.609562507071356</v>
      </c>
    </row>
    <row r="4" spans="1:29">
      <c r="A4" s="51">
        <v>-3.6548449999999999</v>
      </c>
      <c r="B4" s="50">
        <v>-36.900643580086054</v>
      </c>
      <c r="C4" s="61">
        <v>-3.6593277839284859</v>
      </c>
      <c r="D4" s="59">
        <v>-20.323280439065925</v>
      </c>
      <c r="E4" s="61">
        <v>-3.8803860000000001</v>
      </c>
      <c r="F4" s="59">
        <v>3.5276086897103585</v>
      </c>
      <c r="G4" s="61">
        <v>-2.4635319999999998</v>
      </c>
      <c r="H4" s="50">
        <v>9.1518574004692201</v>
      </c>
      <c r="I4" s="60">
        <v>-2.6282079999999999</v>
      </c>
      <c r="J4" s="50">
        <v>3.8708309865780901</v>
      </c>
      <c r="K4" s="61">
        <v>-2.8324600000000002</v>
      </c>
      <c r="L4" s="71">
        <v>6.9699641980661502</v>
      </c>
      <c r="M4" s="61">
        <v>-2.4808680000000001</v>
      </c>
      <c r="N4" s="71">
        <v>11.232848876168013</v>
      </c>
      <c r="P4" s="61">
        <v>-2.9474990000000001</v>
      </c>
      <c r="Q4" s="59">
        <v>-4.2715277463495482</v>
      </c>
      <c r="R4" s="61">
        <v>-2.9316042362683605</v>
      </c>
      <c r="S4" s="59">
        <v>-15.919584429478549</v>
      </c>
      <c r="T4" s="61">
        <v>-3.7633459999999994</v>
      </c>
      <c r="U4" s="59">
        <v>-4.4585993204525067</v>
      </c>
      <c r="V4" s="61">
        <v>-1.9004700000000001</v>
      </c>
      <c r="W4" s="59">
        <v>16.537067107155984</v>
      </c>
      <c r="X4" s="61">
        <v>-2.7948742278534935</v>
      </c>
      <c r="Y4" s="59">
        <v>5.5869036777639245</v>
      </c>
      <c r="Z4" s="61">
        <v>-3.6094909999999998</v>
      </c>
      <c r="AA4" s="71">
        <v>42.453901429853481</v>
      </c>
      <c r="AB4" s="61">
        <v>-2.3003360000000002</v>
      </c>
      <c r="AC4" s="71">
        <v>-20.999328439308059</v>
      </c>
    </row>
    <row r="5" spans="1:29">
      <c r="A5" s="51">
        <v>-3.5991849999999999</v>
      </c>
      <c r="B5" s="50">
        <v>-30.040129338975952</v>
      </c>
      <c r="C5" s="61">
        <v>-3.6400338350832784</v>
      </c>
      <c r="D5" s="59">
        <v>-17.569270240729921</v>
      </c>
      <c r="E5" s="61">
        <v>-3.8564370000000001</v>
      </c>
      <c r="F5" s="59">
        <v>3.2283546579943776</v>
      </c>
      <c r="G5" s="61">
        <v>-2.44651</v>
      </c>
      <c r="H5" s="50">
        <v>11.799795862341853</v>
      </c>
      <c r="I5" s="60">
        <v>-2.6060469999999998</v>
      </c>
      <c r="J5" s="50">
        <v>14.148964786848754</v>
      </c>
      <c r="K5" s="61">
        <v>-2.8090229999999998</v>
      </c>
      <c r="L5" s="71">
        <v>19.022754205183681</v>
      </c>
      <c r="M5" s="61">
        <v>-2.4568189999999999</v>
      </c>
      <c r="N5" s="71">
        <v>17.821497487561089</v>
      </c>
      <c r="P5" s="61">
        <v>-2.9189609999999999</v>
      </c>
      <c r="Q5" s="59">
        <v>3.7330396660673433</v>
      </c>
      <c r="R5" s="61">
        <v>-2.9083305721009034</v>
      </c>
      <c r="S5" s="59">
        <v>-10.683777162818547</v>
      </c>
      <c r="T5" s="61">
        <v>-3.6963639999999991</v>
      </c>
      <c r="U5" s="59">
        <v>-3.8729893686351411</v>
      </c>
      <c r="V5" s="61">
        <v>-1.8800349999999999</v>
      </c>
      <c r="W5" s="59">
        <v>10.455848219980583</v>
      </c>
      <c r="X5" s="61">
        <v>-2.7352048848636663</v>
      </c>
      <c r="Y5" s="59">
        <v>3.8022797778215534</v>
      </c>
      <c r="Z5" s="61">
        <v>-3.590074</v>
      </c>
      <c r="AA5" s="71">
        <v>55.577668823847461</v>
      </c>
      <c r="AB5" s="61">
        <v>-2.2706789999999999</v>
      </c>
      <c r="AC5" s="71">
        <v>7.48382868351122</v>
      </c>
    </row>
    <row r="6" spans="1:29">
      <c r="A6" s="51">
        <v>-3.568438</v>
      </c>
      <c r="B6" s="50">
        <v>-16.887912525636683</v>
      </c>
      <c r="C6" s="61">
        <v>-3.6243754540147428</v>
      </c>
      <c r="D6" s="59">
        <v>-11.571765718542268</v>
      </c>
      <c r="E6" s="61">
        <v>-3.8360690000000002</v>
      </c>
      <c r="F6" s="59">
        <v>3.8323832350267004</v>
      </c>
      <c r="G6" s="61">
        <v>-2.4299080000000002</v>
      </c>
      <c r="H6" s="50">
        <v>15.43282760223973</v>
      </c>
      <c r="I6" s="60">
        <v>-2.5613250000000001</v>
      </c>
      <c r="J6" s="50">
        <v>20.659921442491058</v>
      </c>
      <c r="K6" s="61">
        <v>-2.7877869999999998</v>
      </c>
      <c r="L6" s="71">
        <v>12.459237851830093</v>
      </c>
      <c r="M6" s="61">
        <v>-2.4322210000000002</v>
      </c>
      <c r="N6" s="71">
        <v>15.147838923321761</v>
      </c>
      <c r="P6" s="61">
        <v>-2.8579330000000001</v>
      </c>
      <c r="Q6" s="59">
        <v>16.000416419602189</v>
      </c>
      <c r="R6" s="61">
        <v>-2.849079776427232</v>
      </c>
      <c r="S6" s="59">
        <v>-3.3793415654822576</v>
      </c>
      <c r="T6" s="61">
        <v>-3.668944999999999</v>
      </c>
      <c r="U6" s="59">
        <v>-1.266209111594633</v>
      </c>
      <c r="V6" s="61">
        <v>-1.8349420000000001</v>
      </c>
      <c r="W6" s="59">
        <v>19.326993466064469</v>
      </c>
      <c r="X6" s="61">
        <v>-2.7128214227820773</v>
      </c>
      <c r="Y6" s="59">
        <v>3.4300164238232931</v>
      </c>
      <c r="Z6" s="61">
        <v>-3.5667490000000002</v>
      </c>
      <c r="AA6" s="71">
        <v>41.914178731361595</v>
      </c>
      <c r="AB6" s="61">
        <v>-2.2508710000000001</v>
      </c>
      <c r="AC6" s="71">
        <v>20.650736213891484</v>
      </c>
    </row>
    <row r="7" spans="1:29">
      <c r="A7" s="51">
        <v>-3.546999</v>
      </c>
      <c r="B7" s="50">
        <v>-11.938398183300301</v>
      </c>
      <c r="C7" s="61">
        <v>-3.5814097039426582</v>
      </c>
      <c r="D7" s="59">
        <v>-5.7291595838904357</v>
      </c>
      <c r="E7" s="61">
        <v>-3.785892</v>
      </c>
      <c r="F7" s="59">
        <v>9.8165878275597898</v>
      </c>
      <c r="G7" s="61">
        <v>-2.4122400000000002</v>
      </c>
      <c r="H7" s="50">
        <v>12.927163115348309</v>
      </c>
      <c r="I7" s="60">
        <v>-2.5361340000000001</v>
      </c>
      <c r="J7" s="50">
        <v>23.063548516835368</v>
      </c>
      <c r="K7" s="61">
        <v>-2.7313640000000001</v>
      </c>
      <c r="L7" s="71">
        <v>16.05067626342813</v>
      </c>
      <c r="M7" s="61">
        <v>-2.3680119999999998</v>
      </c>
      <c r="N7" s="71">
        <v>21.077499419228317</v>
      </c>
      <c r="P7" s="61">
        <v>-2.8337599999999998</v>
      </c>
      <c r="Q7" s="59">
        <v>25.303152348314967</v>
      </c>
      <c r="R7" s="61">
        <v>-2.8258712017980692</v>
      </c>
      <c r="S7" s="59">
        <v>-3.9192458156337189</v>
      </c>
      <c r="T7" s="61">
        <v>-3.6022449999999999</v>
      </c>
      <c r="U7" s="59">
        <v>-3.4062207716198643</v>
      </c>
      <c r="V7" s="61">
        <v>-1.807968</v>
      </c>
      <c r="W7" s="59">
        <v>5.9248869300712137</v>
      </c>
      <c r="X7" s="61">
        <v>-2.6545214120936143</v>
      </c>
      <c r="Y7" s="59">
        <v>6.8354309067073125</v>
      </c>
      <c r="Z7" s="61">
        <v>-3.5223710000000001</v>
      </c>
      <c r="AA7" s="71">
        <v>35.850762912937157</v>
      </c>
      <c r="AB7" s="61">
        <v>-2.1740599999999999</v>
      </c>
      <c r="AC7" s="81">
        <v>26.862875906555523</v>
      </c>
    </row>
    <row r="8" spans="1:29">
      <c r="A8" s="51">
        <v>-3.4981080000000002</v>
      </c>
      <c r="B8" s="50">
        <v>-6.4639709272640857</v>
      </c>
      <c r="C8" s="61">
        <v>-3.5624830250763218</v>
      </c>
      <c r="D8" s="59">
        <v>-0.39872991297857396</v>
      </c>
      <c r="E8" s="61">
        <v>-3.7590330000000001</v>
      </c>
      <c r="F8" s="59">
        <v>10.725413318361781</v>
      </c>
      <c r="G8" s="61">
        <v>-2.4024299999999998</v>
      </c>
      <c r="H8" s="50">
        <v>12.865775967648332</v>
      </c>
      <c r="I8" s="60">
        <v>-2.513973</v>
      </c>
      <c r="J8" s="50">
        <v>32.717201619450663</v>
      </c>
      <c r="K8" s="61">
        <v>-2.7315119999999999</v>
      </c>
      <c r="L8" s="71">
        <v>27.818043457692077</v>
      </c>
      <c r="M8" s="61">
        <v>-2.3435239999999999</v>
      </c>
      <c r="N8" s="71">
        <v>16.74961258873364</v>
      </c>
      <c r="P8" s="61">
        <v>-2.7777539999999998</v>
      </c>
      <c r="Q8" s="59">
        <v>-5.3674453859835047</v>
      </c>
      <c r="R8" s="61">
        <v>-2.7661138237454974</v>
      </c>
      <c r="S8" s="59">
        <v>-0.48454948963450484</v>
      </c>
      <c r="T8" s="61">
        <v>-3.5719169999999991</v>
      </c>
      <c r="U8" s="59">
        <v>1.038877365715507E-3</v>
      </c>
      <c r="V8" s="61">
        <v>-1.7549520000000001</v>
      </c>
      <c r="W8" s="59">
        <v>-8.3192531033358623</v>
      </c>
      <c r="X8" s="61">
        <v>-2.626412229238444</v>
      </c>
      <c r="Y8" s="59">
        <v>2.9864762905947515</v>
      </c>
      <c r="Z8" s="61">
        <v>-3.503457</v>
      </c>
      <c r="AA8" s="71">
        <v>61.577726418837074</v>
      </c>
      <c r="AB8" s="61">
        <v>-2.1540270000000001</v>
      </c>
      <c r="AC8" s="81">
        <v>27.949133215981377</v>
      </c>
    </row>
    <row r="9" spans="1:29">
      <c r="A9" s="51">
        <v>-3.4677699999999998</v>
      </c>
      <c r="B9" s="50">
        <v>-16.738695617638658</v>
      </c>
      <c r="C9" s="61">
        <v>-3.5455140399523724</v>
      </c>
      <c r="D9" s="59">
        <v>-3.9080099835436517</v>
      </c>
      <c r="E9" s="61">
        <v>-3.6855120000000001</v>
      </c>
      <c r="F9" s="59">
        <v>20.520055288390896</v>
      </c>
      <c r="G9" s="61">
        <v>-2.369729</v>
      </c>
      <c r="H9" s="50">
        <v>15.232468604354391</v>
      </c>
      <c r="I9" s="60">
        <v>-2.4622259999999998</v>
      </c>
      <c r="J9" s="50">
        <v>28.326308465856421</v>
      </c>
      <c r="K9" s="61">
        <v>-2.706461</v>
      </c>
      <c r="L9" s="71">
        <v>44.56721519546916</v>
      </c>
      <c r="M9" s="61">
        <v>-2.3190930000000001</v>
      </c>
      <c r="N9" s="71">
        <v>11.020124236057985</v>
      </c>
      <c r="P9" s="61">
        <v>-2.7474259999999999</v>
      </c>
      <c r="Q9" s="59">
        <v>-6.7265509554266938</v>
      </c>
      <c r="R9" s="61">
        <v>-2.7417494837364229</v>
      </c>
      <c r="S9" s="59">
        <v>5.3134014779112579</v>
      </c>
      <c r="T9" s="61">
        <v>-3.5097809999999994</v>
      </c>
      <c r="U9" s="59">
        <v>2.4664302250458778</v>
      </c>
      <c r="V9" s="61">
        <v>-1.732882</v>
      </c>
      <c r="W9" s="59">
        <v>12.93688440497484</v>
      </c>
      <c r="X9" s="61">
        <v>-2.5610708750387472</v>
      </c>
      <c r="Y9" s="59">
        <v>10.737765356516167</v>
      </c>
      <c r="Z9" s="61">
        <v>-3.4303530000000002</v>
      </c>
      <c r="AA9" s="71">
        <v>35.483263849677861</v>
      </c>
      <c r="AB9" s="61">
        <v>-2.071307</v>
      </c>
      <c r="AC9" s="81">
        <v>16.808354951752069</v>
      </c>
    </row>
    <row r="10" spans="1:29">
      <c r="A10" s="51">
        <v>-3.4104839999999998</v>
      </c>
      <c r="B10" s="50">
        <v>15.284156157233582</v>
      </c>
      <c r="C10" s="61">
        <v>-3.5001854657781677</v>
      </c>
      <c r="D10" s="59">
        <v>-6.5866458369941441</v>
      </c>
      <c r="E10" s="61">
        <v>-3.66201</v>
      </c>
      <c r="F10" s="59">
        <v>22.282717191670791</v>
      </c>
      <c r="G10" s="61">
        <v>-2.3595000000000002</v>
      </c>
      <c r="H10" s="50">
        <v>15.82604104120017</v>
      </c>
      <c r="I10" s="60">
        <v>-2.4357090000000001</v>
      </c>
      <c r="J10" s="50">
        <v>23.101763805957699</v>
      </c>
      <c r="K10" s="61">
        <v>-2.6848209999999999</v>
      </c>
      <c r="L10" s="71">
        <v>45.166656261858293</v>
      </c>
      <c r="M10" s="61">
        <v>-2.3002050000000001</v>
      </c>
      <c r="N10" s="71">
        <v>7.9123895501539172</v>
      </c>
      <c r="P10" s="61">
        <v>-2.6780940000000002</v>
      </c>
      <c r="Q10" s="59">
        <v>33.193581181462719</v>
      </c>
      <c r="R10" s="61">
        <v>-2.6794905610757516</v>
      </c>
      <c r="S10" s="59">
        <v>12.509774658411136</v>
      </c>
      <c r="T10" s="61">
        <v>-3.4806829999999991</v>
      </c>
      <c r="U10" s="59">
        <v>8.607458437797991</v>
      </c>
      <c r="V10" s="61">
        <v>-1.7115400000000001</v>
      </c>
      <c r="W10" s="59">
        <v>-0.95300772887837226</v>
      </c>
      <c r="X10" s="61">
        <v>-2.5312964088443684</v>
      </c>
      <c r="Y10" s="59">
        <v>10.18143952139641</v>
      </c>
      <c r="Z10" s="61">
        <v>-3.4123109999999999</v>
      </c>
      <c r="AA10" s="71">
        <v>52.371859367529837</v>
      </c>
      <c r="AB10" s="61">
        <v>-1.998812</v>
      </c>
      <c r="AC10" s="81">
        <v>-2.8991022460701137</v>
      </c>
    </row>
    <row r="11" spans="1:29">
      <c r="A11" s="51">
        <v>-3.3829959999999999</v>
      </c>
      <c r="B11" s="50">
        <v>12.078969104522763</v>
      </c>
      <c r="C11" s="61">
        <v>-3.4801584646251396</v>
      </c>
      <c r="D11" s="59">
        <v>10.587827600234707</v>
      </c>
      <c r="E11" s="61">
        <v>-3.6371479999999998</v>
      </c>
      <c r="F11" s="59">
        <v>15.889273833975169</v>
      </c>
      <c r="G11" s="61">
        <v>-2.349955</v>
      </c>
      <c r="H11" s="50">
        <v>15.56555827537413</v>
      </c>
      <c r="I11" s="60">
        <v>-2.413643</v>
      </c>
      <c r="J11" s="50">
        <v>25.136334113016034</v>
      </c>
      <c r="K11" s="61">
        <v>-2.6634099999999998</v>
      </c>
      <c r="L11" s="71">
        <v>28.02531182257183</v>
      </c>
      <c r="M11" s="61">
        <v>-2.2141820000000001</v>
      </c>
      <c r="N11" s="71">
        <v>-10.554456481725211</v>
      </c>
      <c r="P11" s="61">
        <v>-2.64452</v>
      </c>
      <c r="Q11" s="59">
        <v>20.720952955068199</v>
      </c>
      <c r="R11" s="61">
        <v>-2.6578998252874055</v>
      </c>
      <c r="S11" s="59">
        <v>10.962846280356178</v>
      </c>
      <c r="T11" s="61">
        <v>-3.4082399999999993</v>
      </c>
      <c r="U11" s="59">
        <v>10.562840987449297</v>
      </c>
      <c r="V11" s="61">
        <v>-1.6669560000000001</v>
      </c>
      <c r="W11" s="59">
        <v>-7.6374700080293483</v>
      </c>
      <c r="X11" s="61">
        <v>-2.4651566373628135</v>
      </c>
      <c r="Y11" s="59">
        <v>20.22116372265836</v>
      </c>
      <c r="Z11" s="61">
        <v>-3.3548930000000001</v>
      </c>
      <c r="AA11" s="71">
        <v>43.350353973699129</v>
      </c>
      <c r="AB11" s="61">
        <v>-1.9508380000000001</v>
      </c>
      <c r="AC11" s="81">
        <v>-8.1771864123105527</v>
      </c>
    </row>
    <row r="12" spans="1:29">
      <c r="A12" s="51">
        <v>-3.3623530000000001</v>
      </c>
      <c r="B12" s="50">
        <v>28.045481170531986</v>
      </c>
      <c r="C12" s="61">
        <v>-3.4602784506224653</v>
      </c>
      <c r="D12" s="59">
        <v>10.142728165313166</v>
      </c>
      <c r="E12" s="61">
        <v>-3.5814159999999999</v>
      </c>
      <c r="F12" s="59">
        <v>34.471466809600912</v>
      </c>
      <c r="G12" s="61">
        <v>-2.3291599999999999</v>
      </c>
      <c r="H12" s="50">
        <v>13.272247472963857</v>
      </c>
      <c r="I12" s="60">
        <v>-2.3624809999999998</v>
      </c>
      <c r="J12" s="50">
        <v>22.548193430282115</v>
      </c>
      <c r="K12" s="61">
        <v>-2.6206049999999999</v>
      </c>
      <c r="L12" s="71">
        <v>20.550674249833637</v>
      </c>
      <c r="M12" s="61">
        <v>-2.1893639999999999</v>
      </c>
      <c r="N12" s="71">
        <v>-25.64094455184155</v>
      </c>
      <c r="P12" s="61">
        <v>-2.5777999999999999</v>
      </c>
      <c r="Q12" s="59">
        <v>11.016653794018735</v>
      </c>
      <c r="R12" s="61">
        <v>-2.6384956282615106</v>
      </c>
      <c r="S12" s="59">
        <v>-12.764113174494838</v>
      </c>
      <c r="T12" s="61">
        <v>-3.378247</v>
      </c>
      <c r="U12" s="59">
        <v>10.680439109198119</v>
      </c>
      <c r="V12" s="61">
        <v>-1.6449769999999999</v>
      </c>
      <c r="W12" s="59">
        <v>-11.099732454705761</v>
      </c>
      <c r="X12" s="61">
        <v>-2.4349779294356253</v>
      </c>
      <c r="Y12" s="59">
        <v>27.266845555683151</v>
      </c>
      <c r="Z12" s="61">
        <v>-3.335035</v>
      </c>
      <c r="AA12" s="71">
        <v>36.178247600448344</v>
      </c>
      <c r="AB12" s="61">
        <v>-1.891661</v>
      </c>
      <c r="AC12" s="71">
        <v>-21.870135685502028</v>
      </c>
    </row>
    <row r="13" spans="1:29">
      <c r="A13" s="51">
        <v>-3.310549</v>
      </c>
      <c r="B13" s="50">
        <v>54.194603453081335</v>
      </c>
      <c r="C13" s="61">
        <v>-3.4104726672802799</v>
      </c>
      <c r="D13" s="59">
        <v>13.502059225310324</v>
      </c>
      <c r="E13" s="61">
        <v>-3.5354260000000002</v>
      </c>
      <c r="F13" s="59">
        <v>13.647380849890819</v>
      </c>
      <c r="G13" s="61">
        <v>-2.3106300000000002</v>
      </c>
      <c r="H13" s="50">
        <v>6.6917973972999985</v>
      </c>
      <c r="I13" s="60">
        <v>-2.3373840000000001</v>
      </c>
      <c r="J13" s="50">
        <v>17.183351346390218</v>
      </c>
      <c r="K13" s="61">
        <v>-2.5984989999999999</v>
      </c>
      <c r="L13" s="71">
        <v>55.286507341691532</v>
      </c>
      <c r="M13" s="61">
        <v>-2.1226500000000001</v>
      </c>
      <c r="N13" s="71">
        <v>-41.084349088687638</v>
      </c>
      <c r="P13" s="61">
        <v>-2.553515</v>
      </c>
      <c r="Q13" s="59">
        <v>18.621872422422136</v>
      </c>
      <c r="R13" s="61">
        <v>-2.5874466281960622</v>
      </c>
      <c r="S13" s="59">
        <v>14.762983584010824</v>
      </c>
      <c r="T13" s="61">
        <v>-3.3519479999999993</v>
      </c>
      <c r="U13" s="59">
        <v>13.896503183778396</v>
      </c>
      <c r="V13" s="61">
        <v>-1.622635</v>
      </c>
      <c r="W13" s="59">
        <v>-10.323529543220967</v>
      </c>
      <c r="X13" s="61">
        <v>-2.3628890511811176</v>
      </c>
      <c r="Y13" s="59">
        <v>20.159128700838252</v>
      </c>
      <c r="Z13" s="61">
        <v>-3.2969759999999999</v>
      </c>
      <c r="AA13" s="71">
        <v>43.183073067115338</v>
      </c>
      <c r="AB13" s="61">
        <v>-1.8691660000000001</v>
      </c>
      <c r="AC13" s="71">
        <v>-34.513324608324105</v>
      </c>
    </row>
    <row r="14" spans="1:29">
      <c r="A14" s="51">
        <v>-3.285669</v>
      </c>
      <c r="B14" s="50">
        <v>49.900234969623284</v>
      </c>
      <c r="C14" s="61">
        <v>-3.3912310863105315</v>
      </c>
      <c r="D14" s="59">
        <v>16.125265481057621</v>
      </c>
      <c r="E14" s="61">
        <v>-3.4747110000000001</v>
      </c>
      <c r="F14" s="59">
        <v>29.036523251241078</v>
      </c>
      <c r="G14" s="61">
        <v>-2.2911769999999998</v>
      </c>
      <c r="H14" s="50">
        <v>11.163935177485724</v>
      </c>
      <c r="I14" s="60">
        <v>-2.3129499999999998</v>
      </c>
      <c r="J14" s="50">
        <v>22.786322500420397</v>
      </c>
      <c r="K14" s="61">
        <v>-2.5691839999999999</v>
      </c>
      <c r="L14" s="71">
        <v>49.944617581888153</v>
      </c>
      <c r="M14" s="61">
        <v>-2.093283</v>
      </c>
      <c r="N14" s="71">
        <v>-43.594373070867988</v>
      </c>
      <c r="P14" s="61">
        <v>-2.5323639999999998</v>
      </c>
      <c r="Q14" s="59">
        <v>9.1703552623651028</v>
      </c>
      <c r="R14" s="61">
        <v>-2.5648264440859703</v>
      </c>
      <c r="S14" s="59">
        <v>6.9399929452035787</v>
      </c>
      <c r="T14" s="61">
        <v>-3.2977209999999992</v>
      </c>
      <c r="U14" s="59">
        <v>21.621358918271035</v>
      </c>
      <c r="V14" s="61">
        <v>-1.5718589999999999</v>
      </c>
      <c r="W14" s="59">
        <v>-23.146290404303944</v>
      </c>
      <c r="X14" s="61">
        <v>-2.3354897925664173</v>
      </c>
      <c r="Y14" s="59">
        <v>21.712612766737777</v>
      </c>
      <c r="Z14" s="61">
        <v>-3.278451</v>
      </c>
      <c r="AA14" s="71">
        <v>33.903954937820217</v>
      </c>
      <c r="AB14" s="61">
        <v>-1.842195</v>
      </c>
      <c r="AC14" s="71">
        <v>-37.953761952111719</v>
      </c>
    </row>
    <row r="15" spans="1:29">
      <c r="A15" s="51">
        <v>-3.230267</v>
      </c>
      <c r="B15" s="50">
        <v>39.703143326124817</v>
      </c>
      <c r="C15" s="61">
        <v>-3.3703034510239176</v>
      </c>
      <c r="D15" s="59">
        <v>21.848285910056362</v>
      </c>
      <c r="E15" s="61">
        <v>-3.4515449999999999</v>
      </c>
      <c r="F15" s="59">
        <v>33.109496990775575</v>
      </c>
      <c r="G15" s="61">
        <v>-2.2347589999999999</v>
      </c>
      <c r="H15" s="50">
        <v>3.8384990027983092</v>
      </c>
      <c r="I15" s="60">
        <v>-2.256758</v>
      </c>
      <c r="J15" s="50">
        <v>5.3554999311857436</v>
      </c>
      <c r="K15" s="61">
        <v>-2.525388</v>
      </c>
      <c r="L15" s="71">
        <v>77.135996528406224</v>
      </c>
      <c r="M15" s="61">
        <v>-2.0686849999999999</v>
      </c>
      <c r="N15" s="71">
        <v>-60.908455613883902</v>
      </c>
      <c r="P15" s="61">
        <v>-2.4921220000000002</v>
      </c>
      <c r="Q15" s="59">
        <v>14.298899175082411</v>
      </c>
      <c r="R15" s="61">
        <v>-2.5446046155107189</v>
      </c>
      <c r="S15" s="59">
        <v>19.818217991420891</v>
      </c>
      <c r="T15" s="61">
        <v>-3.2678409999999989</v>
      </c>
      <c r="U15" s="59">
        <v>18.083727584300327</v>
      </c>
      <c r="V15" s="61">
        <v>-1.5490630000000001</v>
      </c>
      <c r="W15" s="59">
        <v>-26.905635063863624</v>
      </c>
      <c r="X15" s="61">
        <v>-2.3108319919895313</v>
      </c>
      <c r="Y15" s="59">
        <v>6.9061841323151913</v>
      </c>
      <c r="Z15" s="61">
        <v>-3.2780969999999998</v>
      </c>
      <c r="AA15" s="71">
        <v>39.86025848055683</v>
      </c>
      <c r="AB15" s="61">
        <v>-1.7757019999999999</v>
      </c>
      <c r="AC15" s="81">
        <v>-28.158599238353879</v>
      </c>
    </row>
    <row r="16" spans="1:29">
      <c r="A16" s="51">
        <v>-3.1986509999999999</v>
      </c>
      <c r="B16" s="50">
        <v>34.148292226481715</v>
      </c>
      <c r="C16" s="61">
        <v>-3.3142196984917964</v>
      </c>
      <c r="D16" s="59">
        <v>23.293076320976763</v>
      </c>
      <c r="E16" s="61">
        <v>-3.4261409999999999</v>
      </c>
      <c r="F16" s="59">
        <v>31.190676732352415</v>
      </c>
      <c r="G16" s="61">
        <v>-2.2136290000000001</v>
      </c>
      <c r="H16" s="50">
        <v>-2.6742544654389038</v>
      </c>
      <c r="I16" s="60">
        <v>-2.2331759999999998</v>
      </c>
      <c r="J16" s="50">
        <v>4.2191227960187607</v>
      </c>
      <c r="K16" s="61">
        <v>-2.5021499999999999</v>
      </c>
      <c r="L16" s="71">
        <v>54.918990033914405</v>
      </c>
      <c r="M16" s="61">
        <v>-2.013782</v>
      </c>
      <c r="N16" s="71">
        <v>-43.56218721097612</v>
      </c>
      <c r="P16" s="61">
        <v>-2.4648159999999999</v>
      </c>
      <c r="Q16" s="59">
        <v>6.4879098548790139</v>
      </c>
      <c r="R16" s="61">
        <v>-2.488155822455258</v>
      </c>
      <c r="S16" s="59">
        <v>26.100014697452849</v>
      </c>
      <c r="T16" s="61">
        <v>-3.2421009999999999</v>
      </c>
      <c r="U16" s="59">
        <v>16.0061832922805</v>
      </c>
      <c r="V16" s="61">
        <v>-1.5266299999999999</v>
      </c>
      <c r="W16" s="59">
        <v>-41.298742947549094</v>
      </c>
      <c r="X16" s="61">
        <v>-2.2504279084420222</v>
      </c>
      <c r="Y16" s="59">
        <v>7.1400078712715995</v>
      </c>
      <c r="Z16" s="61">
        <v>-3.2598129999999998</v>
      </c>
      <c r="AA16" s="71">
        <v>36.416403523841041</v>
      </c>
      <c r="AB16" s="61">
        <v>-1.742613</v>
      </c>
      <c r="AC16" s="81">
        <v>-42.314850774890708</v>
      </c>
    </row>
    <row r="17" spans="1:29">
      <c r="A17" s="51">
        <v>-3.1482670000000001</v>
      </c>
      <c r="B17" s="50">
        <v>31.385434969512421</v>
      </c>
      <c r="C17" s="61">
        <v>-3.2953434509033772</v>
      </c>
      <c r="D17" s="59">
        <v>20.149760523280975</v>
      </c>
      <c r="E17" s="61">
        <v>-3.363229</v>
      </c>
      <c r="F17" s="59">
        <v>37.175259695812059</v>
      </c>
      <c r="G17" s="61">
        <v>-2.1897509999999998</v>
      </c>
      <c r="H17" s="50">
        <v>-3.6444064779963985</v>
      </c>
      <c r="I17" s="60">
        <v>-2.2075109999999998</v>
      </c>
      <c r="J17" s="50">
        <v>12.158814646349095</v>
      </c>
      <c r="K17" s="61">
        <v>-2.4203190000000001</v>
      </c>
      <c r="L17" s="71">
        <v>20.030264076242055</v>
      </c>
      <c r="M17" s="61">
        <v>-1.986</v>
      </c>
      <c r="N17" s="71">
        <v>-53.171049919645107</v>
      </c>
      <c r="P17" s="61">
        <v>-2.4394119999999999</v>
      </c>
      <c r="Q17" s="59">
        <v>-0.66768994974386331</v>
      </c>
      <c r="R17" s="61">
        <v>-2.466478701210181</v>
      </c>
      <c r="S17" s="59">
        <v>27.555333384406786</v>
      </c>
      <c r="T17" s="61">
        <v>-3.1782909999999998</v>
      </c>
      <c r="U17" s="59">
        <v>18.805912612228155</v>
      </c>
      <c r="V17" s="61">
        <v>-1.5043530000000001</v>
      </c>
      <c r="W17" s="59">
        <v>-37.58064137857307</v>
      </c>
      <c r="X17" s="61">
        <v>-2.2182861890011183</v>
      </c>
      <c r="Y17" s="59">
        <v>-3.8201421298634433</v>
      </c>
      <c r="Z17" s="61">
        <v>-3.208005</v>
      </c>
      <c r="AA17" s="71">
        <v>41.502319318623996</v>
      </c>
      <c r="AB17" s="61">
        <v>-1.714971</v>
      </c>
      <c r="AC17" s="81">
        <v>-42.95203626014694</v>
      </c>
    </row>
    <row r="18" spans="1:29">
      <c r="A18" s="51">
        <v>-3.1176279999999998</v>
      </c>
      <c r="B18" s="50">
        <v>30.725239200456798</v>
      </c>
      <c r="C18" s="61">
        <v>-3.2772169134512863</v>
      </c>
      <c r="D18" s="59">
        <v>19.068227903032781</v>
      </c>
      <c r="E18" s="61">
        <v>-3.338832</v>
      </c>
      <c r="F18" s="59">
        <v>36.038151552952002</v>
      </c>
      <c r="G18" s="61">
        <v>-2.1714720000000001</v>
      </c>
      <c r="H18" s="50">
        <v>-1.883844567936757</v>
      </c>
      <c r="I18" s="60">
        <v>-2.1403449999999999</v>
      </c>
      <c r="J18" s="50">
        <v>0.64752259359500286</v>
      </c>
      <c r="K18" s="61">
        <v>-2.4053990000000001</v>
      </c>
      <c r="L18" s="71">
        <v>29.073104224713457</v>
      </c>
      <c r="M18" s="61">
        <v>-1.9659040000000001</v>
      </c>
      <c r="N18" s="71">
        <v>-64.188401841047138</v>
      </c>
      <c r="P18" s="61">
        <v>-2.3709039999999999</v>
      </c>
      <c r="Q18" s="59">
        <v>16.552124200187812</v>
      </c>
      <c r="R18" s="61">
        <v>-2.4357724116338213</v>
      </c>
      <c r="S18" s="59">
        <v>21.49448006825374</v>
      </c>
      <c r="T18" s="61">
        <v>-3.1481870000000001</v>
      </c>
      <c r="U18" s="59">
        <v>20.445960821919126</v>
      </c>
      <c r="V18" s="61">
        <v>-1.4410099999999999</v>
      </c>
      <c r="W18" s="59">
        <v>-33.110613669125371</v>
      </c>
      <c r="X18" s="61">
        <v>-2.1525223675591598</v>
      </c>
      <c r="Y18" s="59">
        <v>10.169282432569574</v>
      </c>
      <c r="Z18" s="61">
        <v>-3.2076889999999998</v>
      </c>
      <c r="AA18" s="71">
        <v>37.398139651386508</v>
      </c>
      <c r="AB18" s="61">
        <v>-1.652871</v>
      </c>
      <c r="AC18" s="81">
        <v>-40.207851623207873</v>
      </c>
    </row>
    <row r="19" spans="1:29">
      <c r="A19" s="51">
        <v>-3.0962170000000002</v>
      </c>
      <c r="B19" s="50">
        <v>23.759623845352131</v>
      </c>
      <c r="C19" s="61">
        <v>-3.2595585878933071</v>
      </c>
      <c r="D19" s="59">
        <v>19.232932708331543</v>
      </c>
      <c r="E19" s="61">
        <v>-3.3123909999999999</v>
      </c>
      <c r="F19" s="59">
        <v>35.505278032665196</v>
      </c>
      <c r="G19" s="61">
        <v>-2.1521029999999999</v>
      </c>
      <c r="H19" s="50">
        <v>-15.460915428338684</v>
      </c>
      <c r="I19" s="60">
        <v>-2.1161949999999998</v>
      </c>
      <c r="J19" s="50">
        <v>-4.890927440688273</v>
      </c>
      <c r="K19" s="61">
        <v>-2.3917099999999998</v>
      </c>
      <c r="L19" s="71">
        <v>37.876119108627876</v>
      </c>
      <c r="M19" s="61">
        <v>-1.911435</v>
      </c>
      <c r="N19" s="71">
        <v>-41.756488248686708</v>
      </c>
      <c r="P19" s="61">
        <v>-2.3373300000000001</v>
      </c>
      <c r="Q19" s="59">
        <v>19.764640970807157</v>
      </c>
      <c r="R19" s="61">
        <v>-2.3782556454233843</v>
      </c>
      <c r="S19" s="59">
        <v>39.10827783035753</v>
      </c>
      <c r="T19" s="61">
        <v>-3.1243489999999996</v>
      </c>
      <c r="U19" s="59">
        <v>17.260128221540825</v>
      </c>
      <c r="V19" s="61">
        <v>-1.4125829999999999</v>
      </c>
      <c r="W19" s="59">
        <v>-37.204383129024677</v>
      </c>
      <c r="X19" s="61">
        <v>-2.1229553587335208</v>
      </c>
      <c r="Y19" s="59">
        <v>-19.601257455308684</v>
      </c>
      <c r="Z19" s="61">
        <v>-3.1870349999999998</v>
      </c>
      <c r="AA19" s="71">
        <v>24.129568019311584</v>
      </c>
      <c r="AB19" s="61">
        <v>-1.626236</v>
      </c>
      <c r="AC19" s="81">
        <v>-24.544377537089254</v>
      </c>
    </row>
    <row r="20" spans="1:29">
      <c r="A20" s="51">
        <v>-3.0569950000000001</v>
      </c>
      <c r="B20" s="50">
        <v>29.937109203632893</v>
      </c>
      <c r="C20" s="61">
        <v>-3.208201957751851</v>
      </c>
      <c r="D20" s="59">
        <v>39.282646827474338</v>
      </c>
      <c r="E20" s="61">
        <v>-3.2497199999999999</v>
      </c>
      <c r="F20" s="59">
        <v>39.987812945371338</v>
      </c>
      <c r="G20" s="61">
        <v>-2.103081</v>
      </c>
      <c r="H20" s="50">
        <v>-17.913853817651422</v>
      </c>
      <c r="I20" s="60">
        <v>-2.091288</v>
      </c>
      <c r="J20" s="50">
        <v>-27.85383832086336</v>
      </c>
      <c r="K20" s="61">
        <v>-2.3743259999999999</v>
      </c>
      <c r="L20" s="71">
        <v>11.827913406126893</v>
      </c>
      <c r="M20" s="61">
        <v>-1.8842019999999999</v>
      </c>
      <c r="N20" s="71">
        <v>-46.886164885577358</v>
      </c>
      <c r="P20" s="61">
        <v>-2.2713939999999999</v>
      </c>
      <c r="Q20" s="59">
        <v>24.141142027495977</v>
      </c>
      <c r="R20" s="61">
        <v>-2.3636712367024213</v>
      </c>
      <c r="S20" s="59">
        <v>22.911197788061589</v>
      </c>
      <c r="T20" s="61">
        <v>-3.0603559999999996</v>
      </c>
      <c r="U20" s="59">
        <v>24.372482886641205</v>
      </c>
      <c r="V20" s="61">
        <v>-1.3558079999999999</v>
      </c>
      <c r="W20" s="59">
        <v>-34.94694473026118</v>
      </c>
      <c r="X20" s="61">
        <v>-2.0503513532518887</v>
      </c>
      <c r="Y20" s="59">
        <v>-24.52568351039961</v>
      </c>
      <c r="Z20" s="61">
        <v>-3.1689729999999998</v>
      </c>
      <c r="AA20" s="71">
        <v>4.1624208838249537</v>
      </c>
      <c r="AB20" s="61">
        <v>-1.601167</v>
      </c>
      <c r="AC20" s="81">
        <v>-34.374604407739234</v>
      </c>
    </row>
    <row r="21" spans="1:29">
      <c r="A21" s="51">
        <v>-3.0327670000000002</v>
      </c>
      <c r="B21" s="50">
        <v>25.588015265755143</v>
      </c>
      <c r="C21" s="61">
        <v>-3.1895274587338385</v>
      </c>
      <c r="D21" s="59">
        <v>37.463519117842139</v>
      </c>
      <c r="E21" s="61">
        <v>-3.2208480000000002</v>
      </c>
      <c r="F21" s="59">
        <v>50.163433232671551</v>
      </c>
      <c r="G21" s="61">
        <v>-2.079939</v>
      </c>
      <c r="H21" s="50">
        <v>-25.970561118783056</v>
      </c>
      <c r="I21" s="60">
        <v>-2.0280309999999999</v>
      </c>
      <c r="J21" s="50">
        <v>-36.790084539174742</v>
      </c>
      <c r="K21" s="61">
        <v>-2.3236439999999998</v>
      </c>
      <c r="L21" s="71">
        <v>21.273866381753678</v>
      </c>
      <c r="M21" s="61">
        <v>-1.8608910000000001</v>
      </c>
      <c r="N21" s="71">
        <v>-53.146679294167711</v>
      </c>
      <c r="P21" s="61">
        <v>-2.239611</v>
      </c>
      <c r="Q21" s="59">
        <v>-47.301751422672211</v>
      </c>
      <c r="R21" s="61">
        <v>-2.3422084436761028</v>
      </c>
      <c r="S21" s="59">
        <v>17.838908598498961</v>
      </c>
      <c r="T21" s="61">
        <v>-3.0274539999999996</v>
      </c>
      <c r="U21" s="59">
        <v>30.732455568536295</v>
      </c>
      <c r="V21" s="61">
        <v>-1.3291980000000001</v>
      </c>
      <c r="W21" s="59">
        <v>-28.191765749311838</v>
      </c>
      <c r="X21" s="61">
        <v>-2.024477772859627</v>
      </c>
      <c r="Y21" s="59">
        <v>-15.358286983807837</v>
      </c>
      <c r="Z21" s="61">
        <v>-3.1189399999999998</v>
      </c>
      <c r="AA21" s="71">
        <v>-4.1055611604151139</v>
      </c>
      <c r="AB21" s="61">
        <v>-1.526918</v>
      </c>
      <c r="AC21" s="81">
        <v>8.4522748023155447</v>
      </c>
    </row>
    <row r="22" spans="1:29">
      <c r="A22" s="51">
        <v>-3.0144120000000001</v>
      </c>
      <c r="B22" s="50">
        <v>16.549535762323703</v>
      </c>
      <c r="C22" s="61">
        <v>-3.171603230088456</v>
      </c>
      <c r="D22" s="59">
        <v>38.488197984023586</v>
      </c>
      <c r="E22" s="61">
        <v>-3.1965629999999998</v>
      </c>
      <c r="F22" s="59">
        <v>43.923130476572915</v>
      </c>
      <c r="G22" s="61">
        <v>-2.061995</v>
      </c>
      <c r="H22" s="50">
        <v>-23.490871022022354</v>
      </c>
      <c r="I22" s="60">
        <v>-2.0043549999999999</v>
      </c>
      <c r="J22" s="50">
        <v>-35.585367435543944</v>
      </c>
      <c r="K22" s="61">
        <v>-2.2933889999999999</v>
      </c>
      <c r="L22" s="71">
        <v>21.20716364285397</v>
      </c>
      <c r="M22" s="61">
        <v>-1.8075220000000001</v>
      </c>
      <c r="N22" s="71">
        <v>-10.619556375651808</v>
      </c>
      <c r="P22" s="61">
        <v>-2.1742219999999999</v>
      </c>
      <c r="Q22" s="59">
        <v>-23.681701126856161</v>
      </c>
      <c r="R22" s="61">
        <v>-2.2867894705196199</v>
      </c>
      <c r="S22" s="59">
        <v>9.4038753906180084</v>
      </c>
      <c r="T22" s="61">
        <v>-2.9536829999999998</v>
      </c>
      <c r="U22" s="59">
        <v>8.1923815732072036</v>
      </c>
      <c r="V22" s="61">
        <v>-1.3084</v>
      </c>
      <c r="W22" s="59">
        <v>-19.277079689001443</v>
      </c>
      <c r="X22" s="61">
        <v>-1.9534234090823983</v>
      </c>
      <c r="Y22" s="59">
        <v>-35.588826918281569</v>
      </c>
      <c r="Z22" s="61">
        <v>-3.0969259999999998</v>
      </c>
      <c r="AA22" s="71">
        <v>-0.2030910191762203</v>
      </c>
      <c r="AB22" s="61">
        <v>-1.490011</v>
      </c>
      <c r="AC22" s="81">
        <v>21.507389815266741</v>
      </c>
    </row>
    <row r="23" spans="1:29">
      <c r="A23" s="51">
        <v>-2.9752990000000001</v>
      </c>
      <c r="B23" s="50">
        <v>30.527230140023029</v>
      </c>
      <c r="C23" s="61">
        <v>-3.1107479901608657</v>
      </c>
      <c r="D23" s="59">
        <v>45.61193101466754</v>
      </c>
      <c r="E23" s="61">
        <v>-3.1339869999999999</v>
      </c>
      <c r="F23" s="59">
        <v>35.230400297734462</v>
      </c>
      <c r="G23" s="61">
        <v>-2.0436320000000001</v>
      </c>
      <c r="H23" s="50">
        <v>-31.550540572211212</v>
      </c>
      <c r="I23" s="60">
        <v>-1.9804889999999999</v>
      </c>
      <c r="J23" s="50">
        <v>-58.112139626612873</v>
      </c>
      <c r="K23" s="61">
        <v>-2.292999</v>
      </c>
      <c r="L23" s="74">
        <v>29.401541035647853</v>
      </c>
      <c r="M23" s="61">
        <v>-1.7801819999999999</v>
      </c>
      <c r="N23" s="71">
        <v>-17.93814165859381</v>
      </c>
      <c r="P23" s="61">
        <v>-2.1408719999999999</v>
      </c>
      <c r="Q23" s="59">
        <v>-22.375536414687531</v>
      </c>
      <c r="R23" s="61">
        <v>-2.2667662630729466</v>
      </c>
      <c r="S23" s="59">
        <v>3.0602793272597637</v>
      </c>
      <c r="T23" s="61">
        <v>-2.920221999999999</v>
      </c>
      <c r="U23" s="59">
        <v>20.2757712340061</v>
      </c>
      <c r="V23" s="61">
        <v>-1.255045</v>
      </c>
      <c r="W23" s="59">
        <v>-9.5706459045720784</v>
      </c>
      <c r="X23" s="61">
        <v>-1.9316875807721587</v>
      </c>
      <c r="Y23" s="59">
        <v>-34.273078130636932</v>
      </c>
      <c r="Z23" s="61">
        <v>-3.0726979999999999</v>
      </c>
      <c r="AA23" s="74">
        <v>-15.22879701328441</v>
      </c>
      <c r="AB23" s="61">
        <v>-1.417251</v>
      </c>
      <c r="AC23" s="81">
        <v>11.253926536516763</v>
      </c>
    </row>
    <row r="24" spans="1:29">
      <c r="A24" s="51">
        <v>-2.9542220000000001</v>
      </c>
      <c r="B24" s="50">
        <v>26.585307351496724</v>
      </c>
      <c r="C24" s="61">
        <v>-3.0920979362423511</v>
      </c>
      <c r="D24" s="50">
        <v>47.558951613980824</v>
      </c>
      <c r="E24" s="61">
        <v>-3.1010849999999999</v>
      </c>
      <c r="F24" s="50">
        <v>32.296616905235595</v>
      </c>
      <c r="G24" s="61">
        <v>-2.0076450000000001</v>
      </c>
      <c r="H24" s="50">
        <v>-20.608865649037881</v>
      </c>
      <c r="I24" s="60">
        <v>-1.8898269999999999</v>
      </c>
      <c r="J24" s="50">
        <v>-33.577800361219424</v>
      </c>
      <c r="K24" s="61">
        <v>-2.268176</v>
      </c>
      <c r="L24" s="74">
        <v>25.152955314037818</v>
      </c>
      <c r="M24" s="61">
        <v>-1.716272</v>
      </c>
      <c r="N24" s="71">
        <v>8.9303911393179014</v>
      </c>
      <c r="P24" s="61">
        <v>-2.0757659999999998</v>
      </c>
      <c r="Q24" s="59">
        <v>-23.940756435579495</v>
      </c>
      <c r="R24" s="61">
        <v>-2.2452934447726762</v>
      </c>
      <c r="S24" s="50">
        <v>2.3252699578118694</v>
      </c>
      <c r="T24" s="61">
        <v>-2.848751</v>
      </c>
      <c r="U24" s="50">
        <v>24.798637172781621</v>
      </c>
      <c r="V24" s="61">
        <v>-1.2267999999999999</v>
      </c>
      <c r="W24" s="50">
        <v>-5.4424400468049825</v>
      </c>
      <c r="X24" s="61">
        <v>-1.9067511773129724</v>
      </c>
      <c r="Y24" s="50">
        <v>-25.540078854906785</v>
      </c>
      <c r="Z24" s="61">
        <v>-3.007009</v>
      </c>
      <c r="AA24" s="74">
        <v>-22.094064746658713</v>
      </c>
      <c r="AB24" s="61">
        <v>-1.3749480000000001</v>
      </c>
      <c r="AC24" s="81">
        <v>39.259924374535217</v>
      </c>
    </row>
    <row r="25" spans="1:29">
      <c r="A25" s="51">
        <v>-2.9280349999999999</v>
      </c>
      <c r="B25" s="50">
        <v>35.704401941458954</v>
      </c>
      <c r="C25" s="61">
        <v>-3.0720547280007815</v>
      </c>
      <c r="D25" s="50">
        <v>39.878263762922423</v>
      </c>
      <c r="E25" s="61">
        <v>-3.077995</v>
      </c>
      <c r="F25" s="50">
        <v>27.441394844573555</v>
      </c>
      <c r="G25" s="61">
        <v>-1.9907919999999999</v>
      </c>
      <c r="H25" s="50">
        <v>-27.533540817499365</v>
      </c>
      <c r="I25" s="60">
        <v>-1.822238</v>
      </c>
      <c r="J25" s="50">
        <v>-53.089210706840881</v>
      </c>
      <c r="K25" s="61">
        <v>-2.1937890000000002</v>
      </c>
      <c r="L25" s="74">
        <v>8.5510767094133371</v>
      </c>
      <c r="M25" s="61">
        <v>-1.681942</v>
      </c>
      <c r="N25" s="71">
        <v>23.559120660421911</v>
      </c>
      <c r="P25" s="61">
        <v>-2.047453</v>
      </c>
      <c r="Q25" s="59">
        <v>-31.57298446958437</v>
      </c>
      <c r="R25" s="61">
        <v>-2.2262253800360634</v>
      </c>
      <c r="S25" s="50">
        <v>-7.5986331305608239</v>
      </c>
      <c r="T25" s="61">
        <v>-2.8206609999999994</v>
      </c>
      <c r="U25" s="50">
        <v>22.909980907715706</v>
      </c>
      <c r="V25" s="61">
        <v>-1.1690879999999999</v>
      </c>
      <c r="W25" s="50">
        <v>6.8398999416036936</v>
      </c>
      <c r="X25" s="61">
        <v>-1.8519927733056052</v>
      </c>
      <c r="Y25" s="50">
        <v>-29.203390676545183</v>
      </c>
      <c r="Z25" s="61">
        <v>-2.986262</v>
      </c>
      <c r="AA25" s="74">
        <v>-27.57012451505253</v>
      </c>
      <c r="AB25" s="61">
        <v>-1.305903</v>
      </c>
      <c r="AC25" s="81">
        <v>46.178636518127874</v>
      </c>
    </row>
    <row r="26" spans="1:29">
      <c r="A26" s="51">
        <v>-2.9086959999999999</v>
      </c>
      <c r="B26" s="50">
        <v>21.599767669911103</v>
      </c>
      <c r="C26" s="61">
        <v>-3.014280996829255</v>
      </c>
      <c r="D26" s="50">
        <v>49.374480069400995</v>
      </c>
      <c r="E26" s="61">
        <v>-3.0163310000000001</v>
      </c>
      <c r="F26" s="50">
        <v>39.245830531563385</v>
      </c>
      <c r="G26" s="61">
        <v>-1.9732670000000001</v>
      </c>
      <c r="H26" s="50">
        <v>-42.220428978851402</v>
      </c>
      <c r="I26" s="60">
        <v>-1.798562</v>
      </c>
      <c r="J26" s="50">
        <v>-43.087880357573404</v>
      </c>
      <c r="K26" s="61">
        <v>-2.1681439999999998</v>
      </c>
      <c r="L26" s="74">
        <v>9.382954965501618</v>
      </c>
      <c r="M26" s="61">
        <v>-1.6535010000000001</v>
      </c>
      <c r="N26" s="71">
        <v>24.886037043692916</v>
      </c>
      <c r="P26" s="61">
        <v>-1.9764120000000001</v>
      </c>
      <c r="Q26" s="59">
        <v>21.408835243109706</v>
      </c>
      <c r="R26" s="61">
        <v>-2.1716208211171231</v>
      </c>
      <c r="S26" s="50">
        <v>9.3729287364346554</v>
      </c>
      <c r="T26" s="61">
        <v>-2.7481439999999999</v>
      </c>
      <c r="U26" s="50">
        <v>14.27499039542089</v>
      </c>
      <c r="V26" s="61">
        <v>-1.140752</v>
      </c>
      <c r="W26" s="50">
        <v>9.5366434655761232</v>
      </c>
      <c r="X26" s="61">
        <v>-1.822471571636749</v>
      </c>
      <c r="Y26" s="50">
        <v>-17.962946374831311</v>
      </c>
      <c r="Z26" s="61">
        <v>-2.930841</v>
      </c>
      <c r="AA26" s="74">
        <v>-62.332046654214189</v>
      </c>
      <c r="AB26" s="61">
        <v>-1.276694</v>
      </c>
      <c r="AC26" s="81">
        <v>57.94691584447105</v>
      </c>
    </row>
    <row r="27" spans="1:29">
      <c r="A27" s="51">
        <v>-2.8545090000000002</v>
      </c>
      <c r="B27" s="50">
        <v>-28.457274369884846</v>
      </c>
      <c r="C27" s="61">
        <v>-2.9958382406315884</v>
      </c>
      <c r="D27" s="50">
        <v>45.376172273855701</v>
      </c>
      <c r="E27" s="61">
        <v>-2.9813139999999998</v>
      </c>
      <c r="F27" s="50">
        <v>25.938436632943393</v>
      </c>
      <c r="G27" s="61">
        <v>-1.956582</v>
      </c>
      <c r="H27" s="50">
        <v>-33.206395189916442</v>
      </c>
      <c r="I27" s="60">
        <v>-1.7757099999999999</v>
      </c>
      <c r="J27" s="50">
        <v>-55.177290332393731</v>
      </c>
      <c r="K27" s="61">
        <v>-2.1207959999999999</v>
      </c>
      <c r="L27" s="74">
        <v>-19.242422066897525</v>
      </c>
      <c r="M27" s="61">
        <v>-1.653222</v>
      </c>
      <c r="N27" s="71">
        <v>33.874406553690925</v>
      </c>
      <c r="P27" s="61">
        <v>-1.891473</v>
      </c>
      <c r="Q27" s="59">
        <v>62.767788752389755</v>
      </c>
      <c r="R27" s="61">
        <v>-2.1512518798530813</v>
      </c>
      <c r="S27" s="50">
        <v>-22.920696290748829</v>
      </c>
      <c r="T27" s="61">
        <v>-2.721843999999999</v>
      </c>
      <c r="U27" s="50">
        <v>8.5925954117152337</v>
      </c>
      <c r="V27" s="61">
        <v>-1.0682290000000001</v>
      </c>
      <c r="W27" s="50">
        <v>14.984258745728399</v>
      </c>
      <c r="X27" s="61">
        <v>-1.7567803763090657</v>
      </c>
      <c r="Y27" s="50">
        <v>-8.6449152750877118</v>
      </c>
      <c r="Z27" s="61">
        <v>-2.906209</v>
      </c>
      <c r="AA27" s="74">
        <v>-55.23711585908908</v>
      </c>
      <c r="AB27" s="61">
        <v>-1.2536639999999999</v>
      </c>
      <c r="AC27" s="81">
        <v>54.16587990616592</v>
      </c>
    </row>
    <row r="28" spans="1:29">
      <c r="A28" s="51">
        <v>-2.8174600000000001</v>
      </c>
      <c r="B28" s="50">
        <v>-69.134286272685301</v>
      </c>
      <c r="C28" s="61">
        <v>-2.9762809744440073</v>
      </c>
      <c r="D28" s="50">
        <v>43.437404445301695</v>
      </c>
      <c r="E28" s="61">
        <v>-2.9092669999999998</v>
      </c>
      <c r="F28" s="50">
        <v>17.01219129000139</v>
      </c>
      <c r="G28" s="61">
        <v>-1.9243479999999999</v>
      </c>
      <c r="H28" s="50">
        <v>-46.878086955135196</v>
      </c>
      <c r="I28" s="60">
        <v>-1.7222379999999999</v>
      </c>
      <c r="J28" s="50">
        <v>-47.411973994994824</v>
      </c>
      <c r="K28" s="61">
        <v>-2.0906980000000002</v>
      </c>
      <c r="L28" s="74">
        <v>-38.91522637960545</v>
      </c>
      <c r="M28" s="61">
        <v>-1.5790299999999999</v>
      </c>
      <c r="N28" s="71">
        <v>30.195171437210107</v>
      </c>
      <c r="P28" s="61">
        <v>-1.809606</v>
      </c>
      <c r="Q28" s="59">
        <v>81.00582794734953</v>
      </c>
      <c r="R28" s="61">
        <v>-2.1302358921141957</v>
      </c>
      <c r="S28" s="50">
        <v>-15.972923264467511</v>
      </c>
      <c r="T28" s="61">
        <v>-2.6974479999999996</v>
      </c>
      <c r="U28" s="50">
        <v>1.6104360754494742</v>
      </c>
      <c r="V28" s="61">
        <v>-1.042618</v>
      </c>
      <c r="W28" s="50">
        <v>-12.304739220088905</v>
      </c>
      <c r="X28" s="61">
        <v>-1.7275813913833733</v>
      </c>
      <c r="Y28" s="50">
        <v>10.832715880864637</v>
      </c>
      <c r="Z28" s="61">
        <v>-2.8430849999999999</v>
      </c>
      <c r="AA28" s="74">
        <v>-47.512093043219537</v>
      </c>
      <c r="AB28" s="61">
        <v>-1.199946</v>
      </c>
      <c r="AC28" s="71">
        <v>38.683368321264609</v>
      </c>
    </row>
    <row r="29" spans="1:29">
      <c r="A29" s="51">
        <v>-2.7572700000000001</v>
      </c>
      <c r="B29" s="50">
        <v>-55.208178330767893</v>
      </c>
      <c r="C29" s="61">
        <v>-2.9583098159759573</v>
      </c>
      <c r="D29" s="50">
        <v>39.171584486899967</v>
      </c>
      <c r="E29" s="61">
        <v>-2.8747980000000002</v>
      </c>
      <c r="F29" s="50">
        <v>12.325856626496524</v>
      </c>
      <c r="G29" s="61">
        <v>-1.9083330000000001</v>
      </c>
      <c r="H29" s="50">
        <v>-56.02685647423602</v>
      </c>
      <c r="I29" s="60">
        <v>-1.6985619999999999</v>
      </c>
      <c r="J29" s="50">
        <v>-47.947373247299879</v>
      </c>
      <c r="K29" s="61">
        <v>-2.054856</v>
      </c>
      <c r="L29" s="74">
        <v>-14.941971819297521</v>
      </c>
      <c r="M29" s="61">
        <v>-1.5521259999999999</v>
      </c>
      <c r="N29" s="71">
        <v>46.378734042007679</v>
      </c>
      <c r="P29" s="61">
        <v>-1.783866</v>
      </c>
      <c r="Q29" s="59">
        <v>71.557897864201024</v>
      </c>
      <c r="R29" s="61">
        <v>-2.0648794019870138</v>
      </c>
      <c r="S29" s="50">
        <v>-28.533410241195174</v>
      </c>
      <c r="T29" s="61">
        <v>-2.6418269999999993</v>
      </c>
      <c r="U29" s="50">
        <v>0.55691598152654365</v>
      </c>
      <c r="V29" s="61">
        <v>-0.98413200000000001</v>
      </c>
      <c r="W29" s="50">
        <v>24.862004087689812</v>
      </c>
      <c r="X29" s="61">
        <v>-1.6654035926122925</v>
      </c>
      <c r="Y29" s="50">
        <v>-8.9674533690162157</v>
      </c>
      <c r="Z29" s="61">
        <v>-2.8186420000000001</v>
      </c>
      <c r="AA29" s="74">
        <v>-32.591045096987273</v>
      </c>
      <c r="AB29" s="61">
        <v>-1.172053</v>
      </c>
      <c r="AC29" s="71">
        <v>31.32535742598623</v>
      </c>
    </row>
    <row r="30" spans="1:29">
      <c r="A30" s="51">
        <v>-2.7240890000000002</v>
      </c>
      <c r="B30" s="50">
        <v>-69.762614897353487</v>
      </c>
      <c r="C30" s="61">
        <v>-2.9086636679402198</v>
      </c>
      <c r="D30" s="50">
        <v>36.108623050383237</v>
      </c>
      <c r="E30" s="61">
        <v>-2.8014109999999999</v>
      </c>
      <c r="F30" s="50">
        <v>12.326017137426874</v>
      </c>
      <c r="G30" s="61">
        <v>-1.8938269999999999</v>
      </c>
      <c r="H30" s="50">
        <v>-41.639230235466584</v>
      </c>
      <c r="I30" s="60">
        <v>-1.632595</v>
      </c>
      <c r="J30" s="50">
        <v>-44.149193982353118</v>
      </c>
      <c r="K30" s="61">
        <v>-2.0258970000000001</v>
      </c>
      <c r="L30" s="74">
        <v>8.9645319815967852</v>
      </c>
      <c r="M30" s="61">
        <v>-1.5298339999999999</v>
      </c>
      <c r="N30" s="71">
        <v>46.299199624254214</v>
      </c>
      <c r="P30" s="61">
        <v>-1.714415</v>
      </c>
      <c r="Q30" s="59">
        <v>66.29685664489385</v>
      </c>
      <c r="R30" s="61">
        <v>-2.0433318616510556</v>
      </c>
      <c r="S30" s="50">
        <v>-25.739809244770747</v>
      </c>
      <c r="T30" s="61">
        <v>-2.6109389999999992</v>
      </c>
      <c r="U30" s="50">
        <v>3.6255382957440858</v>
      </c>
      <c r="V30" s="61">
        <v>-0.95152800000000004</v>
      </c>
      <c r="W30" s="50">
        <v>-0.8451490620815445</v>
      </c>
      <c r="X30" s="61">
        <v>-1.6380440983184323</v>
      </c>
      <c r="Y30" s="50">
        <v>-28.705265751364749</v>
      </c>
      <c r="Z30" s="61">
        <v>-2.805714</v>
      </c>
      <c r="AA30" s="74">
        <v>-38.271396174383256</v>
      </c>
      <c r="AB30" s="61">
        <v>-1.048786</v>
      </c>
      <c r="AC30" s="71">
        <v>-5.1405568629921294</v>
      </c>
    </row>
    <row r="31" spans="1:29">
      <c r="A31" s="51">
        <v>-2.6987739999999998</v>
      </c>
      <c r="B31" s="50">
        <v>-57.514241251347016</v>
      </c>
      <c r="C31" s="61">
        <v>-2.8882772682887539</v>
      </c>
      <c r="D31" s="50">
        <v>38.307890328159857</v>
      </c>
      <c r="E31" s="61">
        <v>-2.76918</v>
      </c>
      <c r="F31" s="50">
        <v>4.5103399873420145</v>
      </c>
      <c r="G31" s="61">
        <v>-1.865318</v>
      </c>
      <c r="H31" s="50">
        <v>-43.136402873678264</v>
      </c>
      <c r="I31" s="60">
        <v>-1.6053189999999999</v>
      </c>
      <c r="J31" s="50">
        <v>-32.996990358974458</v>
      </c>
      <c r="K31" s="61">
        <v>-1.9995289999999999</v>
      </c>
      <c r="L31" s="74">
        <v>10.75038325246166</v>
      </c>
      <c r="M31" s="61">
        <v>-1.481454</v>
      </c>
      <c r="N31" s="71">
        <v>54.702352095981581</v>
      </c>
      <c r="P31" s="61">
        <v>-1.6249739999999999</v>
      </c>
      <c r="Q31" s="59">
        <v>29.968678366245946</v>
      </c>
      <c r="R31" s="61">
        <v>-2.0244448026320012</v>
      </c>
      <c r="S31" s="50">
        <v>-34.781480181686334</v>
      </c>
      <c r="T31" s="61">
        <v>-2.532608999999999</v>
      </c>
      <c r="U31" s="50">
        <v>12.563244130842161</v>
      </c>
      <c r="V31" s="61">
        <v>-0.88993199999999995</v>
      </c>
      <c r="W31" s="50">
        <v>-26.967302648553659</v>
      </c>
      <c r="X31" s="61">
        <v>-1.5598632925876785</v>
      </c>
      <c r="Y31" s="50">
        <v>-46.482918479970913</v>
      </c>
      <c r="Z31" s="61">
        <v>-2.7041010000000001</v>
      </c>
      <c r="AA31" s="74">
        <v>-40.442364015710837</v>
      </c>
      <c r="AB31" s="61">
        <v>-1.0284180000000001</v>
      </c>
      <c r="AC31" s="71">
        <v>56.614240699897344</v>
      </c>
    </row>
    <row r="32" spans="1:29">
      <c r="A32" s="51">
        <v>-2.6481840000000001</v>
      </c>
      <c r="B32" s="50">
        <v>-55.845976250556859</v>
      </c>
      <c r="C32" s="61">
        <v>-2.8667749846054078</v>
      </c>
      <c r="D32" s="50">
        <v>40.794677804613272</v>
      </c>
      <c r="E32" s="61">
        <v>-2.7047780000000001</v>
      </c>
      <c r="F32" s="50">
        <v>1.4947479558961945</v>
      </c>
      <c r="G32" s="61">
        <v>-1.838346</v>
      </c>
      <c r="H32" s="50">
        <v>-42.614400099368041</v>
      </c>
      <c r="I32" s="60">
        <v>-1.5802229999999999</v>
      </c>
      <c r="J32" s="50">
        <v>-22.118557116407434</v>
      </c>
      <c r="K32" s="61">
        <v>-1.933359</v>
      </c>
      <c r="L32" s="74">
        <v>17.28305846373361</v>
      </c>
      <c r="M32" s="61">
        <v>-1.453891</v>
      </c>
      <c r="N32" s="71">
        <v>54.064121905121304</v>
      </c>
      <c r="P32" s="61">
        <v>-1.5938619999999999</v>
      </c>
      <c r="Q32" s="59">
        <v>51.931702299022632</v>
      </c>
      <c r="R32" s="61">
        <v>-1.966809721220429</v>
      </c>
      <c r="S32" s="50">
        <v>-28.488868688973835</v>
      </c>
      <c r="T32" s="61">
        <v>-2.5031759999999998</v>
      </c>
      <c r="U32" s="50">
        <v>-36.764643989394528</v>
      </c>
      <c r="V32" s="61">
        <v>-0.86740799999999996</v>
      </c>
      <c r="W32" s="50">
        <v>-37.630958554300449</v>
      </c>
      <c r="X32" s="61">
        <v>-1.5495533543248927</v>
      </c>
      <c r="Y32" s="50">
        <v>-24.435454045783281</v>
      </c>
      <c r="Z32" s="61">
        <v>-2.6763599999999999</v>
      </c>
      <c r="AA32" s="74">
        <v>-11.91476547833426</v>
      </c>
      <c r="AB32" s="61">
        <v>-0.98187400000000002</v>
      </c>
      <c r="AC32" s="71">
        <v>-80.508625017691372</v>
      </c>
    </row>
    <row r="33" spans="1:29">
      <c r="A33" s="51">
        <v>-2.6153719999999998</v>
      </c>
      <c r="B33" s="50">
        <v>-56.413427439831096</v>
      </c>
      <c r="C33" s="61">
        <v>-2.8480841157633758</v>
      </c>
      <c r="D33" s="50">
        <v>36.341575436705256</v>
      </c>
      <c r="E33" s="61">
        <v>-2.6809409999999998</v>
      </c>
      <c r="F33" s="50">
        <v>5.7892384784128055</v>
      </c>
      <c r="G33" s="61">
        <v>-1.809922</v>
      </c>
      <c r="H33" s="50">
        <v>-47.693908166341245</v>
      </c>
      <c r="I33" s="60">
        <v>-1.529728</v>
      </c>
      <c r="J33" s="50">
        <v>-9.2168394939205172</v>
      </c>
      <c r="K33" s="61">
        <v>-1.90642</v>
      </c>
      <c r="L33" s="74">
        <v>-42.937319401808864</v>
      </c>
      <c r="M33" s="61">
        <v>-1.4308829999999999</v>
      </c>
      <c r="N33" s="71">
        <v>41.307450614857672</v>
      </c>
      <c r="P33" s="61">
        <v>-1.5237810000000001</v>
      </c>
      <c r="Q33" s="59">
        <v>31.91876632526909</v>
      </c>
      <c r="R33" s="61">
        <v>-1.9456016170033001</v>
      </c>
      <c r="S33" s="50">
        <v>-10.440394525907248</v>
      </c>
      <c r="T33" s="61">
        <v>-2.4791149999999993</v>
      </c>
      <c r="U33" s="50">
        <v>-36.116817569764734</v>
      </c>
      <c r="V33" s="61">
        <v>-0.84784099999999996</v>
      </c>
      <c r="W33" s="50">
        <v>-22.625156389042807</v>
      </c>
      <c r="X33" s="61">
        <v>-1.5337327098316236</v>
      </c>
      <c r="Y33" s="50">
        <v>-30.130717735687952</v>
      </c>
      <c r="Z33" s="61">
        <v>-2.6549680000000002</v>
      </c>
      <c r="AA33" s="74">
        <v>-14.290242716455047</v>
      </c>
      <c r="AB33" s="61">
        <v>-0.96790799999999999</v>
      </c>
      <c r="AC33" s="71">
        <v>79.612908279775837</v>
      </c>
    </row>
    <row r="34" spans="1:29">
      <c r="A34" s="51">
        <v>-2.5629110000000002</v>
      </c>
      <c r="B34" s="50">
        <v>-41.247737671412594</v>
      </c>
      <c r="C34" s="61">
        <v>-2.8002421793624213</v>
      </c>
      <c r="D34" s="50">
        <v>26.758792050411671</v>
      </c>
      <c r="E34" s="61">
        <v>-2.65923</v>
      </c>
      <c r="F34" s="50">
        <v>5.6144403081681489</v>
      </c>
      <c r="G34" s="61">
        <v>-1.7979309999999999</v>
      </c>
      <c r="H34" s="50">
        <v>-60.799520473234239</v>
      </c>
      <c r="I34" s="60">
        <v>-1.503684</v>
      </c>
      <c r="J34" s="50">
        <v>-15.241114856936306</v>
      </c>
      <c r="K34" s="61">
        <v>-1.8739619999999999</v>
      </c>
      <c r="L34" s="74">
        <v>5.1050433954181074E-2</v>
      </c>
      <c r="M34" s="61">
        <v>-1.3788320000000001</v>
      </c>
      <c r="N34" s="71">
        <v>47.183062478852477</v>
      </c>
      <c r="P34" s="61">
        <v>-1.4963630000000001</v>
      </c>
      <c r="Q34" s="59">
        <v>-13.43432055314647</v>
      </c>
      <c r="R34" s="61">
        <v>-1.9259132247416759</v>
      </c>
      <c r="S34" s="50">
        <v>-22.075365854446282</v>
      </c>
      <c r="T34" s="61">
        <v>-2.4116509999999991</v>
      </c>
      <c r="U34" s="50">
        <v>-25.12088456414552</v>
      </c>
      <c r="V34" s="61">
        <v>-0.79313800000000001</v>
      </c>
      <c r="W34" s="50">
        <v>-30.36619417434353</v>
      </c>
      <c r="X34" s="61">
        <v>-1.4589853592842912</v>
      </c>
      <c r="Y34" s="50">
        <v>-40.474769852975172</v>
      </c>
      <c r="Z34" s="61">
        <v>-2.6317080000000002</v>
      </c>
      <c r="AA34" s="74">
        <v>-5.2257863603168495</v>
      </c>
      <c r="AB34" s="61">
        <v>-0.75998100000000002</v>
      </c>
      <c r="AC34" s="71">
        <v>-94.034901886112664</v>
      </c>
    </row>
    <row r="35" spans="1:29">
      <c r="A35" s="51">
        <v>-2.5399859999999999</v>
      </c>
      <c r="B35" s="50">
        <v>-28.064708364474704</v>
      </c>
      <c r="C35" s="61">
        <v>-2.7807434802350199</v>
      </c>
      <c r="D35" s="50">
        <v>20.086907900349935</v>
      </c>
      <c r="E35" s="61">
        <v>-2.606144</v>
      </c>
      <c r="F35" s="50">
        <v>-22.494244332949609</v>
      </c>
      <c r="G35" s="61">
        <v>-1.7830900000000001</v>
      </c>
      <c r="H35" s="50">
        <v>-32.796030609482543</v>
      </c>
      <c r="I35" s="60">
        <v>-1.4826589999999999</v>
      </c>
      <c r="J35" s="50">
        <v>-2.2781663191556731</v>
      </c>
      <c r="K35" s="61">
        <v>-1.8453520000000001</v>
      </c>
      <c r="L35" s="74">
        <v>2.5704474839191143</v>
      </c>
      <c r="M35" s="61">
        <v>-1.356538</v>
      </c>
      <c r="N35" s="71">
        <v>52.808208612058131</v>
      </c>
      <c r="P35" s="61">
        <v>-1.4303939999999999</v>
      </c>
      <c r="Q35" s="59">
        <v>0.70124243699491728</v>
      </c>
      <c r="R35" s="61">
        <v>-1.8696306822273743</v>
      </c>
      <c r="S35" s="50">
        <v>-10.525156179215681</v>
      </c>
      <c r="T35" s="61">
        <v>-2.3780769999999993</v>
      </c>
      <c r="U35" s="50">
        <v>-10.409511519725989</v>
      </c>
      <c r="V35" s="61">
        <v>-0.76389399999999996</v>
      </c>
      <c r="W35" s="50">
        <v>-63.118785196570386</v>
      </c>
      <c r="X35" s="61">
        <v>-1.4265844248270987</v>
      </c>
      <c r="Y35" s="50">
        <v>26.357340621051328</v>
      </c>
      <c r="Z35" s="61">
        <v>-2.574271</v>
      </c>
      <c r="AA35" s="74">
        <v>39.275412995701878</v>
      </c>
      <c r="AB35" s="61">
        <v>-0.67154899999999995</v>
      </c>
      <c r="AC35" s="71">
        <v>55.148690509267006</v>
      </c>
    </row>
    <row r="36" spans="1:29" ht="15" thickBot="1">
      <c r="A36" s="51">
        <v>-2.5144540000000002</v>
      </c>
      <c r="B36" s="50">
        <v>61.493431621464566</v>
      </c>
      <c r="C36" s="61">
        <v>-2.759376337687951</v>
      </c>
      <c r="D36" s="50">
        <v>18.982500515249249</v>
      </c>
      <c r="E36" s="61">
        <v>-2.5829789999999999</v>
      </c>
      <c r="F36" s="50">
        <v>-0.50330259039291292</v>
      </c>
      <c r="G36" s="61">
        <v>-1.736386</v>
      </c>
      <c r="H36" s="50">
        <v>-10.042413908200434</v>
      </c>
      <c r="I36" s="60">
        <v>-1.437489</v>
      </c>
      <c r="J36" s="50">
        <v>-13.732797669057746</v>
      </c>
      <c r="K36" s="61">
        <v>-1.8247949999999999</v>
      </c>
      <c r="L36" s="74">
        <v>-32.870469753963583</v>
      </c>
      <c r="M36" s="61">
        <v>-1.331391</v>
      </c>
      <c r="N36" s="71">
        <v>50.90563135438012</v>
      </c>
      <c r="P36" s="61">
        <v>-1.4053260000000001</v>
      </c>
      <c r="Q36" s="59">
        <v>26.952425788147043</v>
      </c>
      <c r="R36" s="61">
        <v>-1.8497826453694739</v>
      </c>
      <c r="S36" s="50">
        <v>-10.594837051286458</v>
      </c>
      <c r="T36" s="61">
        <v>-2.3019439999999989</v>
      </c>
      <c r="U36" s="50">
        <v>-38.543239555097784</v>
      </c>
      <c r="V36" s="61">
        <v>-0.692666</v>
      </c>
      <c r="W36" s="50">
        <v>-40.82993720103439</v>
      </c>
      <c r="X36" s="61">
        <v>-1.3593724505775671</v>
      </c>
      <c r="Y36" s="50">
        <v>18.679563545077382</v>
      </c>
      <c r="Z36" s="61">
        <v>-2.552489</v>
      </c>
      <c r="AA36" s="74">
        <v>33.7747592689783</v>
      </c>
      <c r="AB36" s="64">
        <v>-0.58033199999999996</v>
      </c>
      <c r="AC36" s="76">
        <v>87.354386414041741</v>
      </c>
    </row>
    <row r="37" spans="1:29">
      <c r="A37" s="51">
        <v>-2.4647579999999998</v>
      </c>
      <c r="B37" s="50">
        <v>71.667482675983678</v>
      </c>
      <c r="C37" s="61">
        <v>-2.7000249803882457</v>
      </c>
      <c r="D37" s="50">
        <v>12.048618222381499</v>
      </c>
      <c r="E37" s="61">
        <v>-2.5603720000000001</v>
      </c>
      <c r="F37" s="50">
        <v>0.82469819103381781</v>
      </c>
      <c r="G37" s="61">
        <v>-1.723892</v>
      </c>
      <c r="H37" s="50">
        <v>-45.883610578587501</v>
      </c>
      <c r="I37" s="60">
        <v>-1.408793</v>
      </c>
      <c r="J37" s="50">
        <v>23.14199493354764</v>
      </c>
      <c r="K37" s="61">
        <v>-1.7577</v>
      </c>
      <c r="L37" s="74">
        <v>2.0605728684010458</v>
      </c>
      <c r="M37" s="61">
        <v>-1.265204</v>
      </c>
      <c r="N37" s="71">
        <v>-10.040779032760412</v>
      </c>
      <c r="P37" s="61">
        <v>-1.3455589999999999</v>
      </c>
      <c r="Q37" s="59">
        <v>-12.699171830525655</v>
      </c>
      <c r="R37" s="61">
        <v>-1.8320943625539348</v>
      </c>
      <c r="S37" s="50">
        <v>-11.747587152257079</v>
      </c>
      <c r="T37" s="61">
        <v>-2.2727349999999991</v>
      </c>
      <c r="U37" s="50">
        <v>-23.28612428312697</v>
      </c>
      <c r="V37" s="61">
        <v>-0.66651000000000005</v>
      </c>
      <c r="W37" s="50">
        <v>-77.562845650594227</v>
      </c>
      <c r="X37" s="61">
        <v>-1.330086708903923</v>
      </c>
      <c r="Y37" s="50">
        <v>15.288105872208519</v>
      </c>
      <c r="Z37" s="61">
        <v>-2.5300660000000001</v>
      </c>
      <c r="AA37" s="74">
        <v>53.183307906796138</v>
      </c>
    </row>
    <row r="38" spans="1:29" ht="15" thickBot="1">
      <c r="A38" s="51">
        <v>-2.4421590000000002</v>
      </c>
      <c r="B38" s="50">
        <v>-27.9476140514737</v>
      </c>
      <c r="C38" s="61">
        <v>-2.6795503789939761</v>
      </c>
      <c r="D38" s="50">
        <v>7.3345788081645722</v>
      </c>
      <c r="E38" s="61">
        <v>-2.5034239999999999</v>
      </c>
      <c r="F38" s="50">
        <v>-17.971440792251528</v>
      </c>
      <c r="G38" s="61">
        <v>-1.664895</v>
      </c>
      <c r="H38" s="50">
        <v>-33.338031758637243</v>
      </c>
      <c r="I38" s="60">
        <v>-1.3522380000000001</v>
      </c>
      <c r="J38" s="50">
        <v>11.422600295546964</v>
      </c>
      <c r="K38" s="61">
        <v>-1.7349650000000001</v>
      </c>
      <c r="L38" s="74">
        <v>49.669969067240956</v>
      </c>
      <c r="M38" s="61">
        <v>-1.23248</v>
      </c>
      <c r="N38" s="71">
        <v>15.741102933793556</v>
      </c>
      <c r="P38" s="61">
        <v>-1.3135520000000001</v>
      </c>
      <c r="Q38" s="59">
        <v>18.664955036525811</v>
      </c>
      <c r="R38" s="61">
        <v>-1.7803663454111054</v>
      </c>
      <c r="S38" s="50">
        <v>8.6432356938191397</v>
      </c>
      <c r="T38" s="61">
        <v>-2.1938249999999995</v>
      </c>
      <c r="U38" s="50">
        <v>-18.478434447110086</v>
      </c>
      <c r="V38" s="64">
        <v>-0.608626</v>
      </c>
      <c r="W38" s="58">
        <v>27.777931283617495</v>
      </c>
      <c r="X38" s="61">
        <v>-1.2568348192070815</v>
      </c>
      <c r="Y38" s="50">
        <v>48.853466140717096</v>
      </c>
      <c r="Z38" s="61">
        <v>-2.4872320000000001</v>
      </c>
      <c r="AA38" s="74">
        <v>28.867691276007818</v>
      </c>
    </row>
    <row r="39" spans="1:29">
      <c r="A39" s="51">
        <v>-2.4190170000000002</v>
      </c>
      <c r="B39" s="50">
        <v>-29.782299408304489</v>
      </c>
      <c r="C39" s="61">
        <v>-2.6511841795532947</v>
      </c>
      <c r="D39" s="50">
        <v>7.3057773167723852</v>
      </c>
      <c r="E39" s="61">
        <v>-2.4823840000000001</v>
      </c>
      <c r="F39" s="50">
        <v>-15.875358525249741</v>
      </c>
      <c r="G39" s="61">
        <v>-1.646952</v>
      </c>
      <c r="H39" s="50">
        <v>-21.823687819654801</v>
      </c>
      <c r="I39" s="60">
        <v>-1.325531</v>
      </c>
      <c r="J39" s="50">
        <v>7.3973825327005045</v>
      </c>
      <c r="K39" s="61">
        <v>-1.7112400000000001</v>
      </c>
      <c r="L39" s="74">
        <v>-24.738733812412143</v>
      </c>
      <c r="M39" s="61">
        <v>-1.162326</v>
      </c>
      <c r="N39" s="71">
        <v>70.468070991687412</v>
      </c>
      <c r="P39" s="61">
        <v>-1.2390920000000001</v>
      </c>
      <c r="Q39" s="59">
        <v>3.5443514642809992</v>
      </c>
      <c r="R39" s="61">
        <v>-1.7597662588964773</v>
      </c>
      <c r="S39" s="50">
        <v>11.84480723648862</v>
      </c>
      <c r="T39" s="61">
        <v>-2.1665189999999992</v>
      </c>
      <c r="U39" s="50">
        <v>-16.738209750976992</v>
      </c>
      <c r="X39" s="61">
        <v>-1.2277279253601372</v>
      </c>
      <c r="Y39" s="50">
        <v>45.614756308608705</v>
      </c>
      <c r="Z39" s="61">
        <v>-2.4649100000000002</v>
      </c>
      <c r="AA39" s="74">
        <v>39.935896450046975</v>
      </c>
    </row>
    <row r="40" spans="1:29" ht="15" thickBot="1">
      <c r="A40" s="51">
        <v>-2.3989410000000002</v>
      </c>
      <c r="B40" s="50">
        <v>-35.800321317987766</v>
      </c>
      <c r="C40" s="61">
        <v>-2.60047097449731</v>
      </c>
      <c r="D40" s="50">
        <v>-2.7603917831148905</v>
      </c>
      <c r="E40" s="61">
        <v>-2.4577710000000002</v>
      </c>
      <c r="F40" s="50">
        <v>-8.8501801745031443</v>
      </c>
      <c r="G40" s="61">
        <v>-1.6318589999999999</v>
      </c>
      <c r="H40" s="50">
        <v>-25.250061471467156</v>
      </c>
      <c r="I40" s="60">
        <v>-1.3042229999999999</v>
      </c>
      <c r="J40" s="50">
        <v>31.388837028028128</v>
      </c>
      <c r="K40" s="61">
        <v>-1.6615800000000001</v>
      </c>
      <c r="L40" s="74">
        <v>61.395067093681149</v>
      </c>
      <c r="M40" s="61">
        <v>-1.126417</v>
      </c>
      <c r="N40" s="71">
        <v>74.0804174001468</v>
      </c>
      <c r="P40" s="64">
        <v>-1.206637</v>
      </c>
      <c r="Q40" s="67">
        <v>40.672871354143609</v>
      </c>
      <c r="R40" s="61">
        <v>-1.7389348270347842</v>
      </c>
      <c r="S40" s="50">
        <v>6.3807362011994222</v>
      </c>
      <c r="T40" s="61">
        <v>-2.0997690000000002</v>
      </c>
      <c r="U40" s="50">
        <v>-9.0260086687370062</v>
      </c>
      <c r="X40" s="61">
        <v>-1.1406616513290084</v>
      </c>
      <c r="Y40" s="50">
        <v>79.039196560381143</v>
      </c>
      <c r="Z40" s="61">
        <v>-2.403216</v>
      </c>
      <c r="AA40" s="74">
        <v>53.497002023862805</v>
      </c>
    </row>
    <row r="41" spans="1:29">
      <c r="A41" s="51">
        <v>-2.3592040000000001</v>
      </c>
      <c r="B41" s="50">
        <v>-30.824431860289693</v>
      </c>
      <c r="C41" s="61">
        <v>-2.5818625827624144</v>
      </c>
      <c r="D41" s="50">
        <v>-11.901133119511805</v>
      </c>
      <c r="E41" s="61">
        <v>-2.425697</v>
      </c>
      <c r="F41" s="50">
        <v>-91.470172022196977</v>
      </c>
      <c r="G41" s="61">
        <v>-1.584781</v>
      </c>
      <c r="H41" s="50">
        <v>-6.9067660903959549</v>
      </c>
      <c r="I41" s="60">
        <v>-1.252696</v>
      </c>
      <c r="J41" s="50">
        <v>-18.398393802976472</v>
      </c>
      <c r="K41" s="61">
        <v>-1.63446</v>
      </c>
      <c r="L41" s="74">
        <v>13.538250798791196</v>
      </c>
      <c r="M41" s="61">
        <v>-1.0523629999999999</v>
      </c>
      <c r="N41" s="71">
        <v>11.302857614976585</v>
      </c>
      <c r="R41" s="61">
        <v>-1.6748584560592039</v>
      </c>
      <c r="S41" s="50">
        <v>21.789459053430043</v>
      </c>
      <c r="T41" s="61">
        <v>-2.0713439999999999</v>
      </c>
      <c r="U41" s="50">
        <v>-10.876436590247767</v>
      </c>
      <c r="X41" s="61">
        <v>-1.0579062000893897</v>
      </c>
      <c r="Y41" s="50">
        <v>50.743157150916872</v>
      </c>
      <c r="Z41" s="61">
        <v>-2.3779149999999998</v>
      </c>
      <c r="AA41" s="74">
        <v>31.237183442389245</v>
      </c>
    </row>
    <row r="42" spans="1:29">
      <c r="A42" s="51">
        <v>-2.3115079999999999</v>
      </c>
      <c r="B42" s="50">
        <v>32.43970393947513</v>
      </c>
      <c r="C42" s="61">
        <v>-2.5629335832754401</v>
      </c>
      <c r="D42" s="50">
        <v>-10.471635141965436</v>
      </c>
      <c r="E42" s="61">
        <v>-2.3938480000000002</v>
      </c>
      <c r="F42" s="50">
        <v>-34.442326303513667</v>
      </c>
      <c r="G42" s="61">
        <v>-1.5652440000000001</v>
      </c>
      <c r="H42" s="50">
        <v>-7.6319800263731281</v>
      </c>
      <c r="I42" s="60">
        <v>-1.224758</v>
      </c>
      <c r="J42" s="50">
        <v>9.8033206092238672</v>
      </c>
      <c r="K42" s="61">
        <v>-1.5706929999999999</v>
      </c>
      <c r="L42" s="74">
        <v>24.616213462315379</v>
      </c>
      <c r="M42" s="61">
        <v>-1.0107409999999999</v>
      </c>
      <c r="N42" s="71">
        <v>-12.1163435734037</v>
      </c>
      <c r="R42" s="61">
        <v>-1.6527538049738695</v>
      </c>
      <c r="S42" s="50">
        <v>28.73475639619916</v>
      </c>
      <c r="T42" s="61">
        <v>-2.0003789999999988</v>
      </c>
      <c r="U42" s="50">
        <v>-21.523698745632913</v>
      </c>
      <c r="X42" s="61">
        <v>-1.0453298480464239</v>
      </c>
      <c r="Y42" s="50">
        <v>42.628973372626994</v>
      </c>
      <c r="Z42" s="61">
        <v>-2.311912</v>
      </c>
      <c r="AA42" s="74">
        <v>39.843119091165001</v>
      </c>
    </row>
    <row r="43" spans="1:29">
      <c r="A43" s="51">
        <v>-2.2584300000000002</v>
      </c>
      <c r="B43" s="50">
        <v>9.8399015732844219</v>
      </c>
      <c r="C43" s="61">
        <v>-2.5461873945527422</v>
      </c>
      <c r="D43" s="50">
        <v>-11.101990914404524</v>
      </c>
      <c r="E43" s="61">
        <v>-2.3675489999999999</v>
      </c>
      <c r="F43" s="50">
        <v>-59.121968806080574</v>
      </c>
      <c r="G43" s="61">
        <v>-1.507773</v>
      </c>
      <c r="H43" s="50">
        <v>-3.0677897643934386</v>
      </c>
      <c r="I43" s="60">
        <v>-1.201271</v>
      </c>
      <c r="J43" s="50">
        <v>29.720391810028648</v>
      </c>
      <c r="K43" s="61">
        <v>-1.545898</v>
      </c>
      <c r="L43" s="74">
        <v>26.298225849776401</v>
      </c>
      <c r="M43" s="61">
        <v>-0.95704299999999998</v>
      </c>
      <c r="N43" s="71">
        <v>-2.8063798460982703</v>
      </c>
      <c r="R43" s="61">
        <v>-1.6330009980153601</v>
      </c>
      <c r="S43" s="50">
        <v>17.43053277289355</v>
      </c>
      <c r="T43" s="61">
        <v>-1.9758699999999987</v>
      </c>
      <c r="U43" s="50">
        <v>-26.855517831706003</v>
      </c>
      <c r="X43" s="61">
        <v>-1.0171788613717667</v>
      </c>
      <c r="Y43" s="50">
        <v>2.5714428403960827</v>
      </c>
      <c r="Z43" s="61">
        <v>-2.2849499999999998</v>
      </c>
      <c r="AA43" s="74">
        <v>45.372493450751861</v>
      </c>
    </row>
    <row r="44" spans="1:29">
      <c r="A44" s="51">
        <v>-2.2236630000000002</v>
      </c>
      <c r="B44" s="50">
        <v>59.823010593757388</v>
      </c>
      <c r="C44" s="61">
        <v>-2.4999566627073824</v>
      </c>
      <c r="D44" s="50">
        <v>-48.036563309333673</v>
      </c>
      <c r="E44" s="61">
        <v>-2.3465090000000002</v>
      </c>
      <c r="F44" s="50">
        <v>-28.05294680370725</v>
      </c>
      <c r="G44" s="61">
        <v>-1.4853860000000001</v>
      </c>
      <c r="H44" s="50">
        <v>3.2084270659960268</v>
      </c>
      <c r="I44" s="60">
        <v>-1.1353279999999999</v>
      </c>
      <c r="J44" s="50">
        <v>31.678150370728584</v>
      </c>
      <c r="K44" s="61">
        <v>-1.522316</v>
      </c>
      <c r="L44" s="74">
        <v>26.663805359984821</v>
      </c>
      <c r="M44" s="61">
        <v>-0.90811900000000001</v>
      </c>
      <c r="N44" s="71">
        <v>-19.7537317882861</v>
      </c>
      <c r="R44" s="61">
        <v>-1.5757764945906643</v>
      </c>
      <c r="S44" s="50">
        <v>28.533124515359006</v>
      </c>
      <c r="T44" s="61">
        <v>-1.9535989999999988</v>
      </c>
      <c r="U44" s="50">
        <v>-16.851038128145383</v>
      </c>
      <c r="X44" s="61">
        <v>-0.94233366792021056</v>
      </c>
      <c r="Y44" s="50">
        <v>59.89365998977074</v>
      </c>
      <c r="Z44" s="61">
        <v>-2.1914769999999999</v>
      </c>
      <c r="AA44" s="74">
        <v>62.668646518109327</v>
      </c>
    </row>
    <row r="45" spans="1:29">
      <c r="A45" s="51">
        <v>-2.2139829999999998</v>
      </c>
      <c r="B45" s="50">
        <v>-6.0869469098988844</v>
      </c>
      <c r="C45" s="61">
        <v>-2.4787085222725942</v>
      </c>
      <c r="D45" s="50">
        <v>-56.933476654162725</v>
      </c>
      <c r="E45" s="61">
        <v>-2.291137</v>
      </c>
      <c r="F45" s="50">
        <v>-34.441822338819748</v>
      </c>
      <c r="G45" s="61">
        <v>-1.465346</v>
      </c>
      <c r="H45" s="50">
        <v>-35.038503346855116</v>
      </c>
      <c r="I45" s="60">
        <v>-1.107105</v>
      </c>
      <c r="J45" s="50">
        <v>-13.830192676239257</v>
      </c>
      <c r="K45" s="61">
        <v>-1.4761029999999999</v>
      </c>
      <c r="L45" s="74">
        <v>22.348444312084698</v>
      </c>
      <c r="M45" s="61">
        <v>-0.87956800000000002</v>
      </c>
      <c r="N45" s="71">
        <v>-17.650625421969451</v>
      </c>
      <c r="R45" s="61">
        <v>-1.5524667599681656</v>
      </c>
      <c r="S45" s="50">
        <v>29.35263349637469</v>
      </c>
      <c r="T45" s="61">
        <v>-1.906345</v>
      </c>
      <c r="U45" s="50">
        <v>11.764213900586542</v>
      </c>
      <c r="X45" s="61">
        <v>-0.94298405775362537</v>
      </c>
      <c r="Y45" s="50">
        <v>53.084687186656339</v>
      </c>
      <c r="Z45" s="61">
        <v>-2.1237539999999999</v>
      </c>
      <c r="AA45" s="74">
        <v>41.661500263257075</v>
      </c>
    </row>
    <row r="46" spans="1:29">
      <c r="A46" s="51">
        <v>-2.156444</v>
      </c>
      <c r="B46" s="50">
        <v>-20.075382345674917</v>
      </c>
      <c r="C46" s="61">
        <v>-2.4610384199100985</v>
      </c>
      <c r="D46" s="50">
        <v>-45.23236742688065</v>
      </c>
      <c r="E46" s="61">
        <v>-2.2610329999999998</v>
      </c>
      <c r="F46" s="50">
        <v>-33.201827055178363</v>
      </c>
      <c r="G46" s="61">
        <v>-1.4152039999999999</v>
      </c>
      <c r="H46" s="50">
        <v>-27.435093168867247</v>
      </c>
      <c r="I46" s="60">
        <v>-1.035971</v>
      </c>
      <c r="J46" s="50">
        <v>-27.990652159882</v>
      </c>
      <c r="K46" s="61">
        <v>-1.4524889999999999</v>
      </c>
      <c r="L46" s="74">
        <v>67.652572684760585</v>
      </c>
      <c r="M46" s="61">
        <v>-0.811361</v>
      </c>
      <c r="N46" s="71">
        <v>-38.967890954147244</v>
      </c>
      <c r="R46" s="61">
        <v>-1.5307175388127698</v>
      </c>
      <c r="S46" s="50">
        <v>30.715264912441718</v>
      </c>
      <c r="T46" s="61">
        <v>-1.8781429999999997</v>
      </c>
      <c r="U46" s="50">
        <v>-16.168883458099771</v>
      </c>
      <c r="X46" s="61">
        <v>-0.85997131434702478</v>
      </c>
      <c r="Y46" s="50">
        <v>-2.2803675692947039</v>
      </c>
      <c r="Z46" s="61">
        <v>-2.0981610000000002</v>
      </c>
      <c r="AA46" s="74">
        <v>50.259191298615292</v>
      </c>
    </row>
    <row r="47" spans="1:29" ht="15" thickBot="1">
      <c r="A47" s="51">
        <v>-2.1313469999999999</v>
      </c>
      <c r="B47" s="50">
        <v>-17.171261902089249</v>
      </c>
      <c r="C47" s="61">
        <v>-2.4067375421587252</v>
      </c>
      <c r="D47" s="50">
        <v>-66.83025937470795</v>
      </c>
      <c r="E47" s="61">
        <v>-2.1922700000000002</v>
      </c>
      <c r="F47" s="50">
        <v>-55.85897493057449</v>
      </c>
      <c r="G47" s="61">
        <v>-1.3963380000000001</v>
      </c>
      <c r="H47" s="50">
        <v>-6.4331021710100984</v>
      </c>
      <c r="I47" s="60">
        <v>-1.0041500000000001</v>
      </c>
      <c r="J47" s="50">
        <v>-62.296379568020441</v>
      </c>
      <c r="K47" s="61">
        <v>-1.4297759999999999</v>
      </c>
      <c r="L47" s="74">
        <v>76.623082074511203</v>
      </c>
      <c r="M47" s="61">
        <v>-0.775729</v>
      </c>
      <c r="N47" s="71">
        <v>-46.415784681704658</v>
      </c>
      <c r="R47" s="61">
        <v>-1.4706723932697894</v>
      </c>
      <c r="S47" s="50">
        <v>26.143487212458663</v>
      </c>
      <c r="T47" s="61">
        <v>-1.8521799999999988</v>
      </c>
      <c r="U47" s="50">
        <v>7.5643829125866713</v>
      </c>
      <c r="X47" s="64">
        <v>-0.82846523780137626</v>
      </c>
      <c r="Y47" s="58">
        <v>92.711166659275989</v>
      </c>
      <c r="Z47" s="61">
        <v>-1.9965360000000001</v>
      </c>
      <c r="AA47" s="74">
        <v>25.950554661527818</v>
      </c>
    </row>
    <row r="48" spans="1:29">
      <c r="A48" s="51">
        <v>-2.0643090000000002</v>
      </c>
      <c r="B48" s="50">
        <v>3.7050626040761214</v>
      </c>
      <c r="C48" s="61">
        <v>-2.3849790647342948</v>
      </c>
      <c r="D48" s="50">
        <v>-63.361349657969413</v>
      </c>
      <c r="E48" s="61">
        <v>-2.162725</v>
      </c>
      <c r="F48" s="50">
        <v>-46.647410647887867</v>
      </c>
      <c r="G48" s="61">
        <v>-1.3819159999999999</v>
      </c>
      <c r="H48" s="50">
        <v>-22.818217215069204</v>
      </c>
      <c r="I48" s="60">
        <v>-0.93153600000000003</v>
      </c>
      <c r="J48" s="50">
        <v>-68.146785622406043</v>
      </c>
      <c r="K48" s="61">
        <v>-1.375853</v>
      </c>
      <c r="L48" s="74">
        <v>35.059757666663444</v>
      </c>
      <c r="M48" s="61">
        <v>-0.70439700000000005</v>
      </c>
      <c r="N48" s="71">
        <v>-70.599313812424143</v>
      </c>
      <c r="R48" s="61">
        <v>-1.4479554113628028</v>
      </c>
      <c r="S48" s="50">
        <v>27.900162672860979</v>
      </c>
      <c r="T48" s="61">
        <v>-1.7788229999999992</v>
      </c>
      <c r="U48" s="50">
        <v>35.278755547337852</v>
      </c>
      <c r="Z48" s="61">
        <v>-1.931338</v>
      </c>
      <c r="AA48" s="74">
        <v>14.475782947683808</v>
      </c>
    </row>
    <row r="49" spans="1:27" ht="15" thickBot="1">
      <c r="A49" s="51">
        <v>-2.0341049999999998</v>
      </c>
      <c r="B49" s="50">
        <v>-4.3051165258504343</v>
      </c>
      <c r="C49" s="61">
        <v>-2.3662907988492612</v>
      </c>
      <c r="D49" s="50">
        <v>-36.486534099926182</v>
      </c>
      <c r="E49" s="61">
        <v>-2.0842610000000001</v>
      </c>
      <c r="F49" s="50">
        <v>-50.599219753265089</v>
      </c>
      <c r="G49" s="61">
        <v>-1.3156570000000001</v>
      </c>
      <c r="H49" s="50">
        <v>68.110401573266557</v>
      </c>
      <c r="I49" s="60">
        <v>-0.90359800000000001</v>
      </c>
      <c r="J49" s="50">
        <v>-80.467122272511887</v>
      </c>
      <c r="K49" s="61">
        <v>-1.3485339999999999</v>
      </c>
      <c r="L49" s="74">
        <v>23.871603516433247</v>
      </c>
      <c r="M49" s="61">
        <v>-0.663269</v>
      </c>
      <c r="N49" s="71">
        <v>-57.5112737673307</v>
      </c>
      <c r="R49" s="64">
        <v>-1.4359267127156998</v>
      </c>
      <c r="S49" s="58">
        <v>74.380725173483796</v>
      </c>
      <c r="T49" s="64">
        <v>-1.751180999999999</v>
      </c>
      <c r="U49" s="58">
        <v>40.604401174759765</v>
      </c>
      <c r="Z49" s="61">
        <v>-1.9031990000000001</v>
      </c>
      <c r="AA49" s="74">
        <v>16.273533968698246</v>
      </c>
    </row>
    <row r="50" spans="1:27" ht="15" thickBot="1">
      <c r="A50" s="51">
        <v>-1.968828</v>
      </c>
      <c r="B50" s="50">
        <v>-8.2868506294806874</v>
      </c>
      <c r="C50" s="61">
        <v>-2.3129327537450957</v>
      </c>
      <c r="D50" s="50">
        <v>-66.646839028380356</v>
      </c>
      <c r="E50" s="61">
        <v>-2.0523660000000001</v>
      </c>
      <c r="F50" s="50">
        <v>-46.050988265440161</v>
      </c>
      <c r="G50" s="61">
        <v>-1.2978810000000001</v>
      </c>
      <c r="H50" s="50">
        <v>11.111477296426555</v>
      </c>
      <c r="I50" s="60">
        <v>-0.838426</v>
      </c>
      <c r="J50" s="50">
        <v>-54.660416274220971</v>
      </c>
      <c r="K50" s="61">
        <v>-1.2856620000000001</v>
      </c>
      <c r="L50" s="74">
        <v>58.558456653118711</v>
      </c>
      <c r="M50" s="61">
        <v>-0.58794999999999997</v>
      </c>
      <c r="N50" s="71">
        <v>-66.989977246916112</v>
      </c>
      <c r="Z50" s="64">
        <v>-1.8369960000000001</v>
      </c>
      <c r="AA50" s="77">
        <v>63.00313472734355</v>
      </c>
    </row>
    <row r="51" spans="1:27">
      <c r="A51" s="51">
        <v>-1.9451430000000001</v>
      </c>
      <c r="B51" s="50">
        <v>-35.52962155357195</v>
      </c>
      <c r="C51" s="61">
        <v>-2.2912711967253974</v>
      </c>
      <c r="D51" s="50">
        <v>-74.874885748403912</v>
      </c>
      <c r="E51" s="61">
        <v>-1.9767570000000001</v>
      </c>
      <c r="F51" s="50">
        <v>-30.118612995502652</v>
      </c>
      <c r="G51" s="61">
        <v>-1.2173480000000001</v>
      </c>
      <c r="H51" s="50">
        <v>18.318490956593273</v>
      </c>
      <c r="I51" s="60">
        <v>-0.80774199999999996</v>
      </c>
      <c r="J51" s="50">
        <v>-69.18663459045716</v>
      </c>
      <c r="K51" s="61">
        <v>-1.259169</v>
      </c>
      <c r="L51" s="74">
        <v>-2.7928861813242065</v>
      </c>
      <c r="M51" s="61">
        <v>-0.54886900000000005</v>
      </c>
      <c r="N51" s="71">
        <v>96.713512826978146</v>
      </c>
    </row>
    <row r="52" spans="1:27">
      <c r="A52" s="51">
        <v>-1.8843080000000001</v>
      </c>
      <c r="B52" s="50">
        <v>-44.117931110607344</v>
      </c>
      <c r="C52" s="61">
        <v>-2.2719338219944483</v>
      </c>
      <c r="D52" s="50">
        <v>-54.481690764134271</v>
      </c>
      <c r="E52" s="61">
        <v>-1.9231119999999999</v>
      </c>
      <c r="F52" s="50">
        <v>-20.323854731545765</v>
      </c>
      <c r="G52" s="61">
        <v>-1.200326</v>
      </c>
      <c r="H52" s="50">
        <v>-7.5198970147401987</v>
      </c>
      <c r="I52" s="60">
        <v>-0.73977499999999996</v>
      </c>
      <c r="J52" s="50">
        <v>-65.254389441508792</v>
      </c>
      <c r="K52" s="61">
        <v>-1.194564</v>
      </c>
      <c r="L52" s="74">
        <v>48.675668112927632</v>
      </c>
      <c r="M52" s="61">
        <v>-0.48661799999999999</v>
      </c>
      <c r="N52" s="71">
        <v>69.627312492049512</v>
      </c>
    </row>
    <row r="53" spans="1:27" ht="15" thickBot="1">
      <c r="A53" s="55">
        <v>-1.859645</v>
      </c>
      <c r="B53" s="58">
        <v>-13.315733590468611</v>
      </c>
      <c r="C53" s="61">
        <v>-2.2192261926002801</v>
      </c>
      <c r="D53" s="50">
        <v>-58.14402458398537</v>
      </c>
      <c r="E53" s="61">
        <v>-1.8746529999999999</v>
      </c>
      <c r="F53" s="50">
        <v>-12.484836810900298</v>
      </c>
      <c r="G53" s="61">
        <v>-1.1843109999999999</v>
      </c>
      <c r="H53" s="50">
        <v>3.0825505557057316</v>
      </c>
      <c r="I53" s="60">
        <v>-0.70416500000000004</v>
      </c>
      <c r="J53" s="50">
        <v>-58.966833989204964</v>
      </c>
      <c r="K53" s="61">
        <v>-1.1675040000000001</v>
      </c>
      <c r="L53" s="74">
        <v>15.87239806394367</v>
      </c>
      <c r="M53" s="61">
        <v>-0.45477200000000001</v>
      </c>
      <c r="N53" s="71">
        <v>90.300818471419291</v>
      </c>
    </row>
    <row r="54" spans="1:27" ht="15" thickBot="1">
      <c r="C54" s="61">
        <v>-2.1967283193106422</v>
      </c>
      <c r="D54" s="50">
        <v>-35.886659543141853</v>
      </c>
      <c r="E54" s="61">
        <v>-1.8528309999999999</v>
      </c>
      <c r="F54" s="50">
        <v>-49.515676730188588</v>
      </c>
      <c r="G54" s="61">
        <v>-1.168212</v>
      </c>
      <c r="H54" s="50">
        <v>-9.4457308051081696</v>
      </c>
      <c r="I54" s="60">
        <v>-0.63610199999999995</v>
      </c>
      <c r="J54" s="50">
        <v>-47.164330909595499</v>
      </c>
      <c r="K54" s="61">
        <v>-1.108692</v>
      </c>
      <c r="L54" s="74">
        <v>52.288222705559711</v>
      </c>
      <c r="M54" s="64">
        <v>-0.42293399999999998</v>
      </c>
      <c r="N54" s="76">
        <v>38.05902240265511</v>
      </c>
    </row>
    <row r="55" spans="1:27" ht="15" thickBot="1">
      <c r="C55" s="61">
        <v>-2.1301290773202139</v>
      </c>
      <c r="D55" s="50">
        <v>-40.313730995557407</v>
      </c>
      <c r="E55" s="61">
        <v>-1.831796</v>
      </c>
      <c r="F55" s="50">
        <v>-6.7252245089767939</v>
      </c>
      <c r="G55" s="61">
        <v>-1.1229340000000001</v>
      </c>
      <c r="H55" s="50">
        <v>27.550101172574003</v>
      </c>
      <c r="I55" s="69">
        <v>-0.60560700000000001</v>
      </c>
      <c r="J55" s="58">
        <v>-4.774113965218767</v>
      </c>
      <c r="K55" s="61">
        <v>-1.087016</v>
      </c>
      <c r="L55" s="74">
        <v>40.875399334634146</v>
      </c>
    </row>
    <row r="56" spans="1:27">
      <c r="C56" s="61">
        <v>-2.1087474013754197</v>
      </c>
      <c r="D56" s="50">
        <v>-38.320250381050059</v>
      </c>
      <c r="E56" s="61">
        <v>-1.7827090000000001</v>
      </c>
      <c r="F56" s="50">
        <v>-7.5862100650255044</v>
      </c>
      <c r="G56" s="61">
        <v>-1.114465</v>
      </c>
      <c r="H56" s="50">
        <v>-6.1225749632479527</v>
      </c>
      <c r="K56" s="61">
        <v>-1.065863</v>
      </c>
      <c r="L56" s="74">
        <v>48.085745797032693</v>
      </c>
    </row>
    <row r="57" spans="1:27">
      <c r="C57" s="61">
        <v>-2.0904349042294177</v>
      </c>
      <c r="D57" s="50">
        <v>-39.80371528817129</v>
      </c>
      <c r="E57" s="61">
        <v>-1.7580880000000001</v>
      </c>
      <c r="F57" s="50">
        <v>6.369275685724574</v>
      </c>
      <c r="G57" s="61">
        <v>-1.1042350000000001</v>
      </c>
      <c r="H57" s="50">
        <v>0.80414001832268056</v>
      </c>
      <c r="K57" s="61">
        <v>-1.0160670000000001</v>
      </c>
      <c r="L57" s="74">
        <v>36.836796418207882</v>
      </c>
    </row>
    <row r="58" spans="1:27">
      <c r="C58" s="61">
        <v>-2.0791089117850974</v>
      </c>
      <c r="D58" s="50">
        <v>37.415416968912552</v>
      </c>
      <c r="E58" s="61">
        <v>-1.737663</v>
      </c>
      <c r="F58" s="50">
        <v>-19.633910389135252</v>
      </c>
      <c r="G58" s="61">
        <v>-1.0858000000000001</v>
      </c>
      <c r="H58" s="50">
        <v>-1.9451579090682429</v>
      </c>
      <c r="K58" s="61">
        <v>-0.98952200000000001</v>
      </c>
      <c r="L58" s="74">
        <v>20.857363323280747</v>
      </c>
    </row>
    <row r="59" spans="1:27">
      <c r="C59" s="61">
        <v>-2.0356057045377161</v>
      </c>
      <c r="D59" s="50">
        <v>-25.946567132790364</v>
      </c>
      <c r="E59" s="61">
        <v>-1.6829559999999999</v>
      </c>
      <c r="F59" s="50">
        <v>51.468182489792994</v>
      </c>
      <c r="G59" s="61">
        <v>-1.0702879999999999</v>
      </c>
      <c r="H59" s="50">
        <v>-4.280835660359454</v>
      </c>
      <c r="K59" s="61">
        <v>-0.96135499999999996</v>
      </c>
      <c r="L59" s="74">
        <v>-3.2055037890010958</v>
      </c>
    </row>
    <row r="60" spans="1:27">
      <c r="C60" s="61">
        <v>-2.0149716420139385</v>
      </c>
      <c r="D60" s="50">
        <v>-21.704461187286455</v>
      </c>
      <c r="E60" s="61">
        <v>-1.657999</v>
      </c>
      <c r="F60" s="50">
        <v>15.444526244774565</v>
      </c>
      <c r="G60" s="61">
        <v>-1.026435</v>
      </c>
      <c r="H60" s="50">
        <v>-1.935877702178372</v>
      </c>
      <c r="K60" s="61">
        <v>-0.90926799999999997</v>
      </c>
      <c r="L60" s="74">
        <v>13.353969720940793</v>
      </c>
    </row>
    <row r="61" spans="1:27">
      <c r="C61" s="61">
        <v>-1.9902687152218836</v>
      </c>
      <c r="D61" s="50">
        <v>-18.154183585412156</v>
      </c>
      <c r="E61" s="61">
        <v>-1.5950040000000001</v>
      </c>
      <c r="F61" s="50">
        <v>-11.751513302942243</v>
      </c>
      <c r="G61" s="61">
        <v>-1.0084649999999999</v>
      </c>
      <c r="H61" s="50">
        <v>-10.377376314802431</v>
      </c>
      <c r="K61" s="61">
        <v>-0.88270199999999999</v>
      </c>
      <c r="L61" s="74">
        <v>-28.767620959168219</v>
      </c>
    </row>
    <row r="62" spans="1:27">
      <c r="C62" s="61">
        <v>-1.9413893122352035</v>
      </c>
      <c r="D62" s="50">
        <v>7.1038766581260475</v>
      </c>
      <c r="E62" s="61">
        <v>-1.5703830000000001</v>
      </c>
      <c r="F62" s="50">
        <v>-10.460197051819236</v>
      </c>
      <c r="G62" s="61">
        <v>-0.98968299999999998</v>
      </c>
      <c r="H62" s="50">
        <v>-11.676724524476908</v>
      </c>
      <c r="K62" s="61">
        <v>-0.82023699999999999</v>
      </c>
      <c r="L62" s="74">
        <v>-30.613383616631388</v>
      </c>
    </row>
    <row r="63" spans="1:27" ht="15" thickBot="1">
      <c r="C63" s="61">
        <v>-1.9190806426009135</v>
      </c>
      <c r="D63" s="50">
        <v>1.2283526013850263</v>
      </c>
      <c r="E63" s="61">
        <v>-1.5521469999999999</v>
      </c>
      <c r="F63" s="50">
        <v>23.396004676927987</v>
      </c>
      <c r="G63" s="64">
        <v>-0.96972700000000001</v>
      </c>
      <c r="H63" s="58">
        <v>20.754773212593829</v>
      </c>
      <c r="K63" s="61">
        <v>-0.78580300000000003</v>
      </c>
      <c r="L63" s="74">
        <v>-14.30649210760669</v>
      </c>
    </row>
    <row r="64" spans="1:27">
      <c r="C64" s="61">
        <v>-1.900036753387583</v>
      </c>
      <c r="D64" s="50">
        <v>11.073042286249589</v>
      </c>
      <c r="E64" s="61">
        <v>-1.497757</v>
      </c>
      <c r="F64" s="50">
        <v>35.194600502611308</v>
      </c>
      <c r="K64" s="61">
        <v>-0.72298499999999999</v>
      </c>
      <c r="L64" s="74">
        <v>-49.456258312419052</v>
      </c>
    </row>
    <row r="65" spans="3:12">
      <c r="C65" s="61">
        <v>-1.8384008941682133</v>
      </c>
      <c r="D65" s="50">
        <v>20.739748820808465</v>
      </c>
      <c r="E65" s="61">
        <v>-1.475115</v>
      </c>
      <c r="F65" s="50">
        <v>46.663735304904662</v>
      </c>
      <c r="K65" s="61">
        <v>-0.690245</v>
      </c>
      <c r="L65" s="74">
        <v>-36.166060652712538</v>
      </c>
    </row>
    <row r="66" spans="3:12">
      <c r="C66" s="61">
        <v>-1.8223374886256098</v>
      </c>
      <c r="D66" s="50">
        <v>10.883128422626982</v>
      </c>
      <c r="E66" s="61">
        <v>-1.4521729999999999</v>
      </c>
      <c r="F66" s="50">
        <v>59.859820077367488</v>
      </c>
      <c r="K66" s="61">
        <v>-0.62624899999999994</v>
      </c>
      <c r="L66" s="74">
        <v>-15.262151221513498</v>
      </c>
    </row>
    <row r="67" spans="3:12">
      <c r="C67" s="61">
        <v>-1.8028398977892577</v>
      </c>
      <c r="D67" s="50">
        <v>15.294235434876285</v>
      </c>
      <c r="E67" s="61">
        <v>-1.3860980000000001</v>
      </c>
      <c r="F67" s="50">
        <v>102.38075723233361</v>
      </c>
      <c r="K67" s="61">
        <v>-0.59500600000000003</v>
      </c>
      <c r="L67" s="74">
        <v>-41.332405336434192</v>
      </c>
    </row>
    <row r="68" spans="3:12">
      <c r="C68" s="61">
        <v>-1.7221085398731417</v>
      </c>
      <c r="D68" s="50">
        <v>0.39510011980334525</v>
      </c>
      <c r="E68" s="61">
        <v>-1.3599110000000001</v>
      </c>
      <c r="F68" s="50">
        <v>53.791486547878499</v>
      </c>
      <c r="K68" s="61">
        <v>-0.53072600000000003</v>
      </c>
      <c r="L68" s="74">
        <v>4.9142871896988254</v>
      </c>
    </row>
    <row r="69" spans="3:12">
      <c r="C69" s="61">
        <v>-1.6997243099072026</v>
      </c>
      <c r="D69" s="50">
        <v>8.0614046420883909</v>
      </c>
      <c r="E69" s="61">
        <v>-1.335961</v>
      </c>
      <c r="F69" s="50">
        <v>88.309213968640236</v>
      </c>
      <c r="K69" s="61">
        <v>-0.50369900000000001</v>
      </c>
      <c r="L69" s="74">
        <v>-52.284281281046624</v>
      </c>
    </row>
    <row r="70" spans="3:12">
      <c r="C70" s="61">
        <v>-1.6302088076824846</v>
      </c>
      <c r="D70" s="50">
        <v>12.397710177546386</v>
      </c>
      <c r="E70" s="61">
        <v>-1.269606</v>
      </c>
      <c r="F70" s="50">
        <v>63.655148096156537</v>
      </c>
      <c r="K70" s="61">
        <v>-0.43757000000000001</v>
      </c>
      <c r="L70" s="74">
        <v>-55.782275673283749</v>
      </c>
    </row>
    <row r="71" spans="3:12" ht="15" thickBot="1">
      <c r="C71" s="64">
        <v>-1.5912195999186773</v>
      </c>
      <c r="D71" s="58">
        <v>52.516723279417832</v>
      </c>
      <c r="E71" s="61">
        <v>-1.239949</v>
      </c>
      <c r="F71" s="50">
        <v>37.100697065676961</v>
      </c>
      <c r="K71" s="61">
        <v>-0.40888799999999997</v>
      </c>
      <c r="L71" s="74">
        <v>-31.278593513313155</v>
      </c>
    </row>
    <row r="72" spans="3:12">
      <c r="E72" s="61">
        <v>-1.152768</v>
      </c>
      <c r="F72" s="50">
        <v>37.588244776451248</v>
      </c>
      <c r="K72" s="61">
        <v>-0.40888799999999997</v>
      </c>
      <c r="L72" s="74" t="e">
        <v>#DIV/0!</v>
      </c>
    </row>
    <row r="73" spans="3:12" ht="15" thickBot="1">
      <c r="E73" s="61">
        <v>-1.122663</v>
      </c>
      <c r="F73" s="50">
        <v>9.0818774394738213</v>
      </c>
      <c r="K73" s="64">
        <v>-0.38061099999999998</v>
      </c>
      <c r="L73" s="77">
        <v>68.47714260543836</v>
      </c>
    </row>
    <row r="74" spans="3:12">
      <c r="E74" s="61">
        <v>-1.037749</v>
      </c>
      <c r="F74" s="50">
        <v>22.72520443457514</v>
      </c>
    </row>
    <row r="75" spans="3:12" ht="15" thickBot="1">
      <c r="E75" s="64">
        <v>-1.011563</v>
      </c>
      <c r="F75" s="58">
        <v>87.256729670382427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M944"/>
  <sheetViews>
    <sheetView workbookViewId="0">
      <selection activeCell="O2" sqref="O2:O50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9" width="9" style="3"/>
    <col min="31" max="31" width="9" style="3"/>
  </cols>
  <sheetData>
    <row r="1" spans="1:3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7" t="s">
        <v>3</v>
      </c>
      <c r="P1" s="17" t="s">
        <v>11</v>
      </c>
      <c r="Q1" s="16" t="s">
        <v>12</v>
      </c>
      <c r="R1" s="16" t="s">
        <v>4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  <c r="AD1" s="3"/>
      <c r="AE1" s="16" t="s">
        <v>12</v>
      </c>
      <c r="AF1" s="3"/>
      <c r="AG1" s="16" t="s">
        <v>10</v>
      </c>
      <c r="AH1" s="16" t="s">
        <v>1</v>
      </c>
      <c r="AI1" s="16" t="s">
        <v>2</v>
      </c>
      <c r="AJ1" s="17" t="s">
        <v>3</v>
      </c>
      <c r="AK1" s="17" t="s">
        <v>11</v>
      </c>
      <c r="AL1" s="16" t="s">
        <v>12</v>
      </c>
      <c r="AM1" s="16" t="s">
        <v>4</v>
      </c>
    </row>
    <row r="2" spans="1:39">
      <c r="A2" s="17">
        <v>-3.0666666666666669</v>
      </c>
      <c r="B2" s="19">
        <v>1271.7654889822006</v>
      </c>
      <c r="C2" s="16">
        <v>1070.5648706294596</v>
      </c>
      <c r="D2" s="20">
        <v>-1943.776139434427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23">
        <v>-3.0661802111549954</v>
      </c>
      <c r="M2" s="19">
        <v>1272.324381290935</v>
      </c>
      <c r="N2" s="16">
        <v>1070.4801112827845</v>
      </c>
      <c r="O2" s="17">
        <v>-1942.7668966166675</v>
      </c>
      <c r="P2" s="16">
        <v>-8.3168910640760068</v>
      </c>
      <c r="Q2" s="16">
        <v>300</v>
      </c>
      <c r="R2" s="16">
        <f>-ATAN((M3-M2)/(O3-O2))*180/PI()</f>
        <v>-22.337180724999207</v>
      </c>
      <c r="S2" s="17">
        <v>830</v>
      </c>
      <c r="T2" s="17"/>
      <c r="U2" s="17">
        <v>-1000</v>
      </c>
      <c r="X2" s="3">
        <f>-ATAN2(K$4-O2, I$4-M2)/PI()*180</f>
        <v>-0.52181498792425518</v>
      </c>
      <c r="Y2" s="3">
        <f>-ATAN2(K$7-O2, I$7-M2)/PI()*180</f>
        <v>-4.461237985934301</v>
      </c>
      <c r="Z2" s="3">
        <f>-ATAN2(K$10-O2, I$10-M2)/PI()*180</f>
        <v>-0.15202729456586037</v>
      </c>
      <c r="AA2" s="3">
        <f>X2-P2</f>
        <v>7.7950760761517515</v>
      </c>
      <c r="AB2" s="3">
        <f>Y2-P2</f>
        <v>3.8556530781417058</v>
      </c>
      <c r="AC2" s="3">
        <f>Z2-P2</f>
        <v>8.1648637695101467</v>
      </c>
      <c r="AD2" s="3"/>
      <c r="AE2" s="16">
        <v>305.76548100000002</v>
      </c>
      <c r="AF2" s="3"/>
      <c r="AG2" s="23">
        <v>-1.3738197223546671</v>
      </c>
      <c r="AH2" s="19">
        <v>1758.5090736929251</v>
      </c>
      <c r="AI2" s="16">
        <v>1614.5702821757441</v>
      </c>
      <c r="AJ2" s="17">
        <v>1015.0177638143923</v>
      </c>
      <c r="AK2" s="18">
        <v>6.6463254833730234</v>
      </c>
      <c r="AL2" s="16">
        <v>300</v>
      </c>
      <c r="AM2" s="16">
        <v>-19.221520762035546</v>
      </c>
    </row>
    <row r="3" spans="1:39">
      <c r="A3" s="17">
        <v>-3.0333333333333332</v>
      </c>
      <c r="B3" s="19">
        <v>1298.8975608153269</v>
      </c>
      <c r="C3" s="16">
        <v>1058.1211403491907</v>
      </c>
      <c r="D3" s="20">
        <v>-1886.3623601272702</v>
      </c>
      <c r="E3" s="3">
        <f>-ATAN2((D3-D2),(B3-B2))*180/PI()</f>
        <v>-25.294047396399996</v>
      </c>
      <c r="F3" s="3">
        <f>SQRT((B3-B2)^2+(C3-C2)^2+(D3-D2)^2)/(A3-A2)/1000</f>
        <v>1.9412892673733986</v>
      </c>
      <c r="G3" s="3"/>
      <c r="H3" s="3">
        <f>MAX(F8:F50)</f>
        <v>2.5862260492551061</v>
      </c>
      <c r="I3" s="17">
        <v>1060</v>
      </c>
      <c r="J3" s="17"/>
      <c r="K3" s="17">
        <v>-1100</v>
      </c>
      <c r="L3" s="23">
        <v>-3.0106777955201527</v>
      </c>
      <c r="M3" s="19">
        <v>1307.563346655108</v>
      </c>
      <c r="N3" s="16">
        <v>1044.003069890663</v>
      </c>
      <c r="O3" s="17">
        <v>-1857.0039862990379</v>
      </c>
      <c r="P3" s="16">
        <v>-9.6921262889445252</v>
      </c>
      <c r="Q3" s="16">
        <v>300</v>
      </c>
      <c r="R3" s="16">
        <f t="shared" ref="R3:R50" si="0">-ATAN((M4-M3)/(O4-O3))*180/PI()</f>
        <v>-8.5362315782428819</v>
      </c>
      <c r="S3" s="17">
        <v>1060</v>
      </c>
      <c r="T3" s="17"/>
      <c r="U3" s="17">
        <v>-1000</v>
      </c>
      <c r="V3" s="3">
        <f>P3-P2</f>
        <v>-1.3752352248685185</v>
      </c>
      <c r="W3" s="3">
        <f>ABS(V3)</f>
        <v>1.3752352248685185</v>
      </c>
      <c r="X3" s="3">
        <f t="shared" ref="X3:X50" si="1">-ATAN2(K$4-O3, I$4-M3)/PI()*180</f>
        <v>2.0852810598711011</v>
      </c>
      <c r="Y3" s="3">
        <f t="shared" ref="Y3:Y50" si="2">-ATAN2(K$7-O3, I$7-M3)/PI()*180</f>
        <v>-3.5605073746393545</v>
      </c>
      <c r="Z3" s="3">
        <f t="shared" ref="Z3:Z50" si="3">-ATAN2(K$10-O3, I$10-M3)/PI()*180</f>
        <v>0.56259723337051171</v>
      </c>
      <c r="AA3" s="3">
        <f t="shared" ref="AA3:AA50" si="4">X3-P3</f>
        <v>11.777407348815625</v>
      </c>
      <c r="AB3" s="3">
        <f t="shared" ref="AB3:AB50" si="5">Y3-P3</f>
        <v>6.1316189143051707</v>
      </c>
      <c r="AC3" s="3">
        <f t="shared" ref="AC3:AC50" si="6">Z3-P3</f>
        <v>10.254723522315038</v>
      </c>
      <c r="AD3" s="3"/>
      <c r="AE3" s="16">
        <v>343.82445200000001</v>
      </c>
      <c r="AF3" s="3"/>
      <c r="AG3" s="23">
        <v>-1.3506324775740539</v>
      </c>
      <c r="AH3" s="19">
        <v>1772.8941912839764</v>
      </c>
      <c r="AI3" s="16">
        <v>1607.8018091620011</v>
      </c>
      <c r="AJ3" s="17">
        <v>1068.2232205773125</v>
      </c>
      <c r="AK3" s="18">
        <v>13.815130374661241</v>
      </c>
      <c r="AL3" s="16">
        <v>300</v>
      </c>
      <c r="AM3" s="16">
        <v>-15.129290387801857</v>
      </c>
    </row>
    <row r="4" spans="1:39">
      <c r="A4" s="17">
        <v>-3</v>
      </c>
      <c r="B4" s="19">
        <v>1309.7527991067618</v>
      </c>
      <c r="C4" s="16">
        <v>1036.3781427443027</v>
      </c>
      <c r="D4" s="20">
        <v>-1844.8831867109984</v>
      </c>
      <c r="E4" s="3">
        <f t="shared" ref="E4:E65" si="7">-ATAN2((D4-D3),(B4-B3))*180/PI()</f>
        <v>-14.665592871253301</v>
      </c>
      <c r="F4" s="3">
        <f t="shared" ref="F4:F65" si="8">SQRT((B4-B3)^2+(C4-C3)^2+(D4-D3)^2)/(A4-A3)/1000</f>
        <v>1.4422220264080174</v>
      </c>
      <c r="G4" s="3">
        <f>(E4-E3)/(A4-A3)</f>
        <v>318.85363575440198</v>
      </c>
      <c r="I4" s="17">
        <v>1280</v>
      </c>
      <c r="J4" s="17"/>
      <c r="K4" s="17">
        <v>-1100</v>
      </c>
      <c r="L4" s="23">
        <v>-2.9901597479384732</v>
      </c>
      <c r="M4" s="19">
        <v>1310.9580741869286</v>
      </c>
      <c r="N4" s="16">
        <v>1028.9977875957265</v>
      </c>
      <c r="O4" s="17">
        <v>-1834.3871774356812</v>
      </c>
      <c r="P4" s="16">
        <v>-12.852475817719842</v>
      </c>
      <c r="Q4" s="16">
        <v>300</v>
      </c>
      <c r="R4" s="16">
        <f t="shared" si="0"/>
        <v>1.399380728888852</v>
      </c>
      <c r="S4" s="17">
        <v>1280</v>
      </c>
      <c r="T4" s="17"/>
      <c r="U4" s="17">
        <v>-1000</v>
      </c>
      <c r="V4" s="3">
        <f t="shared" ref="V4:V24" si="9">P4-P3</f>
        <v>-3.1603495287753169</v>
      </c>
      <c r="W4" s="3">
        <f t="shared" ref="W4:W24" si="10">ABS(V4)</f>
        <v>3.1603495287753169</v>
      </c>
      <c r="X4" s="3">
        <f t="shared" si="1"/>
        <v>2.4138730630201235</v>
      </c>
      <c r="Y4" s="3">
        <f t="shared" si="2"/>
        <v>-3.4969331466538631</v>
      </c>
      <c r="Z4" s="3">
        <f t="shared" si="3"/>
        <v>0.63701410549253235</v>
      </c>
      <c r="AA4" s="3">
        <f t="shared" si="4"/>
        <v>15.266348880739965</v>
      </c>
      <c r="AB4" s="3">
        <f t="shared" si="5"/>
        <v>9.3555426710659795</v>
      </c>
      <c r="AC4" s="3">
        <f t="shared" si="6"/>
        <v>13.489489923212375</v>
      </c>
      <c r="AD4" s="3"/>
      <c r="AE4" s="16">
        <v>51.174106999999999</v>
      </c>
      <c r="AF4" s="3"/>
      <c r="AG4" s="23">
        <v>-1.3305251301259213</v>
      </c>
      <c r="AH4" s="19">
        <v>1783.9727055304556</v>
      </c>
      <c r="AI4" s="16">
        <v>1601.733501966288</v>
      </c>
      <c r="AJ4" s="17">
        <v>1115.5369831930311</v>
      </c>
      <c r="AK4" s="18">
        <v>9.1986496616447813</v>
      </c>
      <c r="AL4" s="16">
        <v>300</v>
      </c>
      <c r="AM4" s="16">
        <v>-13.178386076569756</v>
      </c>
    </row>
    <row r="5" spans="1:39">
      <c r="A5" s="17">
        <v>-2.9666666666666668</v>
      </c>
      <c r="B5" s="19">
        <v>1311.575307989493</v>
      </c>
      <c r="C5" s="16">
        <v>1010.6901993816718</v>
      </c>
      <c r="D5" s="20">
        <v>-1810.9475702941418</v>
      </c>
      <c r="E5" s="3">
        <f t="shared" si="7"/>
        <v>-3.0741109062679577</v>
      </c>
      <c r="F5" s="3">
        <f t="shared" si="8"/>
        <v>1.2780204344920583</v>
      </c>
      <c r="G5" s="3">
        <f t="shared" ref="G5:G65" si="11">(E5-E4)/(A5-A4)</f>
        <v>347.74445894956153</v>
      </c>
      <c r="H5" s="3" t="s">
        <v>23</v>
      </c>
      <c r="I5" s="17">
        <v>1860</v>
      </c>
      <c r="J5" s="17"/>
      <c r="K5" s="17">
        <v>-50</v>
      </c>
      <c r="L5" s="23">
        <v>-2.9316042362683605</v>
      </c>
      <c r="M5" s="19">
        <v>1309.554411213845</v>
      </c>
      <c r="N5" s="16">
        <v>983.89945558551699</v>
      </c>
      <c r="O5" s="17">
        <v>-1776.9274951890111</v>
      </c>
      <c r="P5" s="16">
        <v>-12.435879168010402</v>
      </c>
      <c r="Q5" s="16">
        <v>300</v>
      </c>
      <c r="R5" s="16">
        <f t="shared" si="0"/>
        <v>3.4837052614681467</v>
      </c>
      <c r="S5" s="17">
        <v>1860</v>
      </c>
      <c r="T5" s="17"/>
      <c r="U5" s="17">
        <v>0</v>
      </c>
      <c r="V5" s="3">
        <f t="shared" si="9"/>
        <v>0.41659664970944021</v>
      </c>
      <c r="W5" s="3">
        <f t="shared" si="10"/>
        <v>0.41659664970944021</v>
      </c>
      <c r="X5" s="3">
        <f t="shared" si="1"/>
        <v>2.4999255303909806</v>
      </c>
      <c r="Y5" s="3">
        <f t="shared" si="2"/>
        <v>-3.659365820662638</v>
      </c>
      <c r="Z5" s="3">
        <f t="shared" si="3"/>
        <v>0.62094673769159026</v>
      </c>
      <c r="AA5" s="3">
        <f t="shared" si="4"/>
        <v>14.935804698401382</v>
      </c>
      <c r="AB5" s="3">
        <f t="shared" si="5"/>
        <v>8.7765133473477643</v>
      </c>
      <c r="AC5" s="3">
        <f t="shared" si="6"/>
        <v>13.056825905701992</v>
      </c>
      <c r="AD5" s="3"/>
      <c r="AE5" s="16">
        <v>42.322065000000002</v>
      </c>
      <c r="AF5" s="3"/>
      <c r="AG5" s="23">
        <v>-1.2797836502830811</v>
      </c>
      <c r="AH5" s="19">
        <v>1806.6849591832647</v>
      </c>
      <c r="AI5" s="16">
        <v>1586.1089133519631</v>
      </c>
      <c r="AJ5" s="17">
        <v>1239.649763036532</v>
      </c>
      <c r="AK5" s="18">
        <v>12.075686208620557</v>
      </c>
      <c r="AL5" s="16">
        <v>300</v>
      </c>
      <c r="AM5" s="16">
        <v>-10.370207181603634</v>
      </c>
    </row>
    <row r="6" spans="1:39">
      <c r="A6" s="17">
        <v>-2.9333333333333331</v>
      </c>
      <c r="B6" s="19">
        <v>1309.678453123197</v>
      </c>
      <c r="C6" s="16">
        <v>985.15597908431664</v>
      </c>
      <c r="D6" s="20">
        <v>-1778.6364852692932</v>
      </c>
      <c r="E6" s="3">
        <f t="shared" si="7"/>
        <v>3.3597504441916204</v>
      </c>
      <c r="F6" s="3">
        <f t="shared" si="8"/>
        <v>1.2367864051866662</v>
      </c>
      <c r="G6" s="3">
        <f t="shared" si="11"/>
        <v>193.01584051378546</v>
      </c>
      <c r="H6" s="3">
        <f>MAX(B2:B54)</f>
        <v>1782.5028884130861</v>
      </c>
      <c r="I6" s="17">
        <v>1640</v>
      </c>
      <c r="J6" s="17"/>
      <c r="K6" s="17">
        <v>-50</v>
      </c>
      <c r="L6" s="23">
        <v>-2.9083305721009034</v>
      </c>
      <c r="M6" s="19">
        <v>1308.1004839623347</v>
      </c>
      <c r="N6" s="16">
        <v>967.97656246973202</v>
      </c>
      <c r="O6" s="17">
        <v>-1753.0445291157812</v>
      </c>
      <c r="P6" s="16">
        <v>-12.172596651000124</v>
      </c>
      <c r="Q6" s="16">
        <v>300</v>
      </c>
      <c r="R6" s="16">
        <f t="shared" si="0"/>
        <v>-1.4888194881815764</v>
      </c>
      <c r="S6" s="17">
        <v>1640</v>
      </c>
      <c r="T6" s="17"/>
      <c r="U6" s="17">
        <v>0</v>
      </c>
      <c r="V6" s="3">
        <f t="shared" si="9"/>
        <v>0.26328251701027838</v>
      </c>
      <c r="W6" s="3">
        <f t="shared" si="10"/>
        <v>0.26328251701027838</v>
      </c>
      <c r="X6" s="3">
        <f t="shared" si="1"/>
        <v>2.4639154908050589</v>
      </c>
      <c r="Y6" s="3">
        <f t="shared" si="2"/>
        <v>-3.7592483805865982</v>
      </c>
      <c r="Z6" s="3">
        <f t="shared" si="3"/>
        <v>0.59561768909694413</v>
      </c>
      <c r="AA6" s="3">
        <f t="shared" si="4"/>
        <v>14.636512141805182</v>
      </c>
      <c r="AB6" s="3">
        <f t="shared" si="5"/>
        <v>8.4133482704135254</v>
      </c>
      <c r="AC6" s="3">
        <f>Z6-P6</f>
        <v>12.768214340097067</v>
      </c>
      <c r="AD6" s="3"/>
      <c r="AE6" s="16">
        <v>42.322065000000002</v>
      </c>
      <c r="AF6" s="3"/>
      <c r="AG6" s="23">
        <v>-1.2622526620683172</v>
      </c>
      <c r="AH6" s="19">
        <v>1813.0331373321724</v>
      </c>
      <c r="AI6" s="16">
        <v>1580.7949321009135</v>
      </c>
      <c r="AJ6" s="17">
        <v>1284.0026645687267</v>
      </c>
      <c r="AK6" s="18">
        <v>56.022557373047341</v>
      </c>
      <c r="AL6" s="16">
        <v>300</v>
      </c>
      <c r="AM6" s="16">
        <v>-8.1453560145594022</v>
      </c>
    </row>
    <row r="7" spans="1:39">
      <c r="A7" s="17">
        <v>-2.9</v>
      </c>
      <c r="B7" s="19">
        <v>1307.7748503480107</v>
      </c>
      <c r="C7" s="16">
        <v>962.82471184921451</v>
      </c>
      <c r="D7" s="20">
        <v>-1744.0214246287942</v>
      </c>
      <c r="E7" s="3">
        <f t="shared" si="7"/>
        <v>3.1477238723689815</v>
      </c>
      <c r="F7" s="3">
        <f t="shared" si="8"/>
        <v>1.2371178038881381</v>
      </c>
      <c r="G7" s="3">
        <f t="shared" si="11"/>
        <v>-6.3607971546791875</v>
      </c>
      <c r="H7" s="3" t="s">
        <v>24</v>
      </c>
      <c r="I7" s="17">
        <v>1420</v>
      </c>
      <c r="J7" s="17"/>
      <c r="K7" s="17">
        <v>-50</v>
      </c>
      <c r="L7" s="23">
        <v>-2.849079776427232</v>
      </c>
      <c r="M7" s="19">
        <v>1309.9584948462434</v>
      </c>
      <c r="N7" s="16">
        <v>939.46407944057137</v>
      </c>
      <c r="O7" s="17">
        <v>-1681.5568695217371</v>
      </c>
      <c r="P7" s="16">
        <v>-10.25807951109554</v>
      </c>
      <c r="Q7" s="16">
        <v>300</v>
      </c>
      <c r="R7" s="16">
        <f t="shared" si="0"/>
        <v>-6.878737945613282</v>
      </c>
      <c r="S7" s="17">
        <v>1420</v>
      </c>
      <c r="T7" s="17"/>
      <c r="U7" s="17">
        <v>0</v>
      </c>
      <c r="V7" s="3">
        <f t="shared" si="9"/>
        <v>1.9145171399045839</v>
      </c>
      <c r="W7" s="3">
        <f t="shared" si="10"/>
        <v>1.9145171399045839</v>
      </c>
      <c r="X7" s="3">
        <f t="shared" si="1"/>
        <v>2.9489452372025937</v>
      </c>
      <c r="Y7" s="3">
        <f t="shared" si="2"/>
        <v>-3.858510698033244</v>
      </c>
      <c r="Z7" s="3">
        <f t="shared" si="3"/>
        <v>0.65224551545384712</v>
      </c>
      <c r="AA7" s="3">
        <f t="shared" si="4"/>
        <v>13.207024748298133</v>
      </c>
      <c r="AB7" s="3">
        <f t="shared" si="5"/>
        <v>6.3995688130622952</v>
      </c>
      <c r="AC7" s="3">
        <f t="shared" si="6"/>
        <v>10.910325026549387</v>
      </c>
      <c r="AD7" s="3"/>
      <c r="AE7" s="16">
        <v>117.682237</v>
      </c>
      <c r="AF7" s="3"/>
      <c r="AG7" s="23">
        <v>-1.2407924119559324</v>
      </c>
      <c r="AH7" s="19">
        <v>1819.9854909890396</v>
      </c>
      <c r="AI7" s="16">
        <v>1574.4999526402839</v>
      </c>
      <c r="AJ7" s="17">
        <v>1339.2144706300896</v>
      </c>
      <c r="AK7" s="18">
        <v>19.510088141228302</v>
      </c>
      <c r="AL7" s="16">
        <v>300</v>
      </c>
      <c r="AM7" s="16">
        <v>-7.1769964469344893</v>
      </c>
    </row>
    <row r="8" spans="1:39">
      <c r="A8" s="17">
        <v>-2.8666666666666667</v>
      </c>
      <c r="B8" s="19">
        <v>1308.2559608654119</v>
      </c>
      <c r="C8" s="16">
        <v>945.81100330944173</v>
      </c>
      <c r="D8" s="20">
        <v>-1704.6816565468907</v>
      </c>
      <c r="E8" s="3">
        <f t="shared" si="7"/>
        <v>-0.70067083063387825</v>
      </c>
      <c r="F8" s="3">
        <f t="shared" si="8"/>
        <v>1.2859174112320857</v>
      </c>
      <c r="G8" s="3">
        <f t="shared" si="11"/>
        <v>-115.45184109008621</v>
      </c>
      <c r="H8" s="3">
        <f>MIN(B5:B62)</f>
        <v>1285.9758155517338</v>
      </c>
      <c r="I8" s="17">
        <v>830</v>
      </c>
      <c r="J8" s="17"/>
      <c r="K8" s="17">
        <v>950</v>
      </c>
      <c r="L8" s="23">
        <v>-2.8258712017980692</v>
      </c>
      <c r="M8" s="19">
        <v>1313.9630992896855</v>
      </c>
      <c r="N8" s="16">
        <v>934.15857565635815</v>
      </c>
      <c r="O8" s="17">
        <v>-1648.3613197915256</v>
      </c>
      <c r="P8" s="16">
        <v>-15.07722496608668</v>
      </c>
      <c r="Q8" s="16">
        <v>300</v>
      </c>
      <c r="R8" s="16">
        <f t="shared" si="0"/>
        <v>-11.157979150452961</v>
      </c>
      <c r="S8" s="17">
        <v>830</v>
      </c>
      <c r="T8" s="17"/>
      <c r="U8" s="17">
        <v>1000</v>
      </c>
      <c r="V8" s="3">
        <f t="shared" si="9"/>
        <v>-4.8191454549911406</v>
      </c>
      <c r="W8" s="3">
        <f t="shared" si="10"/>
        <v>4.8191454549911406</v>
      </c>
      <c r="X8" s="3">
        <f t="shared" si="1"/>
        <v>3.544122578230013</v>
      </c>
      <c r="Y8" s="3">
        <f t="shared" si="2"/>
        <v>-3.7954981135908916</v>
      </c>
      <c r="Z8" s="3">
        <f t="shared" si="3"/>
        <v>0.74886869022647085</v>
      </c>
      <c r="AA8" s="3">
        <f t="shared" si="4"/>
        <v>18.621347544316691</v>
      </c>
      <c r="AB8" s="3">
        <f t="shared" si="5"/>
        <v>11.281726852495789</v>
      </c>
      <c r="AC8" s="3">
        <f t="shared" si="6"/>
        <v>15.826093656313152</v>
      </c>
      <c r="AD8" s="3"/>
      <c r="AE8" s="16">
        <v>88.542706999999993</v>
      </c>
      <c r="AF8" s="3"/>
      <c r="AG8" s="23">
        <v>-1.1926856398076691</v>
      </c>
      <c r="AH8" s="19">
        <v>1833.3928711693416</v>
      </c>
      <c r="AI8" s="16">
        <v>1561.883424679982</v>
      </c>
      <c r="AJ8" s="17">
        <v>1465.9918949335965</v>
      </c>
      <c r="AK8" s="18">
        <v>28.191923905510095</v>
      </c>
      <c r="AL8" s="16">
        <v>300</v>
      </c>
      <c r="AM8" s="16">
        <v>-6.0368912277545572</v>
      </c>
    </row>
    <row r="9" spans="1:39">
      <c r="A9" s="17">
        <v>-2.8333333333333335</v>
      </c>
      <c r="B9" s="19">
        <v>1312.4519953713752</v>
      </c>
      <c r="C9" s="16">
        <v>935.47215354768559</v>
      </c>
      <c r="D9" s="20">
        <v>-1659.3664171267301</v>
      </c>
      <c r="E9" s="3">
        <f t="shared" si="7"/>
        <v>-5.2903056109561968</v>
      </c>
      <c r="F9" s="3">
        <f t="shared" si="8"/>
        <v>1.4000616055410231</v>
      </c>
      <c r="G9" s="3">
        <f t="shared" si="11"/>
        <v>-137.68904340967006</v>
      </c>
      <c r="H9" s="3" t="s">
        <v>25</v>
      </c>
      <c r="I9" s="17">
        <v>1060</v>
      </c>
      <c r="J9" s="17"/>
      <c r="K9" s="17">
        <v>950</v>
      </c>
      <c r="L9" s="23">
        <v>-2.7661138237454974</v>
      </c>
      <c r="M9" s="19">
        <v>1333.554497868754</v>
      </c>
      <c r="N9" s="16">
        <v>937.38367030210793</v>
      </c>
      <c r="O9" s="17">
        <v>-1549.0352594424039</v>
      </c>
      <c r="P9" s="16">
        <v>-14.47367206071627</v>
      </c>
      <c r="Q9" s="16">
        <v>300</v>
      </c>
      <c r="R9" s="16">
        <f t="shared" si="0"/>
        <v>-13.989122571081765</v>
      </c>
      <c r="S9" s="17">
        <v>1060</v>
      </c>
      <c r="T9" s="17"/>
      <c r="U9" s="17">
        <v>1000</v>
      </c>
      <c r="V9" s="3">
        <f t="shared" si="9"/>
        <v>0.60355290537041029</v>
      </c>
      <c r="W9" s="3">
        <f t="shared" si="10"/>
        <v>0.60355290537041029</v>
      </c>
      <c r="X9" s="3">
        <f t="shared" si="1"/>
        <v>6.8012939270964115</v>
      </c>
      <c r="Y9" s="3">
        <f t="shared" si="2"/>
        <v>-3.3004446804322778</v>
      </c>
      <c r="Z9" s="3">
        <f t="shared" si="3"/>
        <v>1.2276645932725851</v>
      </c>
      <c r="AA9" s="3">
        <f t="shared" si="4"/>
        <v>21.274965987812681</v>
      </c>
      <c r="AB9" s="3">
        <f t="shared" si="5"/>
        <v>11.173227380283992</v>
      </c>
      <c r="AC9" s="3">
        <f t="shared" si="6"/>
        <v>15.701336653988855</v>
      </c>
      <c r="AD9" s="3"/>
      <c r="AE9" s="16">
        <v>63.468197000000004</v>
      </c>
      <c r="AF9" s="3"/>
      <c r="AG9" s="23">
        <v>-1.1728517586388969</v>
      </c>
      <c r="AH9" s="19">
        <v>1838.5380604435691</v>
      </c>
      <c r="AI9" s="16">
        <v>1557.567004217821</v>
      </c>
      <c r="AJ9" s="17">
        <v>1519.1216770027722</v>
      </c>
      <c r="AK9" s="18">
        <v>48.879032224894345</v>
      </c>
      <c r="AL9" s="16">
        <v>300</v>
      </c>
      <c r="AM9" s="16">
        <v>-5.5313836751102725</v>
      </c>
    </row>
    <row r="10" spans="1:39">
      <c r="A10" s="17">
        <v>-2.8</v>
      </c>
      <c r="B10" s="19">
        <v>1320.8526475410908</v>
      </c>
      <c r="C10" s="16">
        <v>932.54388442798518</v>
      </c>
      <c r="D10" s="20">
        <v>-1607.7392046935856</v>
      </c>
      <c r="E10" s="3">
        <f t="shared" si="7"/>
        <v>-9.2420283837501778</v>
      </c>
      <c r="F10" s="3">
        <f t="shared" si="8"/>
        <v>1.5716435036221856</v>
      </c>
      <c r="G10" s="3">
        <f t="shared" si="11"/>
        <v>-118.55168318381827</v>
      </c>
      <c r="H10" s="3">
        <f>H6-H8</f>
        <v>496.52707286135228</v>
      </c>
      <c r="I10" s="17">
        <v>1280</v>
      </c>
      <c r="J10" s="17"/>
      <c r="K10" s="17">
        <v>950</v>
      </c>
      <c r="L10" s="23">
        <v>-2.7417494837364229</v>
      </c>
      <c r="M10" s="19">
        <v>1344.9384066918865</v>
      </c>
      <c r="N10" s="16">
        <v>945.6378330339212</v>
      </c>
      <c r="O10" s="17">
        <v>-1503.3399397907779</v>
      </c>
      <c r="P10" s="16">
        <v>-10.033097681717887</v>
      </c>
      <c r="Q10" s="16">
        <v>300</v>
      </c>
      <c r="R10" s="16">
        <f t="shared" si="0"/>
        <v>-15.346499159629145</v>
      </c>
      <c r="S10" s="17">
        <v>1280</v>
      </c>
      <c r="T10" s="17"/>
      <c r="U10" s="17">
        <v>1000</v>
      </c>
      <c r="V10" s="3">
        <f t="shared" si="9"/>
        <v>4.4405743789983827</v>
      </c>
      <c r="W10" s="3">
        <f t="shared" si="10"/>
        <v>4.4405743789983827</v>
      </c>
      <c r="X10" s="3">
        <f t="shared" si="1"/>
        <v>9.146227463909641</v>
      </c>
      <c r="Y10" s="3">
        <f t="shared" si="2"/>
        <v>-2.9565654048676273</v>
      </c>
      <c r="Z10" s="3">
        <f t="shared" si="3"/>
        <v>1.5162301784946379</v>
      </c>
      <c r="AA10" s="3">
        <f t="shared" si="4"/>
        <v>19.17932514562753</v>
      </c>
      <c r="AB10" s="3">
        <f t="shared" si="5"/>
        <v>7.0765322768502603</v>
      </c>
      <c r="AC10" s="3">
        <f t="shared" si="6"/>
        <v>11.549327860212525</v>
      </c>
      <c r="AD10" s="3"/>
      <c r="AE10" s="16">
        <v>63.468197000000004</v>
      </c>
      <c r="AF10" s="3"/>
      <c r="AG10" s="23">
        <v>-1.1549321501714076</v>
      </c>
      <c r="AH10" s="19">
        <v>1843.2395921673656</v>
      </c>
      <c r="AI10" s="16">
        <v>1554.2497220428702</v>
      </c>
      <c r="AJ10" s="17">
        <v>1567.3473894587864</v>
      </c>
      <c r="AK10" s="18">
        <v>25.641231925800479</v>
      </c>
      <c r="AL10" s="16">
        <v>300</v>
      </c>
      <c r="AM10" s="16">
        <v>-5.5681777726233417</v>
      </c>
    </row>
    <row r="11" spans="1:39">
      <c r="A11" s="17">
        <v>-2.7666666666666666</v>
      </c>
      <c r="B11" s="19">
        <v>1333.3150170412846</v>
      </c>
      <c r="C11" s="16">
        <v>937.24116969900206</v>
      </c>
      <c r="D11" s="20">
        <v>-1550.0460183564574</v>
      </c>
      <c r="E11" s="3">
        <f t="shared" si="7"/>
        <v>-12.189241647107959</v>
      </c>
      <c r="F11" s="3">
        <f t="shared" si="8"/>
        <v>1.7763138807616665</v>
      </c>
      <c r="G11" s="3">
        <f t="shared" si="11"/>
        <v>-88.416397900733756</v>
      </c>
      <c r="I11" s="27"/>
      <c r="J11" s="27"/>
      <c r="K11" s="27"/>
      <c r="L11" s="23">
        <v>-2.6794905610757516</v>
      </c>
      <c r="M11" s="19">
        <v>1379.8648973591626</v>
      </c>
      <c r="N11" s="16">
        <v>983.3693127509905</v>
      </c>
      <c r="O11" s="17">
        <v>-1376.0760753564537</v>
      </c>
      <c r="P11" s="16">
        <v>-3.1483827319843996</v>
      </c>
      <c r="Q11" s="16">
        <v>300</v>
      </c>
      <c r="R11" s="16">
        <f t="shared" si="0"/>
        <v>-15.658157390395536</v>
      </c>
      <c r="S11" s="27"/>
      <c r="T11" s="27"/>
      <c r="U11" s="27"/>
      <c r="V11" s="3">
        <f t="shared" si="9"/>
        <v>6.8847149497334872</v>
      </c>
      <c r="W11" s="3">
        <f t="shared" si="10"/>
        <v>6.8847149497334872</v>
      </c>
      <c r="X11" s="3">
        <f t="shared" si="1"/>
        <v>19.886558706061265</v>
      </c>
      <c r="Y11" s="3">
        <f t="shared" si="2"/>
        <v>-1.7335884852581349</v>
      </c>
      <c r="Z11" s="3">
        <f t="shared" si="3"/>
        <v>2.458357034374405</v>
      </c>
      <c r="AA11" s="3">
        <f t="shared" si="4"/>
        <v>23.034941438045664</v>
      </c>
      <c r="AB11" s="3">
        <f t="shared" si="5"/>
        <v>1.4147942467262646</v>
      </c>
      <c r="AC11" s="3">
        <f t="shared" si="6"/>
        <v>5.606739766358805</v>
      </c>
      <c r="AD11" s="3"/>
      <c r="AE11" s="16">
        <v>91.453890999999999</v>
      </c>
      <c r="AF11" s="3"/>
      <c r="AG11" s="23">
        <v>-1.1066467906375832</v>
      </c>
      <c r="AH11" s="19">
        <v>1857.2322543475429</v>
      </c>
      <c r="AI11" s="16">
        <v>1548.6807996925443</v>
      </c>
      <c r="AJ11" s="17">
        <v>1697.1353903006675</v>
      </c>
      <c r="AK11" s="18">
        <v>37.794329602953212</v>
      </c>
      <c r="AL11" s="16">
        <v>300</v>
      </c>
      <c r="AM11" s="16">
        <v>-6.153386587868134</v>
      </c>
    </row>
    <row r="12" spans="1:39">
      <c r="A12" s="17">
        <v>-2.7333333333333334</v>
      </c>
      <c r="B12" s="19">
        <v>1349.240478543099</v>
      </c>
      <c r="C12" s="16">
        <v>949.3845685434062</v>
      </c>
      <c r="D12" s="20">
        <v>-1486.9435980822891</v>
      </c>
      <c r="E12" s="3">
        <f t="shared" si="7"/>
        <v>-14.164234558384113</v>
      </c>
      <c r="F12" s="3">
        <f t="shared" si="8"/>
        <v>1.9861264092695756</v>
      </c>
      <c r="G12" s="3">
        <f t="shared" si="11"/>
        <v>-59.249787338284818</v>
      </c>
      <c r="I12" s="27"/>
      <c r="J12" s="27"/>
      <c r="K12" s="27"/>
      <c r="L12" s="23">
        <v>-2.6578998252874055</v>
      </c>
      <c r="M12" s="19">
        <v>1392.9613063475117</v>
      </c>
      <c r="N12" s="16">
        <v>1001.3833749180194</v>
      </c>
      <c r="O12" s="17">
        <v>-1329.353161775507</v>
      </c>
      <c r="P12" s="16">
        <v>-4.4391522994511377</v>
      </c>
      <c r="Q12" s="16">
        <v>300</v>
      </c>
      <c r="R12" s="16">
        <f t="shared" si="0"/>
        <v>-15.401998579807316</v>
      </c>
      <c r="S12" s="27"/>
      <c r="T12" s="27"/>
      <c r="U12" s="27"/>
      <c r="V12" s="3">
        <f t="shared" si="9"/>
        <v>-1.2907695674667381</v>
      </c>
      <c r="W12" s="3">
        <f t="shared" si="10"/>
        <v>1.2907695674667381</v>
      </c>
      <c r="X12" s="3">
        <f t="shared" si="1"/>
        <v>26.221226174443174</v>
      </c>
      <c r="Y12" s="3">
        <f t="shared" si="2"/>
        <v>-1.2107465515327578</v>
      </c>
      <c r="Z12" s="3">
        <f t="shared" si="3"/>
        <v>2.8371712336445354</v>
      </c>
      <c r="AA12" s="3">
        <f t="shared" si="4"/>
        <v>30.660378473894312</v>
      </c>
      <c r="AB12" s="3">
        <f t="shared" si="5"/>
        <v>3.2284057479183801</v>
      </c>
      <c r="AC12" s="3">
        <f t="shared" si="6"/>
        <v>7.276323533095673</v>
      </c>
      <c r="AD12" s="3"/>
      <c r="AE12" s="16">
        <v>91.453890999999999</v>
      </c>
      <c r="AF12" s="3"/>
      <c r="AG12" s="23">
        <v>-1.0895416297566241</v>
      </c>
      <c r="AH12" s="19">
        <v>1862.9542356320287</v>
      </c>
      <c r="AI12" s="16">
        <v>1548.0719170968418</v>
      </c>
      <c r="AJ12" s="17">
        <v>1742.5889619514503</v>
      </c>
      <c r="AK12" s="18">
        <v>59.360685836605427</v>
      </c>
      <c r="AL12" s="16">
        <v>300</v>
      </c>
      <c r="AM12" s="16">
        <v>-7.1750100476657996</v>
      </c>
    </row>
    <row r="13" spans="1:39">
      <c r="A13" s="17">
        <v>-2.7</v>
      </c>
      <c r="B13" s="19">
        <v>1367.7064894130453</v>
      </c>
      <c r="C13" s="16">
        <v>968.47377392661292</v>
      </c>
      <c r="D13" s="20">
        <v>-1419.4000328648835</v>
      </c>
      <c r="E13" s="3">
        <f t="shared" si="7"/>
        <v>-15.290672942462109</v>
      </c>
      <c r="F13" s="3">
        <f t="shared" si="8"/>
        <v>2.1773314101671022</v>
      </c>
      <c r="G13" s="3">
        <f t="shared" si="11"/>
        <v>-33.793151522340011</v>
      </c>
      <c r="I13" s="27"/>
      <c r="J13" s="27"/>
      <c r="K13" s="27"/>
      <c r="L13" s="23">
        <v>-2.6384956282615106</v>
      </c>
      <c r="M13" s="19">
        <v>1404.7328935135156</v>
      </c>
      <c r="N13" s="16">
        <v>1019.4116232668748</v>
      </c>
      <c r="O13" s="17">
        <v>-1286.6225060177967</v>
      </c>
      <c r="P13" s="16">
        <v>-27.14241782961874</v>
      </c>
      <c r="Q13" s="16">
        <v>300</v>
      </c>
      <c r="R13" s="16">
        <f t="shared" si="0"/>
        <v>-14.378304655123902</v>
      </c>
      <c r="S13" s="27"/>
      <c r="T13" s="27"/>
      <c r="U13" s="27"/>
      <c r="V13" s="3">
        <f t="shared" si="9"/>
        <v>-22.703265530167602</v>
      </c>
      <c r="W13" s="3">
        <f t="shared" si="10"/>
        <v>22.703265530167602</v>
      </c>
      <c r="X13" s="3">
        <f t="shared" si="1"/>
        <v>33.75758131140784</v>
      </c>
      <c r="Y13" s="3">
        <f t="shared" si="2"/>
        <v>-0.70732687176694553</v>
      </c>
      <c r="Z13" s="3">
        <f t="shared" si="3"/>
        <v>3.191988433890951</v>
      </c>
      <c r="AA13" s="3">
        <f t="shared" si="4"/>
        <v>60.899999141026584</v>
      </c>
      <c r="AB13" s="3">
        <f t="shared" si="5"/>
        <v>26.435090957851795</v>
      </c>
      <c r="AC13" s="3">
        <f t="shared" si="6"/>
        <v>30.334406263509692</v>
      </c>
      <c r="AD13" s="3"/>
      <c r="AE13" s="16">
        <v>79.868904000000001</v>
      </c>
      <c r="AF13" s="3"/>
      <c r="AG13" s="23">
        <v>-1.0667157996135828</v>
      </c>
      <c r="AH13" s="19">
        <v>1871.3825879674378</v>
      </c>
      <c r="AI13" s="16">
        <v>1548.4956142538579</v>
      </c>
      <c r="AJ13" s="17">
        <v>1802.367762461351</v>
      </c>
      <c r="AK13" s="18">
        <v>72.647124147984329</v>
      </c>
      <c r="AL13" s="16">
        <v>300</v>
      </c>
      <c r="AM13" s="16">
        <v>-8.0253661076398011</v>
      </c>
    </row>
    <row r="14" spans="1:39">
      <c r="A14" s="17">
        <v>-2.6666666666666665</v>
      </c>
      <c r="B14" s="19">
        <v>1387.6246444098651</v>
      </c>
      <c r="C14" s="16">
        <v>993.79267710330896</v>
      </c>
      <c r="D14" s="20">
        <v>-1348.4516950976104</v>
      </c>
      <c r="E14" s="3">
        <f t="shared" si="7"/>
        <v>-15.681644183803545</v>
      </c>
      <c r="F14" s="3">
        <f t="shared" si="8"/>
        <v>2.3375845973223064</v>
      </c>
      <c r="G14" s="3">
        <f t="shared" si="11"/>
        <v>-11.729137240242968</v>
      </c>
      <c r="I14" s="27"/>
      <c r="J14" s="27"/>
      <c r="K14" s="27"/>
      <c r="L14" s="23">
        <v>-2.5874466281960622</v>
      </c>
      <c r="M14" s="19">
        <v>1434.021956452867</v>
      </c>
      <c r="N14" s="16">
        <v>1073.6911790110171</v>
      </c>
      <c r="O14" s="17">
        <v>-1172.3695507245138</v>
      </c>
      <c r="P14" s="16">
        <v>2.0476841165945276</v>
      </c>
      <c r="Q14" s="16">
        <v>300</v>
      </c>
      <c r="R14" s="16">
        <f t="shared" si="0"/>
        <v>-12.715299467416296</v>
      </c>
      <c r="S14" s="27"/>
      <c r="T14" s="27"/>
      <c r="U14" s="27"/>
      <c r="V14" s="3">
        <f t="shared" si="9"/>
        <v>29.190101946213268</v>
      </c>
      <c r="W14" s="3">
        <f t="shared" si="10"/>
        <v>29.190101946213268</v>
      </c>
      <c r="X14" s="3">
        <f t="shared" si="1"/>
        <v>64.832803876961691</v>
      </c>
      <c r="Y14" s="3">
        <f t="shared" si="2"/>
        <v>0.71576882201057257</v>
      </c>
      <c r="Z14" s="3">
        <f t="shared" si="3"/>
        <v>4.1507214573804951</v>
      </c>
      <c r="AA14" s="3">
        <f t="shared" si="4"/>
        <v>62.785119760367166</v>
      </c>
      <c r="AB14" s="3">
        <f t="shared" si="5"/>
        <v>-1.331915294583955</v>
      </c>
      <c r="AC14" s="3">
        <f t="shared" si="6"/>
        <v>2.1030373407859675</v>
      </c>
      <c r="AD14" s="3"/>
      <c r="AE14" s="16">
        <v>79.868904000000001</v>
      </c>
      <c r="AF14" s="3"/>
      <c r="AG14" s="23">
        <v>-1.0114270394085179</v>
      </c>
      <c r="AH14" s="19">
        <v>1895.403081697664</v>
      </c>
      <c r="AI14" s="16">
        <v>1555.6334845105293</v>
      </c>
      <c r="AJ14" s="17">
        <v>1940.4760532570135</v>
      </c>
      <c r="AK14" s="18">
        <v>22.261836400166761</v>
      </c>
      <c r="AL14" s="16">
        <v>300</v>
      </c>
      <c r="AM14" s="16">
        <v>-9.866475614412094</v>
      </c>
    </row>
    <row r="15" spans="1:39">
      <c r="A15" s="17">
        <v>-2.6333333333333333</v>
      </c>
      <c r="B15" s="19">
        <v>1407.836316248402</v>
      </c>
      <c r="C15" s="16">
        <v>1024.4788516989211</v>
      </c>
      <c r="D15" s="20">
        <v>-1275.1566240871325</v>
      </c>
      <c r="E15" s="3">
        <f t="shared" si="7"/>
        <v>-15.416598080200693</v>
      </c>
      <c r="F15" s="3">
        <f t="shared" si="8"/>
        <v>2.4596927413453322</v>
      </c>
      <c r="G15" s="3">
        <f t="shared" si="11"/>
        <v>7.9513831080856008</v>
      </c>
      <c r="I15" s="27"/>
      <c r="J15" s="27"/>
      <c r="K15" s="27"/>
      <c r="L15" s="23">
        <v>-2.5648264440859703</v>
      </c>
      <c r="M15" s="19">
        <v>1445.4925212003291</v>
      </c>
      <c r="N15" s="16">
        <v>1100.2146458331263</v>
      </c>
      <c r="O15" s="17">
        <v>-1121.5339382700622</v>
      </c>
      <c r="P15" s="16">
        <v>-4.4683368747491174</v>
      </c>
      <c r="Q15" s="16">
        <v>300</v>
      </c>
      <c r="R15" s="16">
        <f t="shared" si="0"/>
        <v>-11.408329819952696</v>
      </c>
      <c r="S15" s="27"/>
      <c r="T15" s="27"/>
      <c r="U15" s="27"/>
      <c r="V15" s="3">
        <f t="shared" si="9"/>
        <v>-6.5160209913436447</v>
      </c>
      <c r="W15" s="3">
        <f t="shared" si="10"/>
        <v>6.5160209913436447</v>
      </c>
      <c r="X15" s="3">
        <f t="shared" si="1"/>
        <v>82.586309243471916</v>
      </c>
      <c r="Y15" s="3">
        <f t="shared" si="2"/>
        <v>1.3628484809357797</v>
      </c>
      <c r="Z15" s="3">
        <f t="shared" si="3"/>
        <v>4.5675948471371868</v>
      </c>
      <c r="AA15" s="3">
        <f t="shared" si="4"/>
        <v>87.054646118221029</v>
      </c>
      <c r="AB15" s="3">
        <f t="shared" si="5"/>
        <v>5.8311853556848972</v>
      </c>
      <c r="AC15" s="3">
        <f t="shared" si="6"/>
        <v>9.0359317218863033</v>
      </c>
      <c r="AD15" s="3"/>
      <c r="AE15" s="16">
        <v>138.77370099999999</v>
      </c>
      <c r="AF15" s="3"/>
      <c r="AG15" s="23">
        <v>-0.99065350975451061</v>
      </c>
      <c r="AH15" s="19">
        <v>1905.2334546046727</v>
      </c>
      <c r="AI15" s="16">
        <v>1560.4756640663829</v>
      </c>
      <c r="AJ15" s="17">
        <v>1988.9179964116311</v>
      </c>
      <c r="AK15" s="18">
        <v>46.250720614479278</v>
      </c>
      <c r="AL15" s="16">
        <v>300</v>
      </c>
      <c r="AM15" s="16">
        <v>-11.471317083617881</v>
      </c>
    </row>
    <row r="16" spans="1:39">
      <c r="A16" s="17">
        <v>-2.6</v>
      </c>
      <c r="B16" s="19">
        <v>1427.1810741887894</v>
      </c>
      <c r="C16" s="16">
        <v>1059.5493660770589</v>
      </c>
      <c r="D16" s="20">
        <v>-1200.5921636279672</v>
      </c>
      <c r="E16" s="3">
        <f t="shared" si="7"/>
        <v>-14.543981236904903</v>
      </c>
      <c r="F16" s="3">
        <f t="shared" si="8"/>
        <v>2.539215914781026</v>
      </c>
      <c r="G16" s="3">
        <f t="shared" si="11"/>
        <v>26.178505298873777</v>
      </c>
      <c r="I16" s="27"/>
      <c r="J16" s="27"/>
      <c r="K16" s="27"/>
      <c r="L16" s="23">
        <v>-2.5446046155107189</v>
      </c>
      <c r="M16" s="19">
        <v>1454.6252238235902</v>
      </c>
      <c r="N16" s="16">
        <v>1124.8443052126095</v>
      </c>
      <c r="O16" s="17">
        <v>-1076.2747408156283</v>
      </c>
      <c r="P16" s="16">
        <v>11.343668296056725</v>
      </c>
      <c r="Q16" s="16">
        <v>300</v>
      </c>
      <c r="R16" s="16">
        <f t="shared" si="0"/>
        <v>-8.4745496953641659</v>
      </c>
      <c r="S16" s="27"/>
      <c r="T16" s="27"/>
      <c r="U16" s="27"/>
      <c r="V16" s="3">
        <f t="shared" si="9"/>
        <v>15.812005170805843</v>
      </c>
      <c r="W16" s="3">
        <f t="shared" si="10"/>
        <v>15.812005170805843</v>
      </c>
      <c r="X16" s="3">
        <f t="shared" si="1"/>
        <v>97.737052529123034</v>
      </c>
      <c r="Y16" s="3">
        <f t="shared" si="2"/>
        <v>1.9323548292729309</v>
      </c>
      <c r="Z16" s="3">
        <f t="shared" si="3"/>
        <v>4.9256045786988167</v>
      </c>
      <c r="AA16" s="3">
        <f t="shared" si="4"/>
        <v>86.393384233066314</v>
      </c>
      <c r="AB16" s="3">
        <f t="shared" si="5"/>
        <v>-9.4113134667837937</v>
      </c>
      <c r="AC16" s="3">
        <f t="shared" si="6"/>
        <v>-6.4180637173579083</v>
      </c>
      <c r="AD16" s="3"/>
      <c r="AE16" s="16">
        <v>108.13609700000001</v>
      </c>
      <c r="AF16" s="3"/>
      <c r="AG16" s="23">
        <v>-0.97156273337119392</v>
      </c>
      <c r="AH16" s="19">
        <v>1914.1360346535662</v>
      </c>
      <c r="AI16" s="16">
        <v>1565.82497655715</v>
      </c>
      <c r="AJ16" s="17">
        <v>2031.3099282787748</v>
      </c>
      <c r="AK16" s="18">
        <v>28.454822697890602</v>
      </c>
      <c r="AL16" s="16">
        <v>300</v>
      </c>
      <c r="AM16" s="16">
        <v>-11.860134271489288</v>
      </c>
    </row>
    <row r="17" spans="1:39">
      <c r="A17" s="17">
        <v>-2.5666666666666669</v>
      </c>
      <c r="B17" s="19">
        <v>1444.6040876400657</v>
      </c>
      <c r="C17" s="16">
        <v>1098.0086090633413</v>
      </c>
      <c r="D17" s="20">
        <v>-1125.6715941242874</v>
      </c>
      <c r="E17" s="3">
        <f t="shared" si="7"/>
        <v>-13.091621136962344</v>
      </c>
      <c r="F17" s="3">
        <f t="shared" si="8"/>
        <v>2.5799592735547856</v>
      </c>
      <c r="G17" s="3">
        <f t="shared" si="11"/>
        <v>43.570802998276946</v>
      </c>
      <c r="I17" s="27"/>
      <c r="J17" s="27"/>
      <c r="K17" s="27"/>
      <c r="L17" s="23">
        <v>-2.488155822455258</v>
      </c>
      <c r="M17" s="19">
        <v>1473.1267769250553</v>
      </c>
      <c r="N17" s="16">
        <v>1196.3361253587063</v>
      </c>
      <c r="O17" s="17">
        <v>-952.10067547485232</v>
      </c>
      <c r="P17" s="16">
        <v>21.214488890177304</v>
      </c>
      <c r="Q17" s="16">
        <v>300</v>
      </c>
      <c r="R17" s="16">
        <f t="shared" si="0"/>
        <v>-4.8855258072755445</v>
      </c>
      <c r="S17" s="27"/>
      <c r="T17" s="27"/>
      <c r="U17" s="27"/>
      <c r="V17" s="3">
        <f t="shared" si="9"/>
        <v>9.8708205941205787</v>
      </c>
      <c r="W17" s="3">
        <f t="shared" si="10"/>
        <v>9.8708205941205787</v>
      </c>
      <c r="X17" s="3">
        <f t="shared" si="1"/>
        <v>127.44542321675333</v>
      </c>
      <c r="Y17" s="3">
        <f t="shared" si="2"/>
        <v>3.3703869018002606</v>
      </c>
      <c r="Z17" s="3">
        <f t="shared" si="3"/>
        <v>5.7975681805130961</v>
      </c>
      <c r="AA17" s="3">
        <f t="shared" si="4"/>
        <v>106.23093432657602</v>
      </c>
      <c r="AB17" s="3">
        <f t="shared" si="5"/>
        <v>-17.844101988377044</v>
      </c>
      <c r="AC17" s="3">
        <f t="shared" si="6"/>
        <v>-15.416920709664208</v>
      </c>
      <c r="AD17" s="3"/>
      <c r="AE17" s="16">
        <v>77.896279000000007</v>
      </c>
      <c r="AF17" s="3"/>
      <c r="AG17" s="23">
        <v>-0.91850985722255629</v>
      </c>
      <c r="AH17" s="19">
        <v>1933.3254467781201</v>
      </c>
      <c r="AI17" s="16">
        <v>1583.6370849193952</v>
      </c>
      <c r="AJ17" s="17">
        <v>2136.3302898329202</v>
      </c>
      <c r="AK17" s="18">
        <v>-29.660835800749282</v>
      </c>
      <c r="AL17" s="16">
        <v>300</v>
      </c>
      <c r="AM17" s="16">
        <v>-10.354903834218744</v>
      </c>
    </row>
    <row r="18" spans="1:39">
      <c r="A18" s="17">
        <v>-2.5333333333333332</v>
      </c>
      <c r="B18" s="19">
        <v>1459.1894017409068</v>
      </c>
      <c r="C18" s="16">
        <v>1138.8685146167409</v>
      </c>
      <c r="D18" s="20">
        <v>-1051.176790162921</v>
      </c>
      <c r="E18" s="3">
        <f t="shared" si="7"/>
        <v>-11.077790632073391</v>
      </c>
      <c r="F18" s="3">
        <f t="shared" si="8"/>
        <v>2.5862260492551061</v>
      </c>
      <c r="G18" s="3">
        <f t="shared" si="11"/>
        <v>60.41491514666798</v>
      </c>
      <c r="I18" s="27"/>
      <c r="J18" s="27"/>
      <c r="K18" s="27"/>
      <c r="L18" s="23">
        <v>-2.466478701210181</v>
      </c>
      <c r="M18" s="19">
        <v>1477.0982999939006</v>
      </c>
      <c r="N18" s="16">
        <v>1224.1912017978611</v>
      </c>
      <c r="O18" s="17">
        <v>-905.63694488676265</v>
      </c>
      <c r="P18" s="16">
        <v>25.421280736941863</v>
      </c>
      <c r="Q18" s="16">
        <v>300</v>
      </c>
      <c r="R18" s="16">
        <f t="shared" si="0"/>
        <v>-2.1340526474649235</v>
      </c>
      <c r="S18" s="27"/>
      <c r="T18" s="27"/>
      <c r="U18" s="27"/>
      <c r="V18" s="3">
        <f t="shared" si="9"/>
        <v>4.2067918467645598</v>
      </c>
      <c r="W18" s="3">
        <f t="shared" si="10"/>
        <v>4.2067918467645598</v>
      </c>
      <c r="X18" s="3">
        <f t="shared" si="1"/>
        <v>134.59966562419552</v>
      </c>
      <c r="Y18" s="3">
        <f t="shared" si="2"/>
        <v>3.8177972715719926</v>
      </c>
      <c r="Z18" s="3">
        <f t="shared" si="3"/>
        <v>6.0629950980183001</v>
      </c>
      <c r="AA18" s="3">
        <f t="shared" si="4"/>
        <v>109.17838488725366</v>
      </c>
      <c r="AB18" s="3">
        <f t="shared" si="5"/>
        <v>-21.60348346536987</v>
      </c>
      <c r="AC18" s="3">
        <f t="shared" si="6"/>
        <v>-19.358285638923562</v>
      </c>
      <c r="AD18" s="3"/>
      <c r="AE18" s="16">
        <v>84.457582000000002</v>
      </c>
      <c r="AF18" s="3"/>
      <c r="AG18" s="23">
        <v>-0.89554206837677763</v>
      </c>
      <c r="AH18" s="19">
        <v>1935.7061177229541</v>
      </c>
      <c r="AI18" s="16">
        <v>1591.5353828792493</v>
      </c>
      <c r="AJ18" s="17">
        <v>2175.1436547901048</v>
      </c>
      <c r="AK18" s="18">
        <v>-21.974424815134764</v>
      </c>
      <c r="AL18" s="16">
        <v>300</v>
      </c>
      <c r="AM18" s="16">
        <v>-3.509917971344763</v>
      </c>
    </row>
    <row r="19" spans="1:39">
      <c r="A19" s="17">
        <v>-2.5</v>
      </c>
      <c r="B19" s="19">
        <v>1470.1883210176602</v>
      </c>
      <c r="C19" s="16">
        <v>1181.1422427315847</v>
      </c>
      <c r="D19" s="20">
        <v>-977.80796295031905</v>
      </c>
      <c r="E19" s="3">
        <f t="shared" si="7"/>
        <v>-8.5258739166402879</v>
      </c>
      <c r="F19" s="3">
        <f t="shared" si="8"/>
        <v>2.5616256964051685</v>
      </c>
      <c r="G19" s="3">
        <f t="shared" si="11"/>
        <v>76.557501462993372</v>
      </c>
      <c r="I19" s="27"/>
      <c r="J19" s="27"/>
      <c r="K19" s="27"/>
      <c r="L19" s="23">
        <v>-2.4357724116338213</v>
      </c>
      <c r="M19" s="19">
        <v>1479.4973438741872</v>
      </c>
      <c r="N19" s="16">
        <v>1263.3911719275638</v>
      </c>
      <c r="O19" s="17">
        <v>-841.25637748837471</v>
      </c>
      <c r="P19" s="16">
        <v>24.363418781562647</v>
      </c>
      <c r="Q19" s="16">
        <v>300</v>
      </c>
      <c r="R19" s="16">
        <f t="shared" si="0"/>
        <v>2.8689387133089075</v>
      </c>
      <c r="S19" s="27"/>
      <c r="T19" s="27"/>
      <c r="U19" s="27"/>
      <c r="V19" s="3">
        <f t="shared" si="9"/>
        <v>-1.0578619553792166</v>
      </c>
      <c r="W19" s="3">
        <f t="shared" si="10"/>
        <v>1.0578619553792166</v>
      </c>
      <c r="X19" s="3">
        <f t="shared" si="1"/>
        <v>142.36694196368941</v>
      </c>
      <c r="Y19" s="3">
        <f t="shared" si="2"/>
        <v>4.3001784255568571</v>
      </c>
      <c r="Z19" s="3">
        <f t="shared" si="3"/>
        <v>6.3550054756872072</v>
      </c>
      <c r="AA19" s="3">
        <f t="shared" si="4"/>
        <v>118.00352318212677</v>
      </c>
      <c r="AB19" s="3">
        <f t="shared" si="5"/>
        <v>-20.063240356005789</v>
      </c>
      <c r="AC19" s="3">
        <f t="shared" si="6"/>
        <v>-18.00841330587544</v>
      </c>
      <c r="AD19" s="3"/>
      <c r="AE19" s="16">
        <v>84.457582000000002</v>
      </c>
      <c r="AF19" s="3"/>
      <c r="AG19" s="23">
        <v>-0.87380113628369294</v>
      </c>
      <c r="AH19" s="19">
        <v>1931.9384598488841</v>
      </c>
      <c r="AI19" s="16">
        <v>1598.1580863537297</v>
      </c>
      <c r="AJ19" s="17">
        <v>2207.8550851578543</v>
      </c>
      <c r="AK19" s="18">
        <v>-37.917856229175165</v>
      </c>
      <c r="AL19" s="16">
        <v>300</v>
      </c>
      <c r="AM19" s="16">
        <v>6.5702975931961225</v>
      </c>
    </row>
    <row r="20" spans="1:39">
      <c r="A20" s="17">
        <v>-2.4666666666666668</v>
      </c>
      <c r="B20" s="19">
        <v>1477.0713892901549</v>
      </c>
      <c r="C20" s="16">
        <v>1223.9456100799725</v>
      </c>
      <c r="D20" s="20">
        <v>-906.04346456611529</v>
      </c>
      <c r="E20" s="3">
        <f t="shared" si="7"/>
        <v>-5.478587853604834</v>
      </c>
      <c r="F20" s="3">
        <f t="shared" si="8"/>
        <v>2.515289904203323</v>
      </c>
      <c r="G20" s="3">
        <f t="shared" si="11"/>
        <v>91.418581891063937</v>
      </c>
      <c r="I20" s="27"/>
      <c r="J20" s="27"/>
      <c r="K20" s="27"/>
      <c r="L20" s="23">
        <v>-2.3782556454233843</v>
      </c>
      <c r="M20" s="19">
        <v>1473.7035331679508</v>
      </c>
      <c r="N20" s="16">
        <v>1334.2898499311414</v>
      </c>
      <c r="O20" s="17">
        <v>-725.64449050347321</v>
      </c>
      <c r="P20" s="16">
        <v>46.221468540271722</v>
      </c>
      <c r="Q20" s="16">
        <v>300</v>
      </c>
      <c r="R20" s="16">
        <f t="shared" si="0"/>
        <v>7.1131907099141909</v>
      </c>
      <c r="S20" s="27"/>
      <c r="T20" s="27"/>
      <c r="U20" s="27"/>
      <c r="V20" s="3">
        <f t="shared" si="9"/>
        <v>21.858049758709075</v>
      </c>
      <c r="W20" s="3">
        <f t="shared" si="10"/>
        <v>21.858049758709075</v>
      </c>
      <c r="X20" s="3">
        <f t="shared" si="1"/>
        <v>152.641506787949</v>
      </c>
      <c r="Y20" s="3">
        <f t="shared" si="2"/>
        <v>4.5445945535895325</v>
      </c>
      <c r="Z20" s="3">
        <f t="shared" si="3"/>
        <v>6.5940901182144502</v>
      </c>
      <c r="AA20" s="3">
        <f t="shared" si="4"/>
        <v>106.42003824767727</v>
      </c>
      <c r="AB20" s="3">
        <f t="shared" si="5"/>
        <v>-41.676873986682189</v>
      </c>
      <c r="AC20" s="3">
        <f t="shared" si="6"/>
        <v>-39.627378422057269</v>
      </c>
      <c r="AD20" s="3"/>
      <c r="AE20" s="16">
        <v>91.129146000000006</v>
      </c>
      <c r="AF20" s="3"/>
      <c r="AG20" s="3"/>
      <c r="AH20" s="3"/>
      <c r="AI20" s="3"/>
      <c r="AJ20" s="3"/>
      <c r="AK20" s="3"/>
      <c r="AL20" s="3"/>
      <c r="AM20" s="3"/>
    </row>
    <row r="21" spans="1:39">
      <c r="A21" s="17">
        <v>-2.4333333333333331</v>
      </c>
      <c r="B21" s="19">
        <v>1479.5230950491969</v>
      </c>
      <c r="C21" s="16">
        <v>1266.4816655399045</v>
      </c>
      <c r="D21" s="20">
        <v>-836.21242835512385</v>
      </c>
      <c r="E21" s="3">
        <f t="shared" si="7"/>
        <v>-2.0107780882638844</v>
      </c>
      <c r="F21" s="3">
        <f t="shared" si="8"/>
        <v>2.4540844411242237</v>
      </c>
      <c r="G21" s="3">
        <f t="shared" si="11"/>
        <v>104.03429296022748</v>
      </c>
      <c r="I21" s="27"/>
      <c r="J21" s="27"/>
      <c r="K21" s="27"/>
      <c r="L21" s="23">
        <v>-2.3636712367024213</v>
      </c>
      <c r="M21" s="19">
        <v>1470.1780258411309</v>
      </c>
      <c r="N21" s="16">
        <v>1351.4615246467874</v>
      </c>
      <c r="O21" s="17">
        <v>-697.39305629627779</v>
      </c>
      <c r="P21" s="16">
        <v>32.085943347192007</v>
      </c>
      <c r="Q21" s="16">
        <v>300</v>
      </c>
      <c r="R21" s="16">
        <f t="shared" si="0"/>
        <v>9.1747455591304181</v>
      </c>
      <c r="S21" s="27"/>
      <c r="T21" s="27"/>
      <c r="U21" s="27"/>
      <c r="V21" s="3">
        <f t="shared" si="9"/>
        <v>-14.135525193079715</v>
      </c>
      <c r="W21" s="3">
        <f t="shared" si="10"/>
        <v>14.135525193079715</v>
      </c>
      <c r="X21" s="3">
        <f t="shared" si="1"/>
        <v>154.71551972003004</v>
      </c>
      <c r="Y21" s="3">
        <f t="shared" si="2"/>
        <v>4.4320102141495825</v>
      </c>
      <c r="Z21" s="3">
        <f t="shared" si="3"/>
        <v>6.585178233029449</v>
      </c>
      <c r="AA21" s="3">
        <f t="shared" si="4"/>
        <v>122.62957637283805</v>
      </c>
      <c r="AB21" s="3">
        <f t="shared" si="5"/>
        <v>-27.653933133042425</v>
      </c>
      <c r="AC21" s="3">
        <f t="shared" si="6"/>
        <v>-25.500765114162558</v>
      </c>
      <c r="AD21" s="3"/>
      <c r="AE21" s="16">
        <v>90.006411</v>
      </c>
      <c r="AF21" s="3"/>
      <c r="AG21" s="3"/>
      <c r="AH21" s="3"/>
      <c r="AI21" s="3"/>
      <c r="AJ21" s="3"/>
      <c r="AK21" s="3"/>
      <c r="AL21" s="3"/>
      <c r="AM21" s="3"/>
    </row>
    <row r="22" spans="1:39">
      <c r="A22" s="17">
        <v>-2.4</v>
      </c>
      <c r="B22" s="19">
        <v>1477.4477895164164</v>
      </c>
      <c r="C22" s="16">
        <v>1308.016058460169</v>
      </c>
      <c r="D22" s="20">
        <v>-768.5659910114482</v>
      </c>
      <c r="E22" s="3">
        <f t="shared" si="7"/>
        <v>1.7572095405895722</v>
      </c>
      <c r="F22" s="3">
        <f t="shared" si="8"/>
        <v>2.3822065099904899</v>
      </c>
      <c r="G22" s="3">
        <f t="shared" si="11"/>
        <v>113.0396288656041</v>
      </c>
      <c r="I22" s="27"/>
      <c r="J22" s="27"/>
      <c r="K22" s="27"/>
      <c r="L22" s="23">
        <v>-2.3422084436761028</v>
      </c>
      <c r="M22" s="19">
        <v>1463.5877977372147</v>
      </c>
      <c r="N22" s="16">
        <v>1375.9845109870657</v>
      </c>
      <c r="O22" s="17">
        <v>-656.58981174672954</v>
      </c>
      <c r="P22" s="16">
        <v>31.05536358558518</v>
      </c>
      <c r="Q22" s="16">
        <v>300</v>
      </c>
      <c r="R22" s="16">
        <f t="shared" si="0"/>
        <v>13.21645498708622</v>
      </c>
      <c r="S22" s="27"/>
      <c r="T22" s="27"/>
      <c r="U22" s="27"/>
      <c r="V22" s="3">
        <f t="shared" si="9"/>
        <v>-1.0305797616068268</v>
      </c>
      <c r="W22" s="3">
        <f t="shared" si="10"/>
        <v>1.0305797616068268</v>
      </c>
      <c r="X22" s="3">
        <f t="shared" si="1"/>
        <v>157.50868235526693</v>
      </c>
      <c r="Y22" s="3">
        <f t="shared" si="2"/>
        <v>4.110045498543677</v>
      </c>
      <c r="Z22" s="3">
        <f t="shared" si="3"/>
        <v>6.5190108594257339</v>
      </c>
      <c r="AA22" s="3">
        <f t="shared" si="4"/>
        <v>126.45331876968174</v>
      </c>
      <c r="AB22" s="3">
        <f t="shared" si="5"/>
        <v>-26.945318087041503</v>
      </c>
      <c r="AC22" s="3">
        <f t="shared" si="6"/>
        <v>-24.536352726159446</v>
      </c>
      <c r="AD22" s="3"/>
      <c r="AE22" s="16">
        <v>115.413302</v>
      </c>
      <c r="AF22" s="3"/>
      <c r="AG22" s="3"/>
      <c r="AH22" s="3"/>
      <c r="AI22" s="3"/>
      <c r="AJ22" s="3"/>
      <c r="AK22" s="3"/>
      <c r="AL22" s="3"/>
      <c r="AM22" s="3"/>
    </row>
    <row r="23" spans="1:39">
      <c r="A23" s="17">
        <v>-2.3666666666666667</v>
      </c>
      <c r="B23" s="19">
        <v>1470.9675530090462</v>
      </c>
      <c r="C23" s="16">
        <v>1347.9627553554019</v>
      </c>
      <c r="D23" s="20">
        <v>-703.16696682502516</v>
      </c>
      <c r="E23" s="3">
        <f t="shared" si="7"/>
        <v>5.6588330047054134</v>
      </c>
      <c r="F23" s="3">
        <f t="shared" si="8"/>
        <v>2.3072251689661121</v>
      </c>
      <c r="G23" s="3">
        <f t="shared" si="11"/>
        <v>117.04870392347566</v>
      </c>
      <c r="I23" s="27"/>
      <c r="J23" s="27"/>
      <c r="K23" s="27"/>
      <c r="L23" s="23">
        <v>-2.2867894705196199</v>
      </c>
      <c r="M23" s="19">
        <v>1439.7917228931328</v>
      </c>
      <c r="N23" s="16">
        <v>1434.5805195334251</v>
      </c>
      <c r="O23" s="17">
        <v>-555.26563007500954</v>
      </c>
      <c r="P23" s="16">
        <v>26.069103779209883</v>
      </c>
      <c r="Q23" s="16">
        <v>300</v>
      </c>
      <c r="R23" s="16">
        <f t="shared" si="0"/>
        <v>16.665228388591874</v>
      </c>
      <c r="S23" s="27"/>
      <c r="T23" s="27"/>
      <c r="U23" s="27"/>
      <c r="V23" s="3">
        <f t="shared" si="9"/>
        <v>-4.9862598063752976</v>
      </c>
      <c r="W23" s="3">
        <f t="shared" si="10"/>
        <v>4.9862598063752976</v>
      </c>
      <c r="X23" s="3">
        <f t="shared" si="1"/>
        <v>163.65154039041036</v>
      </c>
      <c r="Y23" s="3">
        <f t="shared" si="2"/>
        <v>2.2431819570254055</v>
      </c>
      <c r="Z23" s="3">
        <f t="shared" si="3"/>
        <v>6.0595494615457417</v>
      </c>
      <c r="AA23" s="3">
        <f t="shared" si="4"/>
        <v>137.58243661120048</v>
      </c>
      <c r="AB23" s="3">
        <f t="shared" si="5"/>
        <v>-23.825921822184476</v>
      </c>
      <c r="AC23" s="3">
        <f t="shared" si="6"/>
        <v>-20.00955431766414</v>
      </c>
      <c r="AD23" s="3"/>
      <c r="AE23" s="16">
        <v>128.190122</v>
      </c>
      <c r="AF23" s="3"/>
      <c r="AG23" s="3"/>
      <c r="AH23" s="3"/>
      <c r="AI23" s="3"/>
      <c r="AJ23" s="3"/>
      <c r="AK23" s="3"/>
      <c r="AL23" s="3"/>
      <c r="AM23" s="3"/>
    </row>
    <row r="24" spans="1:39">
      <c r="A24" s="17">
        <v>-2.3333333333333335</v>
      </c>
      <c r="B24" s="19">
        <v>1460.3996766650816</v>
      </c>
      <c r="C24" s="16">
        <v>1385.8476264839992</v>
      </c>
      <c r="D24" s="20">
        <v>-639.97429019212723</v>
      </c>
      <c r="E24" s="3">
        <f t="shared" si="7"/>
        <v>9.4938691774809172</v>
      </c>
      <c r="F24" s="3">
        <f t="shared" si="8"/>
        <v>2.2329872515967524</v>
      </c>
      <c r="G24" s="3">
        <f t="shared" si="11"/>
        <v>115.05108518326553</v>
      </c>
      <c r="I24" s="27"/>
      <c r="J24" s="27"/>
      <c r="K24" s="27"/>
      <c r="L24" s="23">
        <v>-2.2667662630729466</v>
      </c>
      <c r="M24" s="19">
        <v>1429.2258932784316</v>
      </c>
      <c r="N24" s="16">
        <v>1453.9075189918512</v>
      </c>
      <c r="O24" s="17">
        <v>-519.97007665829733</v>
      </c>
      <c r="P24" s="16">
        <v>21.22425143245751</v>
      </c>
      <c r="Q24" s="16">
        <v>300</v>
      </c>
      <c r="R24" s="16">
        <f t="shared" si="0"/>
        <v>18.163972105197747</v>
      </c>
      <c r="S24" s="27"/>
      <c r="T24" s="27"/>
      <c r="U24" s="27"/>
      <c r="V24" s="3">
        <f t="shared" si="9"/>
        <v>-4.8448523467523721</v>
      </c>
      <c r="W24" s="3">
        <f t="shared" si="10"/>
        <v>4.8448523467523721</v>
      </c>
      <c r="X24" s="3">
        <f t="shared" si="1"/>
        <v>165.57224637851053</v>
      </c>
      <c r="Y24" s="3">
        <f t="shared" si="2"/>
        <v>1.1246181117990692</v>
      </c>
      <c r="Z24" s="3">
        <f t="shared" si="3"/>
        <v>5.7965964195095747</v>
      </c>
      <c r="AA24" s="3">
        <f t="shared" si="4"/>
        <v>144.34799494605301</v>
      </c>
      <c r="AB24" s="3">
        <f t="shared" si="5"/>
        <v>-20.099633320658441</v>
      </c>
      <c r="AC24" s="3">
        <f t="shared" si="6"/>
        <v>-15.427655012947936</v>
      </c>
      <c r="AD24" s="3"/>
      <c r="AE24" s="16">
        <v>128.190122</v>
      </c>
      <c r="AF24" s="3"/>
      <c r="AG24" s="3"/>
      <c r="AH24" s="3"/>
      <c r="AI24" s="3"/>
      <c r="AJ24" s="3"/>
      <c r="AK24" s="3"/>
      <c r="AL24" s="3"/>
      <c r="AM24" s="3"/>
    </row>
    <row r="25" spans="1:39">
      <c r="A25" s="17">
        <v>-2.2999999999999998</v>
      </c>
      <c r="B25" s="19">
        <v>1446.2511051500915</v>
      </c>
      <c r="C25" s="16">
        <v>1421.276170828467</v>
      </c>
      <c r="D25" s="20">
        <v>-578.91714668716304</v>
      </c>
      <c r="E25" s="3">
        <f t="shared" si="7"/>
        <v>13.046692046819157</v>
      </c>
      <c r="F25" s="3">
        <f t="shared" si="8"/>
        <v>2.1598622046189804</v>
      </c>
      <c r="G25" s="3">
        <f t="shared" si="11"/>
        <v>106.58468608014614</v>
      </c>
      <c r="I25" s="27"/>
      <c r="J25" s="27"/>
      <c r="K25" s="27"/>
      <c r="L25" s="23">
        <v>-2.2452934447726762</v>
      </c>
      <c r="M25" s="19">
        <v>1417.0339332289295</v>
      </c>
      <c r="N25" s="16">
        <v>1473.4817833116686</v>
      </c>
      <c r="O25" s="17">
        <v>-482.80928226746619</v>
      </c>
      <c r="P25" s="24">
        <v>21.670575119427056</v>
      </c>
      <c r="Q25" s="16">
        <v>300</v>
      </c>
      <c r="R25" s="16">
        <f t="shared" si="0"/>
        <v>19.345305161615187</v>
      </c>
      <c r="S25" s="27"/>
      <c r="T25" s="27"/>
      <c r="U25" s="27"/>
      <c r="X25" s="3">
        <f t="shared" si="1"/>
        <v>167.48176951251989</v>
      </c>
      <c r="Y25" s="3">
        <f t="shared" si="2"/>
        <v>-0.39264510801620955</v>
      </c>
      <c r="Z25" s="3">
        <f t="shared" si="3"/>
        <v>5.4631537414457174</v>
      </c>
      <c r="AA25" s="3">
        <f t="shared" si="4"/>
        <v>145.81119439309282</v>
      </c>
      <c r="AB25" s="3">
        <f t="shared" si="5"/>
        <v>-22.063220227443267</v>
      </c>
      <c r="AC25" s="3">
        <f t="shared" si="6"/>
        <v>-16.207421377981341</v>
      </c>
      <c r="AD25" s="3"/>
      <c r="AE25" s="16">
        <v>42.527687</v>
      </c>
      <c r="AF25" s="3"/>
      <c r="AG25" s="3"/>
      <c r="AH25" s="3"/>
      <c r="AI25" s="3"/>
      <c r="AJ25" s="3"/>
      <c r="AK25" s="3"/>
      <c r="AL25" s="3"/>
      <c r="AM25" s="3"/>
    </row>
    <row r="26" spans="1:39">
      <c r="A26" s="17">
        <v>-2.2666666666666666</v>
      </c>
      <c r="B26" s="19">
        <v>1429.1730705012451</v>
      </c>
      <c r="C26" s="16">
        <v>1453.99795156662</v>
      </c>
      <c r="D26" s="20">
        <v>-519.80193481221795</v>
      </c>
      <c r="E26" s="3">
        <f t="shared" si="7"/>
        <v>16.113692661796282</v>
      </c>
      <c r="F26" s="3">
        <f t="shared" si="8"/>
        <v>2.0907616386012009</v>
      </c>
      <c r="G26" s="3">
        <f t="shared" si="11"/>
        <v>92.010018449314089</v>
      </c>
      <c r="I26" s="27"/>
      <c r="J26" s="27"/>
      <c r="K26" s="27"/>
      <c r="L26" s="23">
        <v>-2.2262253800360634</v>
      </c>
      <c r="M26" s="19">
        <v>1405.640572292381</v>
      </c>
      <c r="N26" s="16">
        <v>1489.8472131486924</v>
      </c>
      <c r="O26" s="17">
        <v>-450.3572347923182</v>
      </c>
      <c r="P26" s="24">
        <v>12.991451358312315</v>
      </c>
      <c r="Q26" s="16">
        <v>300</v>
      </c>
      <c r="R26" s="16">
        <f t="shared" si="0"/>
        <v>20.590084488873138</v>
      </c>
      <c r="S26" s="27"/>
      <c r="T26" s="27"/>
      <c r="U26" s="27"/>
      <c r="X26" s="3">
        <f t="shared" si="1"/>
        <v>169.05416132425194</v>
      </c>
      <c r="Y26" s="3">
        <f t="shared" si="2"/>
        <v>-2.0541207040185498</v>
      </c>
      <c r="Z26" s="3">
        <f t="shared" si="3"/>
        <v>5.1268713990619803</v>
      </c>
      <c r="AA26" s="3">
        <f t="shared" si="4"/>
        <v>156.06270996593963</v>
      </c>
      <c r="AB26" s="3">
        <f t="shared" si="5"/>
        <v>-15.045572062330864</v>
      </c>
      <c r="AC26" s="3">
        <f t="shared" si="6"/>
        <v>-7.8645799592503343</v>
      </c>
      <c r="AD26" s="3"/>
      <c r="AE26" s="16">
        <v>111.130503</v>
      </c>
      <c r="AF26" s="3"/>
      <c r="AG26" s="3"/>
      <c r="AH26" s="3"/>
      <c r="AI26" s="3"/>
      <c r="AJ26" s="3"/>
      <c r="AK26" s="3"/>
      <c r="AL26" s="3"/>
      <c r="AM26" s="3"/>
    </row>
    <row r="27" spans="1:39">
      <c r="A27" s="17">
        <v>-2.2333333333333334</v>
      </c>
      <c r="B27" s="19">
        <v>1409.9366378089762</v>
      </c>
      <c r="C27" s="16">
        <v>1483.8619581066596</v>
      </c>
      <c r="D27" s="20">
        <v>-462.39170404081233</v>
      </c>
      <c r="E27" s="3">
        <f t="shared" si="7"/>
        <v>18.524443457856627</v>
      </c>
      <c r="F27" s="3">
        <f t="shared" si="8"/>
        <v>2.0253519308792773</v>
      </c>
      <c r="G27" s="3">
        <f t="shared" si="11"/>
        <v>72.322523881810611</v>
      </c>
      <c r="I27" s="27"/>
      <c r="J27" s="27"/>
      <c r="K27" s="27"/>
      <c r="L27" s="23">
        <v>-2.1716208211171231</v>
      </c>
      <c r="M27" s="19">
        <v>1371.631800276693</v>
      </c>
      <c r="N27" s="16">
        <v>1531.40526111293</v>
      </c>
      <c r="O27" s="17">
        <v>-359.83079799381085</v>
      </c>
      <c r="P27" s="24">
        <v>30.263092573515451</v>
      </c>
      <c r="Q27" s="16">
        <v>300</v>
      </c>
      <c r="R27" s="16">
        <f t="shared" si="0"/>
        <v>20.890163837080795</v>
      </c>
      <c r="S27" s="27"/>
      <c r="T27" s="27"/>
      <c r="U27" s="27"/>
      <c r="X27" s="3">
        <f t="shared" si="1"/>
        <v>172.94277822928717</v>
      </c>
      <c r="Y27" s="3">
        <f t="shared" si="2"/>
        <v>-8.872921505492041</v>
      </c>
      <c r="Z27" s="3">
        <f t="shared" si="3"/>
        <v>4.0017197978751984</v>
      </c>
      <c r="AA27" s="3">
        <f t="shared" si="4"/>
        <v>142.67968565577172</v>
      </c>
      <c r="AB27" s="3">
        <f t="shared" si="5"/>
        <v>-39.136014079007495</v>
      </c>
      <c r="AC27" s="3">
        <f t="shared" si="6"/>
        <v>-26.261372775640254</v>
      </c>
      <c r="AD27" s="3"/>
      <c r="AE27" s="16">
        <v>111.130503</v>
      </c>
      <c r="AF27" s="3"/>
      <c r="AG27" s="3"/>
      <c r="AH27" s="3"/>
      <c r="AI27" s="3"/>
      <c r="AJ27" s="3"/>
      <c r="AK27" s="3"/>
      <c r="AL27" s="3"/>
      <c r="AM27" s="3"/>
    </row>
    <row r="28" spans="1:39">
      <c r="A28" s="17">
        <v>-2.2000000000000002</v>
      </c>
      <c r="B28" s="19">
        <v>1389.4211534705828</v>
      </c>
      <c r="C28" s="16">
        <v>1510.7839820744412</v>
      </c>
      <c r="D28" s="20">
        <v>-406.4736772722099</v>
      </c>
      <c r="E28" s="3">
        <f t="shared" si="7"/>
        <v>20.147328878423821</v>
      </c>
      <c r="F28" s="3">
        <f t="shared" si="8"/>
        <v>1.9609323218482975</v>
      </c>
      <c r="G28" s="3">
        <f t="shared" si="11"/>
        <v>48.68656261701598</v>
      </c>
      <c r="I28" s="27"/>
      <c r="J28" s="27"/>
      <c r="K28" s="27"/>
      <c r="L28" s="23">
        <v>-2.1512518798530813</v>
      </c>
      <c r="M28" s="19">
        <v>1359.02828523278</v>
      </c>
      <c r="N28" s="16">
        <v>1544.9283573863795</v>
      </c>
      <c r="O28" s="17">
        <v>-326.80844517354853</v>
      </c>
      <c r="P28" s="24">
        <v>-2.4402752495666071</v>
      </c>
      <c r="Q28" s="16">
        <v>300</v>
      </c>
      <c r="R28" s="16">
        <f t="shared" si="0"/>
        <v>20.480421041182222</v>
      </c>
      <c r="S28" s="27"/>
      <c r="T28" s="27"/>
      <c r="U28" s="27"/>
      <c r="X28" s="3">
        <f t="shared" si="1"/>
        <v>174.16403691089772</v>
      </c>
      <c r="Y28" s="3">
        <f t="shared" si="2"/>
        <v>-12.421999369851401</v>
      </c>
      <c r="Z28" s="3">
        <f t="shared" si="3"/>
        <v>3.5418141372023477</v>
      </c>
      <c r="AA28" s="3">
        <f t="shared" si="4"/>
        <v>176.60431216046433</v>
      </c>
      <c r="AB28" s="3">
        <f t="shared" si="5"/>
        <v>-9.9817241202847935</v>
      </c>
      <c r="AC28" s="3">
        <f t="shared" si="6"/>
        <v>5.9820893867689549</v>
      </c>
      <c r="AD28" s="3"/>
      <c r="AE28" s="16">
        <v>75.413319000000001</v>
      </c>
      <c r="AF28" s="3"/>
      <c r="AG28" s="3"/>
      <c r="AH28" s="3"/>
      <c r="AI28" s="3"/>
      <c r="AJ28" s="3"/>
      <c r="AK28" s="3"/>
      <c r="AL28" s="3"/>
      <c r="AM28" s="3"/>
    </row>
    <row r="29" spans="1:39">
      <c r="A29" s="17">
        <v>-2.1666666666666665</v>
      </c>
      <c r="B29" s="19">
        <v>1368.5449089476606</v>
      </c>
      <c r="C29" s="16">
        <v>1534.7891511678754</v>
      </c>
      <c r="D29" s="20">
        <v>-351.77237046870869</v>
      </c>
      <c r="E29" s="3">
        <f t="shared" si="7"/>
        <v>20.888889418689025</v>
      </c>
      <c r="F29" s="3">
        <f t="shared" si="8"/>
        <v>1.898385847275603</v>
      </c>
      <c r="G29" s="3">
        <f t="shared" si="11"/>
        <v>22.246816207955927</v>
      </c>
      <c r="I29" s="27"/>
      <c r="J29" s="27"/>
      <c r="K29" s="27"/>
      <c r="L29" s="23">
        <v>-2.1302358921141957</v>
      </c>
      <c r="M29" s="19">
        <v>1346.4263658032287</v>
      </c>
      <c r="N29" s="16">
        <v>1557.795050360568</v>
      </c>
      <c r="O29" s="17">
        <v>-293.06793668295722</v>
      </c>
      <c r="P29" s="24">
        <v>2.2887947618271123</v>
      </c>
      <c r="Q29" s="16">
        <v>300</v>
      </c>
      <c r="R29" s="16">
        <f t="shared" si="0"/>
        <v>18.261718026294623</v>
      </c>
      <c r="S29" s="27"/>
      <c r="T29" s="27"/>
      <c r="U29" s="27"/>
      <c r="X29" s="3">
        <f t="shared" si="1"/>
        <v>175.29404230072578</v>
      </c>
      <c r="Y29" s="3">
        <f t="shared" si="2"/>
        <v>-16.840409547830181</v>
      </c>
      <c r="Z29" s="3">
        <f t="shared" si="3"/>
        <v>3.0588303218881827</v>
      </c>
      <c r="AA29" s="3">
        <f t="shared" si="4"/>
        <v>173.00524753889866</v>
      </c>
      <c r="AB29" s="3">
        <f t="shared" si="5"/>
        <v>-19.129204309657293</v>
      </c>
      <c r="AC29" s="3">
        <f t="shared" si="6"/>
        <v>0.77003556006107043</v>
      </c>
      <c r="AD29" s="3"/>
      <c r="AE29" s="16">
        <v>75.413319000000001</v>
      </c>
      <c r="AF29" s="3"/>
      <c r="AG29" s="3"/>
      <c r="AH29" s="3"/>
      <c r="AI29" s="3"/>
      <c r="AJ29" s="3"/>
      <c r="AK29" s="3"/>
      <c r="AL29" s="3"/>
      <c r="AM29" s="3"/>
    </row>
    <row r="30" spans="1:39">
      <c r="A30" s="17">
        <v>-2.1333333333333333</v>
      </c>
      <c r="B30" s="19">
        <v>1348.2471613254165</v>
      </c>
      <c r="C30" s="16">
        <v>1555.9685627796862</v>
      </c>
      <c r="D30" s="20">
        <v>-298.01663282723166</v>
      </c>
      <c r="E30" s="3">
        <f t="shared" si="7"/>
        <v>20.686145651805859</v>
      </c>
      <c r="F30" s="3">
        <f t="shared" si="8"/>
        <v>1.8371774077982619</v>
      </c>
      <c r="G30" s="3">
        <f t="shared" si="11"/>
        <v>-6.0823130064950206</v>
      </c>
      <c r="I30" s="27"/>
      <c r="J30" s="27"/>
      <c r="K30" s="27"/>
      <c r="L30" s="23">
        <v>-2.0648794019870138</v>
      </c>
      <c r="M30" s="19">
        <v>1312.3063516113907</v>
      </c>
      <c r="N30" s="16">
        <v>1591.2171367686969</v>
      </c>
      <c r="O30" s="17">
        <v>-189.66684747778345</v>
      </c>
      <c r="P30" s="24">
        <v>-13.929719392658416</v>
      </c>
      <c r="Q30" s="16">
        <v>300</v>
      </c>
      <c r="R30" s="16">
        <f t="shared" si="0"/>
        <v>14.603690848536758</v>
      </c>
      <c r="S30" s="27"/>
      <c r="T30" s="27"/>
      <c r="U30" s="27"/>
      <c r="X30" s="3">
        <f t="shared" si="1"/>
        <v>177.96751211056886</v>
      </c>
      <c r="Y30" s="3">
        <f t="shared" si="2"/>
        <v>-37.634926985281538</v>
      </c>
      <c r="Z30" s="3">
        <f t="shared" si="3"/>
        <v>1.6237394626665371</v>
      </c>
      <c r="AA30" s="3">
        <f t="shared" si="4"/>
        <v>191.89723150322729</v>
      </c>
      <c r="AB30" s="3">
        <f t="shared" si="5"/>
        <v>-23.705207592623122</v>
      </c>
      <c r="AC30" s="3">
        <f t="shared" si="6"/>
        <v>15.553458855324953</v>
      </c>
      <c r="AD30" s="3"/>
      <c r="AE30" s="16">
        <v>83.391019999999997</v>
      </c>
      <c r="AF30" s="3"/>
      <c r="AG30" s="3"/>
      <c r="AH30" s="3"/>
      <c r="AI30" s="3"/>
      <c r="AJ30" s="3"/>
      <c r="AK30" s="3"/>
      <c r="AL30" s="3"/>
      <c r="AM30" s="3"/>
    </row>
    <row r="31" spans="1:39">
      <c r="A31" s="17">
        <v>-2.1</v>
      </c>
      <c r="B31" s="19">
        <v>1329.4726110095216</v>
      </c>
      <c r="C31" s="16">
        <v>1574.4507255747158</v>
      </c>
      <c r="D31" s="20">
        <v>-244.99723246542271</v>
      </c>
      <c r="E31" s="3">
        <f t="shared" si="7"/>
        <v>19.499419957040491</v>
      </c>
      <c r="F31" s="3">
        <f t="shared" si="8"/>
        <v>1.7761243780446994</v>
      </c>
      <c r="G31" s="3">
        <f t="shared" si="11"/>
        <v>-35.601770842961166</v>
      </c>
      <c r="I31" s="27"/>
      <c r="J31" s="27"/>
      <c r="K31" s="27"/>
      <c r="L31" s="23">
        <v>-2.0433318616510556</v>
      </c>
      <c r="M31" s="19">
        <v>1303.5074859832239</v>
      </c>
      <c r="N31" s="16">
        <v>1600.2323595185881</v>
      </c>
      <c r="O31" s="17">
        <v>-155.89640039223013</v>
      </c>
      <c r="P31" s="24">
        <v>-13.444297128508603</v>
      </c>
      <c r="Q31" s="16">
        <v>300</v>
      </c>
      <c r="R31" s="16">
        <f t="shared" si="0"/>
        <v>12.295512116262143</v>
      </c>
      <c r="S31" s="27"/>
      <c r="T31" s="27"/>
      <c r="U31" s="27"/>
      <c r="X31" s="3">
        <f t="shared" si="1"/>
        <v>178.57367189930577</v>
      </c>
      <c r="Y31" s="3">
        <f t="shared" si="2"/>
        <v>-47.727895817116377</v>
      </c>
      <c r="Z31" s="3">
        <f t="shared" si="3"/>
        <v>1.217724310172497</v>
      </c>
      <c r="AA31" s="3">
        <f t="shared" si="4"/>
        <v>192.01796902781436</v>
      </c>
      <c r="AB31" s="3">
        <f t="shared" si="5"/>
        <v>-34.283598688607775</v>
      </c>
      <c r="AC31" s="3">
        <f t="shared" si="6"/>
        <v>14.662021438681101</v>
      </c>
      <c r="AD31" s="3"/>
      <c r="AE31" s="16">
        <v>45.797663</v>
      </c>
      <c r="AF31" s="3"/>
      <c r="AG31" s="3"/>
      <c r="AH31" s="3"/>
      <c r="AI31" s="3"/>
      <c r="AJ31" s="3"/>
      <c r="AK31" s="3"/>
      <c r="AL31" s="3"/>
      <c r="AM31" s="3"/>
    </row>
    <row r="32" spans="1:39">
      <c r="A32" s="17">
        <v>-2.0666666666666669</v>
      </c>
      <c r="B32" s="19">
        <v>1313.1016832036257</v>
      </c>
      <c r="C32" s="16">
        <v>1590.4258468557528</v>
      </c>
      <c r="D32" s="20">
        <v>-192.47806906804908</v>
      </c>
      <c r="E32" s="3">
        <f t="shared" si="7"/>
        <v>17.312957084731064</v>
      </c>
      <c r="F32" s="3">
        <f t="shared" si="8"/>
        <v>1.7185246204278763</v>
      </c>
      <c r="G32" s="3">
        <f t="shared" si="11"/>
        <v>-65.593886169283039</v>
      </c>
      <c r="I32" s="27"/>
      <c r="J32" s="27"/>
      <c r="K32" s="27"/>
      <c r="L32" s="23">
        <v>-2.0244448026320012</v>
      </c>
      <c r="M32" s="19">
        <v>1297.0702038367453</v>
      </c>
      <c r="N32" s="16">
        <v>1607.39781894107</v>
      </c>
      <c r="O32" s="17">
        <v>-126.36124395992374</v>
      </c>
      <c r="P32" s="24">
        <v>-27.762458871503558</v>
      </c>
      <c r="Q32" s="16">
        <v>300</v>
      </c>
      <c r="R32" s="16">
        <f t="shared" si="0"/>
        <v>7.0190213101827741</v>
      </c>
      <c r="S32" s="27"/>
      <c r="T32" s="27"/>
      <c r="U32" s="27"/>
      <c r="X32" s="3">
        <f t="shared" si="1"/>
        <v>178.99557157599907</v>
      </c>
      <c r="Y32" s="3">
        <f t="shared" si="2"/>
        <v>-58.152373110505749</v>
      </c>
      <c r="Z32" s="3">
        <f t="shared" si="3"/>
        <v>0.90858775851082552</v>
      </c>
      <c r="AA32" s="3">
        <f t="shared" si="4"/>
        <v>206.75803044750262</v>
      </c>
      <c r="AB32" s="3">
        <f t="shared" si="5"/>
        <v>-30.389914239002191</v>
      </c>
      <c r="AC32" s="3">
        <f t="shared" si="6"/>
        <v>28.671046630014384</v>
      </c>
      <c r="AD32" s="3"/>
      <c r="AE32" s="16">
        <v>45.797663</v>
      </c>
      <c r="AF32" s="3"/>
      <c r="AG32" s="3"/>
      <c r="AH32" s="3"/>
      <c r="AI32" s="3"/>
      <c r="AJ32" s="3"/>
      <c r="AK32" s="3"/>
      <c r="AL32" s="3"/>
      <c r="AM32" s="3"/>
    </row>
    <row r="33" spans="1:31">
      <c r="A33" s="17">
        <v>-2.0333333333333332</v>
      </c>
      <c r="B33" s="19">
        <v>1299.9415853675455</v>
      </c>
      <c r="C33" s="16">
        <v>1604.1097234912158</v>
      </c>
      <c r="D33" s="20">
        <v>-140.25006669788854</v>
      </c>
      <c r="E33" s="3">
        <f t="shared" si="7"/>
        <v>14.142641884469553</v>
      </c>
      <c r="F33" s="3">
        <f t="shared" si="8"/>
        <v>1.6671475033021192</v>
      </c>
      <c r="G33" s="3">
        <f t="shared" si="11"/>
        <v>-95.1094560078444</v>
      </c>
      <c r="I33" s="27"/>
      <c r="J33" s="27"/>
      <c r="K33" s="27"/>
      <c r="L33" s="23">
        <v>-1.966809721220429</v>
      </c>
      <c r="M33" s="19">
        <v>1285.9855969987693</v>
      </c>
      <c r="N33" s="16">
        <v>1625.4590575604088</v>
      </c>
      <c r="O33" s="17">
        <v>-36.331467991461977</v>
      </c>
      <c r="P33" s="24">
        <v>-27.668286274610125</v>
      </c>
      <c r="Q33" s="16">
        <v>300</v>
      </c>
      <c r="R33" s="16">
        <f t="shared" si="0"/>
        <v>0.82058241436370805</v>
      </c>
      <c r="S33" s="27"/>
      <c r="T33" s="27"/>
      <c r="U33" s="27"/>
      <c r="X33" s="3">
        <f t="shared" si="1"/>
        <v>179.67758205152958</v>
      </c>
      <c r="Y33" s="3">
        <f t="shared" si="2"/>
        <v>-95.823630999679906</v>
      </c>
      <c r="Z33" s="3">
        <f t="shared" si="3"/>
        <v>0.34769775390677077</v>
      </c>
      <c r="AA33" s="3">
        <f t="shared" si="4"/>
        <v>207.34586832613971</v>
      </c>
      <c r="AB33" s="3">
        <f t="shared" si="5"/>
        <v>-68.155344725069781</v>
      </c>
      <c r="AC33" s="3">
        <f t="shared" si="6"/>
        <v>28.015984028516897</v>
      </c>
      <c r="AD33" s="3"/>
      <c r="AE33" s="16">
        <v>47.821029000000003</v>
      </c>
    </row>
    <row r="34" spans="1:31">
      <c r="A34" s="17">
        <v>-2</v>
      </c>
      <c r="B34" s="19">
        <v>1290.7076399590005</v>
      </c>
      <c r="C34" s="16">
        <v>1615.7216253234074</v>
      </c>
      <c r="D34" s="20">
        <v>-88.179434937250335</v>
      </c>
      <c r="E34" s="3">
        <f t="shared" si="7"/>
        <v>10.056003965541713</v>
      </c>
      <c r="F34" s="3">
        <f t="shared" si="8"/>
        <v>1.6242867460914658</v>
      </c>
      <c r="G34" s="3">
        <f t="shared" si="11"/>
        <v>-122.59913756783564</v>
      </c>
      <c r="I34" s="27"/>
      <c r="J34" s="27"/>
      <c r="K34" s="27"/>
      <c r="L34" s="23">
        <v>-1.9456016170033001</v>
      </c>
      <c r="M34" s="19">
        <v>1285.5103635631094</v>
      </c>
      <c r="N34" s="16">
        <v>1630.8291028091917</v>
      </c>
      <c r="O34" s="17">
        <v>-3.1513657200266607</v>
      </c>
      <c r="P34" s="24">
        <v>-13.073798600419275</v>
      </c>
      <c r="Q34" s="16">
        <v>300</v>
      </c>
      <c r="R34" s="16">
        <f t="shared" si="0"/>
        <v>-2.6334040745120264</v>
      </c>
      <c r="S34" s="27"/>
      <c r="T34" s="27"/>
      <c r="U34" s="27"/>
      <c r="X34" s="3">
        <f t="shared" si="1"/>
        <v>179.71215908030018</v>
      </c>
      <c r="Y34" s="3">
        <f t="shared" si="2"/>
        <v>-109.20546640744908</v>
      </c>
      <c r="Z34" s="3">
        <f t="shared" si="3"/>
        <v>0.33123496414251569</v>
      </c>
      <c r="AA34" s="3">
        <f t="shared" si="4"/>
        <v>192.78595768071946</v>
      </c>
      <c r="AB34" s="3">
        <f t="shared" si="5"/>
        <v>-96.1316678070298</v>
      </c>
      <c r="AC34" s="3">
        <f t="shared" si="6"/>
        <v>13.405033564561791</v>
      </c>
      <c r="AD34" s="3"/>
      <c r="AE34" s="16">
        <v>123.866647</v>
      </c>
    </row>
    <row r="35" spans="1:31">
      <c r="A35" s="17">
        <v>-1.9666666666666666</v>
      </c>
      <c r="B35" s="19">
        <v>1285.9758155517338</v>
      </c>
      <c r="C35" s="16">
        <v>1625.4965140531785</v>
      </c>
      <c r="D35" s="20">
        <v>-36.113047335878946</v>
      </c>
      <c r="E35" s="3">
        <f t="shared" si="7"/>
        <v>5.1928097247565717</v>
      </c>
      <c r="F35" s="3">
        <f t="shared" si="8"/>
        <v>1.5956072815016706</v>
      </c>
      <c r="G35" s="3">
        <f t="shared" si="11"/>
        <v>-145.89582722355379</v>
      </c>
      <c r="I35" s="27"/>
      <c r="J35" s="27"/>
      <c r="K35" s="27"/>
      <c r="L35" s="23">
        <v>-1.9259132247416759</v>
      </c>
      <c r="M35" s="19">
        <v>1286.929906933452</v>
      </c>
      <c r="N35" s="16">
        <v>1635.2764406440692</v>
      </c>
      <c r="O35" s="17">
        <v>27.712323226907756</v>
      </c>
      <c r="P35" s="24">
        <v>-31.192312286228194</v>
      </c>
      <c r="Q35" s="16">
        <v>300</v>
      </c>
      <c r="R35" s="16">
        <f t="shared" si="0"/>
        <v>-9.116946431781912</v>
      </c>
      <c r="S35" s="27"/>
      <c r="T35" s="27"/>
      <c r="U35" s="27"/>
      <c r="X35" s="3">
        <f t="shared" si="1"/>
        <v>179.64791603873797</v>
      </c>
      <c r="Y35" s="3">
        <f t="shared" si="2"/>
        <v>-120.28473213746061</v>
      </c>
      <c r="Z35" s="3">
        <f t="shared" si="3"/>
        <v>0.43050228005672908</v>
      </c>
      <c r="AA35" s="3">
        <f t="shared" si="4"/>
        <v>210.84022832496618</v>
      </c>
      <c r="AB35" s="3">
        <f t="shared" si="5"/>
        <v>-89.092419851232421</v>
      </c>
      <c r="AC35" s="3">
        <f t="shared" si="6"/>
        <v>31.622814566284923</v>
      </c>
      <c r="AD35" s="3"/>
      <c r="AE35" s="16">
        <v>161.306163</v>
      </c>
    </row>
    <row r="36" spans="1:31">
      <c r="A36" s="17">
        <v>-1.9333333333333333</v>
      </c>
      <c r="B36" s="19">
        <v>1286.1815310665115</v>
      </c>
      <c r="C36" s="16">
        <v>1633.6591409100438</v>
      </c>
      <c r="D36" s="20">
        <v>16.077586853934918</v>
      </c>
      <c r="E36" s="3">
        <f t="shared" si="7"/>
        <v>-0.22583687514555134</v>
      </c>
      <c r="F36" s="3">
        <f t="shared" si="8"/>
        <v>1.5847648986178307</v>
      </c>
      <c r="G36" s="3">
        <f t="shared" si="11"/>
        <v>-162.55939799706428</v>
      </c>
      <c r="I36" s="27"/>
      <c r="J36" s="27"/>
      <c r="K36" s="27"/>
      <c r="L36" s="23">
        <v>-1.8696306822273743</v>
      </c>
      <c r="M36" s="19">
        <v>1301.1657937321288</v>
      </c>
      <c r="N36" s="16">
        <v>1645.4852514892264</v>
      </c>
      <c r="O36" s="17">
        <v>116.4219160413777</v>
      </c>
      <c r="P36" s="24">
        <v>-25.831938057571673</v>
      </c>
      <c r="Q36" s="16">
        <v>300</v>
      </c>
      <c r="R36" s="16">
        <f t="shared" si="0"/>
        <v>-15.306781878355991</v>
      </c>
      <c r="S36" s="27"/>
      <c r="T36" s="27"/>
      <c r="U36" s="27"/>
      <c r="X36" s="3">
        <f t="shared" si="1"/>
        <v>179.00315156298362</v>
      </c>
      <c r="Y36" s="3">
        <f t="shared" si="2"/>
        <v>-144.47112071664682</v>
      </c>
      <c r="Z36" s="3">
        <f t="shared" si="3"/>
        <v>1.4545129630390592</v>
      </c>
      <c r="AA36" s="3">
        <f t="shared" si="4"/>
        <v>204.83508962055529</v>
      </c>
      <c r="AB36" s="3">
        <f t="shared" si="5"/>
        <v>-118.63918265907515</v>
      </c>
      <c r="AC36" s="3">
        <f t="shared" si="6"/>
        <v>27.28645102061073</v>
      </c>
      <c r="AD36" s="3"/>
      <c r="AE36" s="16">
        <v>84.553267000000005</v>
      </c>
    </row>
    <row r="37" spans="1:31">
      <c r="A37" s="17">
        <v>-1.9</v>
      </c>
      <c r="B37" s="19">
        <v>1291.5992843206914</v>
      </c>
      <c r="C37" s="16">
        <v>1640.4095691911061</v>
      </c>
      <c r="D37" s="20">
        <v>68.454351635067724</v>
      </c>
      <c r="E37" s="3">
        <f t="shared" si="7"/>
        <v>-5.9055644917955714</v>
      </c>
      <c r="F37" s="3">
        <f t="shared" si="8"/>
        <v>1.5926145921456123</v>
      </c>
      <c r="G37" s="3">
        <f t="shared" si="11"/>
        <v>-170.39182849950006</v>
      </c>
      <c r="I37" s="27"/>
      <c r="J37" s="27"/>
      <c r="K37" s="27"/>
      <c r="L37" s="23">
        <v>-1.8497826453694739</v>
      </c>
      <c r="M37" s="19">
        <v>1309.7879718763579</v>
      </c>
      <c r="N37" s="16">
        <v>1648.3059050297888</v>
      </c>
      <c r="O37" s="17">
        <v>147.92464016156737</v>
      </c>
      <c r="P37" s="24">
        <v>-28.719169950015665</v>
      </c>
      <c r="Q37" s="16">
        <v>300</v>
      </c>
      <c r="R37" s="16">
        <f t="shared" si="0"/>
        <v>-18.124332898729207</v>
      </c>
      <c r="S37" s="27"/>
      <c r="T37" s="27"/>
      <c r="U37" s="27"/>
      <c r="X37" s="3">
        <f t="shared" si="1"/>
        <v>178.63260891439148</v>
      </c>
      <c r="Y37" s="3">
        <f t="shared" si="2"/>
        <v>-150.88926280752361</v>
      </c>
      <c r="Z37" s="3">
        <f t="shared" si="3"/>
        <v>2.1269086680235687</v>
      </c>
      <c r="AA37" s="3">
        <f t="shared" si="4"/>
        <v>207.35177886440715</v>
      </c>
      <c r="AB37" s="3">
        <f t="shared" si="5"/>
        <v>-122.17009285750794</v>
      </c>
      <c r="AC37" s="3">
        <f t="shared" si="6"/>
        <v>30.846078618039233</v>
      </c>
      <c r="AD37" s="3"/>
      <c r="AE37" s="20">
        <v>153.43481299999999</v>
      </c>
    </row>
    <row r="38" spans="1:31">
      <c r="A38" s="17">
        <v>-1.8666666666666667</v>
      </c>
      <c r="B38" s="19">
        <v>1302.3340185507986</v>
      </c>
      <c r="C38" s="16">
        <v>1645.9298908094424</v>
      </c>
      <c r="D38" s="20">
        <v>121.11286132578971</v>
      </c>
      <c r="E38" s="3">
        <f t="shared" si="7"/>
        <v>-11.522189445370035</v>
      </c>
      <c r="F38" s="3">
        <f t="shared" si="8"/>
        <v>1.6207295892121889</v>
      </c>
      <c r="G38" s="3">
        <f t="shared" si="11"/>
        <v>-168.49874860723452</v>
      </c>
      <c r="I38" s="27"/>
      <c r="J38" s="27"/>
      <c r="K38" s="27"/>
      <c r="L38" s="23">
        <v>-1.8320943625539348</v>
      </c>
      <c r="M38" s="19">
        <v>1319.0157552789897</v>
      </c>
      <c r="N38" s="16">
        <v>1650.5145638414142</v>
      </c>
      <c r="O38" s="17">
        <v>176.11652923931251</v>
      </c>
      <c r="P38" s="24">
        <v>-34.489502292912199</v>
      </c>
      <c r="Q38" s="16">
        <v>300</v>
      </c>
      <c r="R38" s="16">
        <f t="shared" si="0"/>
        <v>-22.74191514065512</v>
      </c>
      <c r="S38" s="27"/>
      <c r="T38" s="27"/>
      <c r="U38" s="27"/>
      <c r="X38" s="3">
        <f t="shared" si="1"/>
        <v>178.2487947458682</v>
      </c>
      <c r="Y38" s="3">
        <f t="shared" si="2"/>
        <v>-155.93433383669054</v>
      </c>
      <c r="Z38" s="3">
        <f t="shared" si="3"/>
        <v>2.8861542102118301</v>
      </c>
      <c r="AA38" s="3">
        <f t="shared" si="4"/>
        <v>212.73829703878039</v>
      </c>
      <c r="AB38" s="3">
        <f t="shared" si="5"/>
        <v>-121.44483154377835</v>
      </c>
      <c r="AC38" s="3">
        <f t="shared" si="6"/>
        <v>37.375656503124027</v>
      </c>
      <c r="AD38" s="3"/>
      <c r="AE38" s="16">
        <v>166.88162</v>
      </c>
    </row>
    <row r="39" spans="1:31">
      <c r="A39" s="17">
        <v>-1.8333333333333333</v>
      </c>
      <c r="B39" s="19">
        <v>1318.3247179709579</v>
      </c>
      <c r="C39" s="16">
        <v>1650.3692551382956</v>
      </c>
      <c r="D39" s="20">
        <v>174.14330965091358</v>
      </c>
      <c r="E39" s="3">
        <f t="shared" si="7"/>
        <v>-16.780058897302432</v>
      </c>
      <c r="F39" s="3">
        <f t="shared" si="8"/>
        <v>1.6669957965869047</v>
      </c>
      <c r="G39" s="3">
        <f t="shared" si="11"/>
        <v>-157.7360835579714</v>
      </c>
      <c r="I39" s="27"/>
      <c r="J39" s="27"/>
      <c r="K39" s="27"/>
      <c r="L39" s="23">
        <v>-1.7803663454111054</v>
      </c>
      <c r="M39" s="19">
        <v>1353.8881713863593</v>
      </c>
      <c r="N39" s="16">
        <v>1655.4591350024857</v>
      </c>
      <c r="O39" s="17">
        <v>259.31071851868182</v>
      </c>
      <c r="P39" s="24">
        <v>-18.11301171003052</v>
      </c>
      <c r="Q39" s="16">
        <v>300</v>
      </c>
      <c r="R39" s="16">
        <f t="shared" si="0"/>
        <v>-26.75624740384966</v>
      </c>
      <c r="S39" s="27"/>
      <c r="T39" s="27"/>
      <c r="U39" s="27"/>
      <c r="X39" s="3">
        <f t="shared" si="1"/>
        <v>176.88863028138397</v>
      </c>
      <c r="Y39" s="3">
        <f t="shared" si="2"/>
        <v>-167.93518397272331</v>
      </c>
      <c r="Z39" s="3">
        <f t="shared" si="3"/>
        <v>6.1061332812886064</v>
      </c>
      <c r="AA39" s="3">
        <f t="shared" si="4"/>
        <v>195.00164199141449</v>
      </c>
      <c r="AB39" s="3">
        <f t="shared" si="5"/>
        <v>-149.82217226269279</v>
      </c>
      <c r="AC39" s="3">
        <f t="shared" si="6"/>
        <v>24.219144991319126</v>
      </c>
      <c r="AD39" s="3"/>
      <c r="AE39" s="16">
        <v>166.88162</v>
      </c>
    </row>
    <row r="40" spans="1:31">
      <c r="A40" s="17">
        <v>-1.8</v>
      </c>
      <c r="B40" s="19">
        <v>1339.3252675690164</v>
      </c>
      <c r="C40" s="16">
        <v>1653.8376686240881</v>
      </c>
      <c r="D40" s="20">
        <v>227.59025083002052</v>
      </c>
      <c r="E40" s="3">
        <f t="shared" si="7"/>
        <v>-21.451020995670351</v>
      </c>
      <c r="F40" s="3">
        <f t="shared" si="8"/>
        <v>1.7258811219891996</v>
      </c>
      <c r="G40" s="3">
        <f t="shared" si="11"/>
        <v>-140.12886295103809</v>
      </c>
      <c r="I40" s="27"/>
      <c r="J40" s="27"/>
      <c r="K40" s="27"/>
      <c r="L40" s="23">
        <v>-1.7597662588964773</v>
      </c>
      <c r="M40" s="19">
        <v>1370.7766484461827</v>
      </c>
      <c r="N40" s="16">
        <v>1656.837985972481</v>
      </c>
      <c r="O40" s="17">
        <v>292.80775522018666</v>
      </c>
      <c r="P40" s="24">
        <v>-16.762203099576698</v>
      </c>
      <c r="Q40" s="16">
        <v>300</v>
      </c>
      <c r="R40" s="16">
        <f t="shared" si="0"/>
        <v>-28.607010336065319</v>
      </c>
      <c r="S40" s="27"/>
      <c r="T40" s="27"/>
      <c r="U40" s="27"/>
      <c r="X40" s="3">
        <f t="shared" si="1"/>
        <v>176.27100505542788</v>
      </c>
      <c r="Y40" s="3">
        <f t="shared" si="2"/>
        <v>-171.82881984539111</v>
      </c>
      <c r="Z40" s="3">
        <f t="shared" si="3"/>
        <v>7.864387439493389</v>
      </c>
      <c r="AA40" s="3">
        <f t="shared" si="4"/>
        <v>193.03320815500459</v>
      </c>
      <c r="AB40" s="3">
        <f t="shared" si="5"/>
        <v>-155.0666167458144</v>
      </c>
      <c r="AC40" s="3">
        <f t="shared" si="6"/>
        <v>24.626590539070087</v>
      </c>
      <c r="AD40" s="3"/>
      <c r="AE40" s="16">
        <v>141.28838200000001</v>
      </c>
    </row>
    <row r="41" spans="1:31">
      <c r="A41" s="17">
        <v>-1.7666666666666666</v>
      </c>
      <c r="B41" s="19">
        <v>1364.9414200209721</v>
      </c>
      <c r="C41" s="16">
        <v>1656.4122237303491</v>
      </c>
      <c r="D41" s="20">
        <v>281.5557732792804</v>
      </c>
      <c r="E41" s="3">
        <f t="shared" si="7"/>
        <v>-25.392582018675913</v>
      </c>
      <c r="F41" s="3">
        <f t="shared" si="8"/>
        <v>1.793762496065938</v>
      </c>
      <c r="G41" s="3">
        <f t="shared" si="11"/>
        <v>-118.24683069016649</v>
      </c>
      <c r="I41" s="27"/>
      <c r="J41" s="27"/>
      <c r="K41" s="27"/>
      <c r="L41" s="23">
        <v>-1.7389348270347842</v>
      </c>
      <c r="M41" s="19">
        <v>1389.3869433283107</v>
      </c>
      <c r="N41" s="16">
        <v>1657.9023932891687</v>
      </c>
      <c r="O41" s="17">
        <v>326.93151581185521</v>
      </c>
      <c r="P41" s="24">
        <v>-24.945126900835245</v>
      </c>
      <c r="Q41" s="16">
        <v>300</v>
      </c>
      <c r="R41" s="16">
        <f t="shared" si="0"/>
        <v>-31.325863102034667</v>
      </c>
      <c r="S41" s="27"/>
      <c r="T41" s="27"/>
      <c r="U41" s="27"/>
      <c r="X41" s="3">
        <f t="shared" si="1"/>
        <v>175.61634441209705</v>
      </c>
      <c r="Y41" s="3">
        <f t="shared" si="2"/>
        <v>-175.35682866901823</v>
      </c>
      <c r="Z41" s="3">
        <f t="shared" si="3"/>
        <v>9.9574675540996154</v>
      </c>
      <c r="AA41" s="3">
        <f t="shared" si="4"/>
        <v>200.5614713129323</v>
      </c>
      <c r="AB41" s="3">
        <f t="shared" si="5"/>
        <v>-150.41170176818298</v>
      </c>
      <c r="AC41" s="3">
        <f t="shared" si="6"/>
        <v>34.902594454934857</v>
      </c>
      <c r="AD41" s="3"/>
      <c r="AE41" s="16">
        <v>197.877172</v>
      </c>
    </row>
    <row r="42" spans="1:31">
      <c r="A42" s="17">
        <v>-1.7333333333333334</v>
      </c>
      <c r="B42" s="19">
        <v>1394.63628469385</v>
      </c>
      <c r="C42" s="16">
        <v>1658.1323809790556</v>
      </c>
      <c r="D42" s="20">
        <v>336.15961192567192</v>
      </c>
      <c r="E42" s="3">
        <f t="shared" si="7"/>
        <v>-28.53839811329469</v>
      </c>
      <c r="F42" s="3">
        <f t="shared" si="8"/>
        <v>1.8653929375442047</v>
      </c>
      <c r="G42" s="3">
        <f t="shared" si="11"/>
        <v>-94.374482838563637</v>
      </c>
      <c r="I42" s="27"/>
      <c r="J42" s="27"/>
      <c r="K42" s="27"/>
      <c r="L42" s="23">
        <v>-1.6748584560592039</v>
      </c>
      <c r="M42" s="19">
        <v>1454.4442184373147</v>
      </c>
      <c r="N42" s="16">
        <v>1659.082844069042</v>
      </c>
      <c r="O42" s="17">
        <v>433.82321106112795</v>
      </c>
      <c r="P42" s="24">
        <v>-11.165429929856963</v>
      </c>
      <c r="Q42" s="16">
        <v>300</v>
      </c>
      <c r="R42" s="16">
        <f t="shared" si="0"/>
        <v>-32.954888983287006</v>
      </c>
      <c r="S42" s="27"/>
      <c r="T42" s="27"/>
      <c r="U42" s="27"/>
      <c r="X42" s="3">
        <f t="shared" si="1"/>
        <v>173.51153742421403</v>
      </c>
      <c r="Y42" s="3">
        <f t="shared" si="2"/>
        <v>175.92788374992497</v>
      </c>
      <c r="Z42" s="3">
        <f t="shared" si="3"/>
        <v>18.672908563063363</v>
      </c>
      <c r="AA42" s="3">
        <f t="shared" si="4"/>
        <v>184.676967354071</v>
      </c>
      <c r="AB42" s="3">
        <f t="shared" si="5"/>
        <v>187.09331367978194</v>
      </c>
      <c r="AC42" s="3">
        <f t="shared" si="6"/>
        <v>29.838338492920325</v>
      </c>
      <c r="AD42" s="3"/>
      <c r="AE42" s="16">
        <v>189.850663</v>
      </c>
    </row>
    <row r="43" spans="1:31">
      <c r="A43" s="17">
        <v>-1.7</v>
      </c>
      <c r="B43" s="19">
        <v>1427.7165082780339</v>
      </c>
      <c r="C43" s="16">
        <v>1659.0023276731154</v>
      </c>
      <c r="D43" s="20">
        <v>391.49524986866163</v>
      </c>
      <c r="E43" s="3">
        <f t="shared" si="7"/>
        <v>-30.871424057219624</v>
      </c>
      <c r="F43" s="3">
        <f t="shared" si="8"/>
        <v>1.9342651688868679</v>
      </c>
      <c r="G43" s="3">
        <f t="shared" si="11"/>
        <v>-69.990778317747797</v>
      </c>
      <c r="I43" s="27"/>
      <c r="J43" s="27"/>
      <c r="K43" s="27"/>
      <c r="L43" s="23">
        <v>-1.6527538049738695</v>
      </c>
      <c r="M43" s="19">
        <v>1478.8841024631984</v>
      </c>
      <c r="N43" s="16">
        <v>1658.7285361172562</v>
      </c>
      <c r="O43" s="17">
        <v>471.52228060449124</v>
      </c>
      <c r="P43" s="24">
        <v>-4.5063692279994658</v>
      </c>
      <c r="Q43" s="16">
        <v>300</v>
      </c>
      <c r="R43" s="16">
        <f t="shared" si="0"/>
        <v>-33.241125624198624</v>
      </c>
      <c r="S43" s="27"/>
      <c r="T43" s="27"/>
      <c r="U43" s="27"/>
      <c r="X43" s="3">
        <f t="shared" si="1"/>
        <v>172.78727266259887</v>
      </c>
      <c r="Y43" s="3">
        <f t="shared" si="2"/>
        <v>173.55812277265466</v>
      </c>
      <c r="Z43" s="3">
        <f t="shared" si="3"/>
        <v>22.570707324543225</v>
      </c>
      <c r="AA43" s="3">
        <f t="shared" si="4"/>
        <v>177.29364189059834</v>
      </c>
      <c r="AB43" s="3">
        <f t="shared" si="5"/>
        <v>178.06449200065413</v>
      </c>
      <c r="AC43" s="3">
        <f t="shared" si="6"/>
        <v>27.077076552542692</v>
      </c>
      <c r="AD43" s="3"/>
      <c r="AE43" s="16">
        <v>189.850663</v>
      </c>
    </row>
    <row r="44" spans="1:31">
      <c r="A44" s="17">
        <v>-1.6666666666666667</v>
      </c>
      <c r="B44" s="19">
        <v>1463.4100857408121</v>
      </c>
      <c r="C44" s="16">
        <v>1658.9988665412893</v>
      </c>
      <c r="D44" s="20">
        <v>447.73238786389993</v>
      </c>
      <c r="E44" s="3">
        <f t="shared" si="7"/>
        <v>-32.403198882263375</v>
      </c>
      <c r="F44" s="3">
        <f t="shared" si="8"/>
        <v>1.9982448439992679</v>
      </c>
      <c r="G44" s="3">
        <f t="shared" si="11"/>
        <v>-45.953244751312695</v>
      </c>
      <c r="I44" s="27"/>
      <c r="J44" s="27"/>
      <c r="K44" s="27"/>
      <c r="L44" s="23">
        <v>-1.6330009980153601</v>
      </c>
      <c r="M44" s="19">
        <v>1501.2471208903553</v>
      </c>
      <c r="N44" s="16">
        <v>1658.0615561287796</v>
      </c>
      <c r="O44" s="17">
        <v>505.64307677144825</v>
      </c>
      <c r="P44" s="24">
        <v>-15.494363980100012</v>
      </c>
      <c r="Q44" s="16">
        <v>300</v>
      </c>
      <c r="R44" s="16">
        <f t="shared" si="0"/>
        <v>-32.924896752993561</v>
      </c>
      <c r="S44" s="27"/>
      <c r="T44" s="27"/>
      <c r="U44" s="27"/>
      <c r="X44" s="3">
        <f t="shared" si="1"/>
        <v>172.15442191219012</v>
      </c>
      <c r="Y44" s="3">
        <f t="shared" si="2"/>
        <v>171.68106324527582</v>
      </c>
      <c r="Z44" s="3">
        <f t="shared" si="3"/>
        <v>26.46890033169371</v>
      </c>
      <c r="AA44" s="3">
        <f t="shared" si="4"/>
        <v>187.64878589229014</v>
      </c>
      <c r="AB44" s="3">
        <f t="shared" si="5"/>
        <v>187.17542722537584</v>
      </c>
      <c r="AC44" s="3">
        <f t="shared" si="6"/>
        <v>41.963264311793722</v>
      </c>
      <c r="AD44" s="3"/>
      <c r="AE44" s="16">
        <v>299.34936499999998</v>
      </c>
    </row>
    <row r="45" spans="1:31">
      <c r="A45" s="17">
        <v>-1.6333333333333333</v>
      </c>
      <c r="B45" s="19">
        <v>1500.8716793547101</v>
      </c>
      <c r="C45" s="16">
        <v>1658.0754465864484</v>
      </c>
      <c r="D45" s="20">
        <v>505.07116252806736</v>
      </c>
      <c r="E45" s="3">
        <f t="shared" si="7"/>
        <v>-33.158106551523119</v>
      </c>
      <c r="F45" s="3">
        <f t="shared" si="8"/>
        <v>2.0549362283157557</v>
      </c>
      <c r="G45" s="3">
        <f t="shared" si="11"/>
        <v>-22.647230077792244</v>
      </c>
      <c r="I45" s="27"/>
      <c r="J45" s="27"/>
      <c r="K45" s="27"/>
      <c r="L45" s="23">
        <v>-1.5757764945906643</v>
      </c>
      <c r="M45" s="19">
        <v>1567.0349720920094</v>
      </c>
      <c r="N45" s="16">
        <v>1654.1387844775345</v>
      </c>
      <c r="O45" s="17">
        <v>607.23878489245544</v>
      </c>
      <c r="P45" s="24">
        <v>-3.2149069401302039</v>
      </c>
      <c r="Q45" s="16">
        <v>300</v>
      </c>
      <c r="R45" s="16">
        <f t="shared" si="0"/>
        <v>-31.748031455489212</v>
      </c>
      <c r="S45" s="27"/>
      <c r="T45" s="27"/>
      <c r="U45" s="27"/>
      <c r="X45" s="3">
        <f t="shared" si="1"/>
        <v>170.4562210804759</v>
      </c>
      <c r="Y45" s="3">
        <f t="shared" si="2"/>
        <v>167.38964697582097</v>
      </c>
      <c r="Z45" s="3">
        <f t="shared" si="3"/>
        <v>39.943467551526076</v>
      </c>
      <c r="AA45" s="3">
        <f t="shared" si="4"/>
        <v>173.67112802060609</v>
      </c>
      <c r="AB45" s="3">
        <f t="shared" si="5"/>
        <v>170.60455391595116</v>
      </c>
      <c r="AC45" s="3">
        <f t="shared" si="6"/>
        <v>43.158374491656282</v>
      </c>
      <c r="AD45" s="3"/>
      <c r="AE45" s="16">
        <v>243.16088099999999</v>
      </c>
    </row>
    <row r="46" spans="1:31">
      <c r="A46" s="17">
        <v>-1.6</v>
      </c>
      <c r="B46" s="19">
        <v>1539.1777367758004</v>
      </c>
      <c r="C46" s="16">
        <v>1656.1727130056788</v>
      </c>
      <c r="D46" s="20">
        <v>563.68891837896081</v>
      </c>
      <c r="E46" s="3">
        <f t="shared" si="7"/>
        <v>-33.164173481909081</v>
      </c>
      <c r="F46" s="3">
        <f t="shared" si="8"/>
        <v>2.1015028332362591</v>
      </c>
      <c r="G46" s="3">
        <f t="shared" si="11"/>
        <v>-0.18200791157887927</v>
      </c>
      <c r="I46" s="27"/>
      <c r="J46" s="27"/>
      <c r="K46" s="27"/>
      <c r="L46" s="23">
        <v>-1.5524667599681656</v>
      </c>
      <c r="M46" s="19">
        <v>1593.4952531256349</v>
      </c>
      <c r="N46" s="16">
        <v>1651.6402461710022</v>
      </c>
      <c r="O46" s="17">
        <v>650.00140591277159</v>
      </c>
      <c r="P46" s="24">
        <v>-1.2791536386751516</v>
      </c>
      <c r="Q46" s="16">
        <v>300</v>
      </c>
      <c r="R46" s="16">
        <f t="shared" si="0"/>
        <v>-30.631787135049841</v>
      </c>
      <c r="S46" s="27"/>
      <c r="T46" s="27"/>
      <c r="U46" s="27"/>
      <c r="X46" s="3">
        <f t="shared" si="1"/>
        <v>169.84376136812898</v>
      </c>
      <c r="Y46" s="3">
        <f t="shared" si="2"/>
        <v>166.07976210138872</v>
      </c>
      <c r="Z46" s="3">
        <f t="shared" si="3"/>
        <v>46.260284654250121</v>
      </c>
      <c r="AA46" s="3">
        <f t="shared" si="4"/>
        <v>171.12291500680413</v>
      </c>
      <c r="AB46" s="3">
        <f t="shared" si="5"/>
        <v>167.35891574006388</v>
      </c>
      <c r="AC46" s="3">
        <f t="shared" si="6"/>
        <v>47.539438292925276</v>
      </c>
      <c r="AD46" s="3"/>
      <c r="AE46" s="16">
        <v>278.653167</v>
      </c>
    </row>
    <row r="47" spans="1:31">
      <c r="A47" s="17">
        <v>-1.5666666666666667</v>
      </c>
      <c r="B47" s="19">
        <v>1577.4295840059785</v>
      </c>
      <c r="C47" s="16">
        <v>1653.2268946056274</v>
      </c>
      <c r="D47" s="20">
        <v>623.84005231853371</v>
      </c>
      <c r="E47" s="3">
        <f t="shared" si="7"/>
        <v>-32.45346165910847</v>
      </c>
      <c r="F47" s="3">
        <f t="shared" si="8"/>
        <v>2.1403356089887016</v>
      </c>
      <c r="G47" s="3">
        <f t="shared" si="11"/>
        <v>21.321354684018278</v>
      </c>
      <c r="I47" s="27"/>
      <c r="J47" s="27"/>
      <c r="K47" s="27"/>
      <c r="L47" s="23">
        <v>-1.5307175388127698</v>
      </c>
      <c r="M47" s="19">
        <v>1617.6177533242553</v>
      </c>
      <c r="N47" s="16">
        <v>1648.815596853542</v>
      </c>
      <c r="O47" s="17">
        <v>690.73872760581435</v>
      </c>
      <c r="P47" s="18">
        <v>2.8594649896325866</v>
      </c>
      <c r="Q47" s="16">
        <v>300</v>
      </c>
      <c r="R47" s="16">
        <f t="shared" si="0"/>
        <v>-27.855799922809133</v>
      </c>
      <c r="S47" s="27"/>
      <c r="T47" s="27"/>
      <c r="U47" s="27"/>
      <c r="X47" s="3">
        <f t="shared" si="1"/>
        <v>169.32304278769081</v>
      </c>
      <c r="Y47" s="3">
        <f t="shared" si="2"/>
        <v>165.06226960486376</v>
      </c>
      <c r="Z47" s="3">
        <f t="shared" si="3"/>
        <v>52.478850435579979</v>
      </c>
      <c r="AA47" s="3">
        <f t="shared" si="4"/>
        <v>166.46357779805822</v>
      </c>
      <c r="AB47" s="3">
        <f t="shared" si="5"/>
        <v>162.20280461523117</v>
      </c>
      <c r="AC47" s="3">
        <f t="shared" si="6"/>
        <v>49.619385445947394</v>
      </c>
      <c r="AD47" s="3"/>
      <c r="AE47" s="16">
        <v>273.16592200000002</v>
      </c>
    </row>
    <row r="48" spans="1:31">
      <c r="A48" s="17">
        <v>-1.5333333333333334</v>
      </c>
      <c r="B48" s="19">
        <v>1614.7568827194009</v>
      </c>
      <c r="C48" s="16">
        <v>1649.1804051126155</v>
      </c>
      <c r="D48" s="20">
        <v>685.80017778030015</v>
      </c>
      <c r="E48" s="3">
        <f t="shared" si="7"/>
        <v>-31.066468888605375</v>
      </c>
      <c r="F48" s="3">
        <f t="shared" si="8"/>
        <v>2.173449472227591</v>
      </c>
      <c r="G48" s="3">
        <f t="shared" si="11"/>
        <v>41.609783115093009</v>
      </c>
      <c r="I48" s="27"/>
      <c r="J48" s="27"/>
      <c r="K48" s="27"/>
      <c r="L48" s="23">
        <v>-1.4706723932697894</v>
      </c>
      <c r="M48" s="19">
        <v>1679.6008494744874</v>
      </c>
      <c r="N48" s="16">
        <v>1638.4945098323597</v>
      </c>
      <c r="O48" s="17">
        <v>808.02312333606824</v>
      </c>
      <c r="P48" s="18">
        <v>1.697787145071237</v>
      </c>
      <c r="Q48" s="16">
        <v>300</v>
      </c>
      <c r="R48" s="16">
        <f t="shared" si="0"/>
        <v>-24.445700067387424</v>
      </c>
      <c r="S48" s="27"/>
      <c r="T48" s="27"/>
      <c r="U48" s="27"/>
      <c r="X48" s="3">
        <f t="shared" si="1"/>
        <v>168.17140103950913</v>
      </c>
      <c r="Y48" s="3">
        <f t="shared" si="2"/>
        <v>163.16644521852345</v>
      </c>
      <c r="Z48" s="3">
        <f t="shared" si="3"/>
        <v>70.440040311618674</v>
      </c>
      <c r="AA48" s="3">
        <f t="shared" si="4"/>
        <v>166.4736138944379</v>
      </c>
      <c r="AB48" s="3">
        <f t="shared" si="5"/>
        <v>161.46865807345222</v>
      </c>
      <c r="AC48" s="3">
        <f t="shared" si="6"/>
        <v>68.742253166547442</v>
      </c>
      <c r="AD48" s="3"/>
      <c r="AE48" s="16">
        <v>372.88855100000001</v>
      </c>
    </row>
    <row r="49" spans="1:31">
      <c r="A49" s="17">
        <v>-1.5</v>
      </c>
      <c r="B49" s="19">
        <v>1650.3221164125971</v>
      </c>
      <c r="C49" s="16">
        <v>1643.9988041761317</v>
      </c>
      <c r="D49" s="20">
        <v>749.79878945576274</v>
      </c>
      <c r="E49" s="3">
        <f t="shared" si="7"/>
        <v>-29.061752249617907</v>
      </c>
      <c r="F49" s="3">
        <f t="shared" si="8"/>
        <v>2.2019994139583523</v>
      </c>
      <c r="G49" s="3">
        <f t="shared" si="11"/>
        <v>60.141499169623842</v>
      </c>
      <c r="I49" s="27"/>
      <c r="J49" s="27"/>
      <c r="K49" s="27"/>
      <c r="L49" s="23">
        <v>-1.4479554113628028</v>
      </c>
      <c r="M49" s="19">
        <v>1700.7130246744655</v>
      </c>
      <c r="N49" s="16">
        <v>1633.6370030714397</v>
      </c>
      <c r="O49" s="17">
        <v>854.46615333505179</v>
      </c>
      <c r="P49" s="18">
        <v>5.063050586402313</v>
      </c>
      <c r="Q49" s="16">
        <v>300</v>
      </c>
      <c r="R49" s="16">
        <f t="shared" si="0"/>
        <v>-22.837112086458667</v>
      </c>
      <c r="S49" s="27"/>
      <c r="T49" s="27"/>
      <c r="U49" s="27"/>
      <c r="X49" s="3">
        <f t="shared" si="1"/>
        <v>167.85203202990058</v>
      </c>
      <c r="Y49" s="3">
        <f t="shared" si="2"/>
        <v>162.75757955457217</v>
      </c>
      <c r="Z49" s="3">
        <f t="shared" si="3"/>
        <v>77.20645035988052</v>
      </c>
      <c r="AA49" s="3">
        <f t="shared" si="4"/>
        <v>162.78898144349827</v>
      </c>
      <c r="AB49" s="3">
        <f t="shared" si="5"/>
        <v>157.69452896816986</v>
      </c>
      <c r="AC49" s="3">
        <f t="shared" si="6"/>
        <v>72.143399773478208</v>
      </c>
      <c r="AD49" s="3"/>
      <c r="AE49" s="16">
        <v>382.95046100000002</v>
      </c>
    </row>
    <row r="50" spans="1:31">
      <c r="A50" s="17">
        <v>-1.4666666666666666</v>
      </c>
      <c r="B50" s="19">
        <v>1683.4255773175828</v>
      </c>
      <c r="C50" s="16">
        <v>1637.6756941234826</v>
      </c>
      <c r="D50" s="20">
        <v>816.11796712069554</v>
      </c>
      <c r="E50" s="3">
        <f t="shared" si="7"/>
        <v>-26.5262451239192</v>
      </c>
      <c r="F50" s="3">
        <f t="shared" si="8"/>
        <v>2.2317367124508309</v>
      </c>
      <c r="G50" s="3">
        <f t="shared" si="11"/>
        <v>76.06521377096098</v>
      </c>
      <c r="I50" s="27"/>
      <c r="J50" s="27"/>
      <c r="K50" s="27"/>
      <c r="L50" s="23">
        <v>-1.4359267127156998</v>
      </c>
      <c r="M50" s="19">
        <v>1711.2806095179576</v>
      </c>
      <c r="N50" s="16">
        <v>1630.863200421461</v>
      </c>
      <c r="O50" s="17">
        <v>879.55993272926571</v>
      </c>
      <c r="P50" s="18">
        <v>11.582874748145423</v>
      </c>
      <c r="Q50" s="16">
        <v>300</v>
      </c>
      <c r="R50" s="16">
        <f t="shared" si="0"/>
        <v>-62.797850425338375</v>
      </c>
      <c r="S50" s="27"/>
      <c r="T50" s="27"/>
      <c r="U50" s="27"/>
      <c r="X50" s="3">
        <f t="shared" si="1"/>
        <v>167.70920824259176</v>
      </c>
      <c r="Y50" s="3">
        <f t="shared" si="2"/>
        <v>162.60144892261479</v>
      </c>
      <c r="Z50" s="3">
        <f t="shared" si="3"/>
        <v>80.723916522621167</v>
      </c>
      <c r="AA50" s="3">
        <f t="shared" si="4"/>
        <v>156.12633349444633</v>
      </c>
      <c r="AB50" s="3">
        <f t="shared" si="5"/>
        <v>151.01857417446936</v>
      </c>
      <c r="AC50" s="3">
        <f t="shared" si="6"/>
        <v>69.141041774475738</v>
      </c>
      <c r="AD50" s="3"/>
      <c r="AE50" s="16">
        <v>199.152782</v>
      </c>
    </row>
    <row r="51" spans="1:31">
      <c r="A51" s="17">
        <v>-1.4333333333333333</v>
      </c>
      <c r="B51" s="19">
        <v>1713.5038784788512</v>
      </c>
      <c r="C51" s="16">
        <v>1630.2466872450354</v>
      </c>
      <c r="D51" s="20">
        <v>885.0240274307107</v>
      </c>
      <c r="E51" s="3">
        <f t="shared" si="7"/>
        <v>-23.581832011177763</v>
      </c>
      <c r="F51" s="3">
        <f t="shared" si="8"/>
        <v>2.2665271986578754</v>
      </c>
      <c r="G51" s="3">
        <f t="shared" si="11"/>
        <v>88.33239338224341</v>
      </c>
      <c r="I51" s="27"/>
      <c r="J51" s="27"/>
      <c r="K51" s="27"/>
      <c r="L51" s="3"/>
      <c r="M51" s="3"/>
      <c r="N51" s="3"/>
      <c r="O51" s="3"/>
      <c r="P51" s="3"/>
      <c r="Q51" s="3"/>
      <c r="R51" s="3"/>
      <c r="S51" s="27"/>
      <c r="T51" s="27"/>
      <c r="U51" s="27"/>
      <c r="X51" s="3">
        <f t="shared" ref="X51:X68" si="12">-ATAN2(K$4-AJ2, I$4-AH2)/PI()*180</f>
        <v>167.25181904035264</v>
      </c>
      <c r="Y51" s="3">
        <f t="shared" ref="Y51:Y68" si="13">-ATAN2(K$7-AJ2, I$7-AH2)/PI()*180</f>
        <v>162.36747477666282</v>
      </c>
      <c r="Z51" s="3">
        <f t="shared" ref="Z51:Z68" si="14">-ATAN2(K$10-AJ2, I$10-AH2)/PI()*180</f>
        <v>97.737718894663729</v>
      </c>
      <c r="AA51" s="3">
        <f t="shared" ref="AA51:AA68" si="15">X51-AK2</f>
        <v>160.60549355697961</v>
      </c>
      <c r="AB51" s="3">
        <f t="shared" ref="AB51:AB68" si="16">Y51-AK2</f>
        <v>155.72114929328978</v>
      </c>
      <c r="AC51" s="3">
        <f t="shared" ref="AC51:AC68" si="17">Z51-AK2</f>
        <v>91.09139341129071</v>
      </c>
      <c r="AD51" s="3"/>
      <c r="AE51" s="16">
        <v>199.152782</v>
      </c>
    </row>
    <row r="52" spans="1:31">
      <c r="A52" s="17">
        <v>-1.4</v>
      </c>
      <c r="B52" s="19">
        <v>1740.1377449446918</v>
      </c>
      <c r="C52" s="16">
        <v>1621.8085094319572</v>
      </c>
      <c r="D52" s="20">
        <v>956.68393238036515</v>
      </c>
      <c r="E52" s="3">
        <f t="shared" si="7"/>
        <v>-20.38861087511928</v>
      </c>
      <c r="F52" s="3">
        <f t="shared" si="8"/>
        <v>2.3074091311700542</v>
      </c>
      <c r="G52" s="3">
        <f t="shared" si="11"/>
        <v>95.796634081754192</v>
      </c>
      <c r="I52" s="27"/>
      <c r="J52" s="27"/>
      <c r="K52" s="27"/>
      <c r="L52" s="3"/>
      <c r="M52" s="3"/>
      <c r="N52" s="3"/>
      <c r="O52" s="3"/>
      <c r="P52" s="3"/>
      <c r="Q52" s="3"/>
      <c r="R52" s="3"/>
      <c r="S52" s="27"/>
      <c r="T52" s="27"/>
      <c r="U52" s="27"/>
      <c r="X52" s="3">
        <f t="shared" si="12"/>
        <v>167.19281451012674</v>
      </c>
      <c r="Y52" s="3">
        <f t="shared" si="13"/>
        <v>162.48509859349602</v>
      </c>
      <c r="Z52" s="3">
        <f t="shared" si="14"/>
        <v>103.48788687549025</v>
      </c>
      <c r="AA52" s="3">
        <f t="shared" si="15"/>
        <v>153.3776841354655</v>
      </c>
      <c r="AB52" s="3">
        <f t="shared" si="16"/>
        <v>148.66996821883478</v>
      </c>
      <c r="AC52" s="3">
        <f t="shared" si="17"/>
        <v>89.67275650082901</v>
      </c>
      <c r="AD52" s="3"/>
      <c r="AE52" s="16">
        <v>199.152782</v>
      </c>
    </row>
    <row r="53" spans="1:31">
      <c r="A53" s="17">
        <v>-1.3666666666666667</v>
      </c>
      <c r="B53" s="19">
        <v>1763.1322196042956</v>
      </c>
      <c r="C53" s="16">
        <v>1612.5147984882005</v>
      </c>
      <c r="D53" s="20">
        <v>1031.2684676688878</v>
      </c>
      <c r="E53" s="3">
        <f t="shared" si="7"/>
        <v>-17.134574230072932</v>
      </c>
      <c r="F53" s="3">
        <f t="shared" si="8"/>
        <v>2.3580022580489537</v>
      </c>
      <c r="G53" s="3">
        <f t="shared" si="11"/>
        <v>97.621099351390782</v>
      </c>
      <c r="I53" s="27"/>
      <c r="J53" s="27"/>
      <c r="K53" s="27"/>
      <c r="L53" s="3"/>
      <c r="M53" s="3"/>
      <c r="N53" s="3"/>
      <c r="O53" s="3"/>
      <c r="P53" s="3"/>
      <c r="Q53" s="3"/>
      <c r="R53" s="3"/>
      <c r="S53" s="27"/>
      <c r="T53" s="27"/>
      <c r="U53" s="27"/>
      <c r="X53" s="3">
        <f t="shared" si="12"/>
        <v>167.1848758057811</v>
      </c>
      <c r="Y53" s="3">
        <f t="shared" si="13"/>
        <v>162.65751271978385</v>
      </c>
      <c r="Z53" s="3">
        <f t="shared" si="14"/>
        <v>108.18349956628671</v>
      </c>
      <c r="AA53" s="3">
        <f t="shared" si="15"/>
        <v>157.98622614413631</v>
      </c>
      <c r="AB53" s="3">
        <f t="shared" si="16"/>
        <v>153.45886305813906</v>
      </c>
      <c r="AC53" s="3">
        <f t="shared" si="17"/>
        <v>98.984849904641933</v>
      </c>
      <c r="AD53" s="3"/>
      <c r="AE53" s="16">
        <v>63.867694999999998</v>
      </c>
    </row>
    <row r="54" spans="1:31">
      <c r="A54" s="17">
        <v>-1.3333333333333333</v>
      </c>
      <c r="B54" s="19">
        <v>1782.5028884130861</v>
      </c>
      <c r="C54" s="16">
        <v>1602.5883794510823</v>
      </c>
      <c r="D54" s="20">
        <v>1108.8717917907361</v>
      </c>
      <c r="E54" s="3">
        <f t="shared" si="7"/>
        <v>-14.015282255650799</v>
      </c>
      <c r="F54" s="3">
        <f t="shared" si="8"/>
        <v>2.4179390537779955</v>
      </c>
      <c r="G54" s="3">
        <f t="shared" si="11"/>
        <v>93.5787592326637</v>
      </c>
      <c r="I54" s="27"/>
      <c r="J54" s="27"/>
      <c r="K54" s="27"/>
      <c r="L54" s="3"/>
      <c r="M54" s="3"/>
      <c r="N54" s="3"/>
      <c r="O54" s="3"/>
      <c r="P54" s="3"/>
      <c r="Q54" s="3"/>
      <c r="R54" s="3"/>
      <c r="S54" s="27"/>
      <c r="T54" s="27"/>
      <c r="U54" s="27"/>
      <c r="X54" s="3">
        <f t="shared" si="12"/>
        <v>167.31346861072007</v>
      </c>
      <c r="Y54" s="3">
        <f t="shared" si="13"/>
        <v>163.30931432197249</v>
      </c>
      <c r="Z54" s="3">
        <f t="shared" si="14"/>
        <v>118.80854159991236</v>
      </c>
      <c r="AA54" s="3">
        <f t="shared" si="15"/>
        <v>155.2377824020995</v>
      </c>
      <c r="AB54" s="3">
        <f t="shared" si="16"/>
        <v>151.23362811335193</v>
      </c>
      <c r="AC54" s="3">
        <f t="shared" si="17"/>
        <v>106.73285539129181</v>
      </c>
      <c r="AD54" s="3"/>
      <c r="AE54" s="16">
        <v>89.367344000000003</v>
      </c>
    </row>
    <row r="55" spans="1:31">
      <c r="A55" s="17">
        <v>-1.3</v>
      </c>
      <c r="B55" s="19">
        <v>1798.4713362050566</v>
      </c>
      <c r="C55" s="16">
        <v>1592.3346571416107</v>
      </c>
      <c r="D55" s="20">
        <v>1189.4145395422784</v>
      </c>
      <c r="E55" s="3">
        <f t="shared" si="7"/>
        <v>-11.214069403860421</v>
      </c>
      <c r="F55" s="3">
        <f t="shared" si="8"/>
        <v>2.482445956170634</v>
      </c>
      <c r="G55" s="3">
        <f t="shared" si="11"/>
        <v>84.036385553711654</v>
      </c>
      <c r="I55" s="27"/>
      <c r="J55" s="27"/>
      <c r="K55" s="27"/>
      <c r="L55" s="3"/>
      <c r="M55" s="3"/>
      <c r="N55" s="3"/>
      <c r="O55" s="3"/>
      <c r="P55" s="3"/>
      <c r="Q55" s="3"/>
      <c r="R55" s="3"/>
      <c r="S55" s="27"/>
      <c r="T55" s="27"/>
      <c r="U55" s="27"/>
      <c r="X55" s="3">
        <f t="shared" si="12"/>
        <v>167.39667172162768</v>
      </c>
      <c r="Y55" s="3">
        <f t="shared" si="13"/>
        <v>163.58360574333236</v>
      </c>
      <c r="Z55" s="3">
        <f t="shared" si="14"/>
        <v>122.07157465646102</v>
      </c>
      <c r="AA55" s="3">
        <f t="shared" si="15"/>
        <v>111.37411434858035</v>
      </c>
      <c r="AB55" s="3">
        <f t="shared" si="16"/>
        <v>107.56104837028502</v>
      </c>
      <c r="AC55" s="3">
        <f t="shared" si="17"/>
        <v>66.04901728341369</v>
      </c>
      <c r="AD55" s="3"/>
      <c r="AE55" s="16">
        <v>43.681888100000002</v>
      </c>
    </row>
    <row r="56" spans="1:31">
      <c r="A56" s="17">
        <v>-1.2666666666666666</v>
      </c>
      <c r="B56" s="19">
        <v>1811.4953829415726</v>
      </c>
      <c r="C56" s="16">
        <v>1582.1225769170571</v>
      </c>
      <c r="D56" s="20">
        <v>1272.7606295347568</v>
      </c>
      <c r="E56" s="3">
        <f t="shared" si="7"/>
        <v>-8.8814779604317984</v>
      </c>
      <c r="F56" s="3">
        <f t="shared" si="8"/>
        <v>2.5492027741330729</v>
      </c>
      <c r="G56" s="3">
        <f t="shared" si="11"/>
        <v>69.977743302858457</v>
      </c>
      <c r="I56" s="27"/>
      <c r="J56" s="27"/>
      <c r="K56" s="27"/>
      <c r="L56" s="3"/>
      <c r="M56" s="3"/>
      <c r="N56" s="3"/>
      <c r="O56" s="3"/>
      <c r="P56" s="3"/>
      <c r="Q56" s="3"/>
      <c r="R56" s="3"/>
      <c r="S56" s="27"/>
      <c r="T56" s="27"/>
      <c r="U56" s="27"/>
      <c r="X56" s="3">
        <f t="shared" si="12"/>
        <v>167.51736025122588</v>
      </c>
      <c r="Y56" s="3">
        <f t="shared" si="13"/>
        <v>163.93772319986175</v>
      </c>
      <c r="Z56" s="3">
        <f t="shared" si="14"/>
        <v>125.78356948359632</v>
      </c>
      <c r="AA56" s="3">
        <f t="shared" si="15"/>
        <v>148.00727210999759</v>
      </c>
      <c r="AB56" s="3">
        <f t="shared" si="16"/>
        <v>144.42763505863346</v>
      </c>
      <c r="AC56" s="3">
        <f t="shared" si="17"/>
        <v>106.27348134236803</v>
      </c>
      <c r="AD56" s="3"/>
      <c r="AE56" s="16">
        <v>8.1962918000000098</v>
      </c>
    </row>
    <row r="57" spans="1:31">
      <c r="A57" s="17">
        <v>-1.2333333333333334</v>
      </c>
      <c r="B57" s="19">
        <v>1822.2279459627318</v>
      </c>
      <c r="C57" s="16">
        <v>1572.3871483013827</v>
      </c>
      <c r="D57" s="20">
        <v>1358.6298629831281</v>
      </c>
      <c r="E57" s="3">
        <f t="shared" si="7"/>
        <v>-7.1242994783586413</v>
      </c>
      <c r="F57" s="3">
        <f t="shared" si="8"/>
        <v>2.6124973797327495</v>
      </c>
      <c r="G57" s="3">
        <f t="shared" si="11"/>
        <v>52.715354462194902</v>
      </c>
      <c r="I57" s="27"/>
      <c r="J57" s="27"/>
      <c r="K57" s="27"/>
      <c r="L57" s="3"/>
      <c r="M57" s="3"/>
      <c r="N57" s="3"/>
      <c r="O57" s="3"/>
      <c r="P57" s="3"/>
      <c r="Q57" s="3"/>
      <c r="R57" s="3"/>
      <c r="S57" s="27"/>
      <c r="T57" s="27"/>
      <c r="U57" s="27"/>
      <c r="X57" s="3">
        <f t="shared" si="12"/>
        <v>167.82974433489377</v>
      </c>
      <c r="Y57" s="3">
        <f t="shared" si="13"/>
        <v>164.74697311951837</v>
      </c>
      <c r="Z57" s="3">
        <f t="shared" si="14"/>
        <v>132.99693706456699</v>
      </c>
      <c r="AA57" s="3">
        <f t="shared" si="15"/>
        <v>139.63782042938368</v>
      </c>
      <c r="AB57" s="3">
        <f t="shared" si="16"/>
        <v>136.55504921400828</v>
      </c>
      <c r="AC57" s="3">
        <f t="shared" si="17"/>
        <v>104.8050131590569</v>
      </c>
      <c r="AD57" s="3"/>
      <c r="AE57" s="16">
        <v>-27.2893045</v>
      </c>
    </row>
    <row r="58" spans="1:31">
      <c r="A58" s="17">
        <v>-1.2</v>
      </c>
      <c r="B58" s="19">
        <v>1831.4732589300513</v>
      </c>
      <c r="C58" s="16">
        <v>1563.6250162268757</v>
      </c>
      <c r="D58" s="20">
        <v>1446.498726996424</v>
      </c>
      <c r="E58" s="3">
        <f t="shared" si="7"/>
        <v>-6.0063997567597633</v>
      </c>
      <c r="F58" s="3">
        <f t="shared" si="8"/>
        <v>2.6636195730636256</v>
      </c>
      <c r="G58" s="3">
        <f t="shared" si="11"/>
        <v>33.536991647966232</v>
      </c>
      <c r="I58" s="27"/>
      <c r="J58" s="27"/>
      <c r="K58" s="27"/>
      <c r="L58" s="3"/>
      <c r="M58" s="3"/>
      <c r="N58" s="3"/>
      <c r="O58" s="3"/>
      <c r="P58" s="3"/>
      <c r="Q58" s="3"/>
      <c r="R58" s="3"/>
      <c r="S58" s="27"/>
      <c r="T58" s="27"/>
      <c r="U58" s="27"/>
      <c r="X58" s="3">
        <f t="shared" si="12"/>
        <v>167.96177490685415</v>
      </c>
      <c r="Y58" s="3">
        <f t="shared" si="13"/>
        <v>165.06498248957172</v>
      </c>
      <c r="Z58" s="3">
        <f t="shared" si="14"/>
        <v>135.53773202713973</v>
      </c>
      <c r="AA58" s="3">
        <f t="shared" si="15"/>
        <v>119.0827426819598</v>
      </c>
      <c r="AB58" s="3">
        <f t="shared" si="16"/>
        <v>116.18595026467737</v>
      </c>
      <c r="AC58" s="3">
        <f t="shared" si="17"/>
        <v>86.65869980224538</v>
      </c>
      <c r="AD58" s="3"/>
      <c r="AE58" s="16">
        <v>-62.774900799999998</v>
      </c>
    </row>
    <row r="59" spans="1:31">
      <c r="A59" s="17">
        <v>-1.1666666666666667</v>
      </c>
      <c r="B59" s="19">
        <v>1840.1464356821089</v>
      </c>
      <c r="C59" s="16">
        <v>1556.3557316178449</v>
      </c>
      <c r="D59" s="20">
        <v>1535.7418390473449</v>
      </c>
      <c r="E59" s="3">
        <f t="shared" si="7"/>
        <v>-5.550912320979859</v>
      </c>
      <c r="F59" s="3">
        <f t="shared" si="8"/>
        <v>2.6987329597441696</v>
      </c>
      <c r="G59" s="3">
        <f t="shared" si="11"/>
        <v>13.664623073397179</v>
      </c>
      <c r="I59" s="27"/>
      <c r="J59" s="27"/>
      <c r="K59" s="27"/>
      <c r="L59" s="3"/>
      <c r="M59" s="3"/>
      <c r="N59" s="3"/>
      <c r="O59" s="3"/>
      <c r="P59" s="3"/>
      <c r="Q59" s="3"/>
      <c r="R59" s="3"/>
      <c r="S59" s="27"/>
      <c r="T59" s="27"/>
      <c r="U59" s="27"/>
      <c r="X59" s="3">
        <f t="shared" si="12"/>
        <v>168.07652810662069</v>
      </c>
      <c r="Y59" s="3">
        <f t="shared" si="13"/>
        <v>165.33525670459764</v>
      </c>
      <c r="Z59" s="3">
        <f t="shared" si="14"/>
        <v>137.62410188957759</v>
      </c>
      <c r="AA59" s="3">
        <f t="shared" si="15"/>
        <v>142.43529618082022</v>
      </c>
      <c r="AB59" s="3">
        <f t="shared" si="16"/>
        <v>139.69402477879717</v>
      </c>
      <c r="AC59" s="3">
        <f t="shared" si="17"/>
        <v>111.98286996377711</v>
      </c>
      <c r="AD59" s="3"/>
      <c r="AE59" s="16">
        <v>-98.260497099999995</v>
      </c>
    </row>
    <row r="60" spans="1:31">
      <c r="A60" s="17">
        <v>-1.1333333333333333</v>
      </c>
      <c r="B60" s="19">
        <v>1849.178889794252</v>
      </c>
      <c r="C60" s="16">
        <v>1551.1022853787922</v>
      </c>
      <c r="D60" s="20">
        <v>1625.5501258814465</v>
      </c>
      <c r="E60" s="3">
        <f t="shared" si="7"/>
        <v>-5.7432011068436291</v>
      </c>
      <c r="F60" s="3">
        <f t="shared" si="8"/>
        <v>2.7124234694965548</v>
      </c>
      <c r="G60" s="3">
        <f t="shared" si="11"/>
        <v>-5.7686635759130844</v>
      </c>
      <c r="I60" s="27"/>
      <c r="J60" s="27"/>
      <c r="K60" s="27"/>
      <c r="L60" s="3"/>
      <c r="M60" s="3"/>
      <c r="N60" s="3"/>
      <c r="O60" s="3"/>
      <c r="P60" s="3"/>
      <c r="Q60" s="3"/>
      <c r="R60" s="3"/>
      <c r="S60" s="27"/>
      <c r="T60" s="27"/>
      <c r="U60" s="27"/>
      <c r="X60" s="3">
        <f t="shared" si="12"/>
        <v>168.33981170400671</v>
      </c>
      <c r="Y60" s="3">
        <f t="shared" si="13"/>
        <v>165.94991726591715</v>
      </c>
      <c r="Z60" s="3">
        <f t="shared" si="14"/>
        <v>142.31054410318905</v>
      </c>
      <c r="AA60" s="3">
        <f t="shared" si="15"/>
        <v>130.54548210105349</v>
      </c>
      <c r="AB60" s="3">
        <f t="shared" si="16"/>
        <v>128.15558766296394</v>
      </c>
      <c r="AC60" s="3">
        <f t="shared" si="17"/>
        <v>104.51621450023583</v>
      </c>
      <c r="AD60" s="3"/>
      <c r="AE60" s="16">
        <v>-133.74609340000001</v>
      </c>
    </row>
    <row r="61" spans="1:31">
      <c r="A61" s="17">
        <v>-1.1000000000000001</v>
      </c>
      <c r="B61" s="19">
        <v>1859.3984388065796</v>
      </c>
      <c r="C61" s="16">
        <v>1548.3528609973966</v>
      </c>
      <c r="D61" s="20">
        <v>1714.8512085982907</v>
      </c>
      <c r="E61" s="3">
        <f t="shared" si="7"/>
        <v>-6.528485184021533</v>
      </c>
      <c r="F61" s="3">
        <f t="shared" si="8"/>
        <v>2.6977794019824093</v>
      </c>
      <c r="G61" s="3">
        <f t="shared" si="11"/>
        <v>-23.558522315337203</v>
      </c>
      <c r="I61" s="27"/>
      <c r="J61" s="27"/>
      <c r="K61" s="27"/>
      <c r="L61" s="3"/>
      <c r="M61" s="3"/>
      <c r="N61" s="3"/>
      <c r="O61" s="3"/>
      <c r="P61" s="3"/>
      <c r="Q61" s="3"/>
      <c r="R61" s="3"/>
      <c r="S61" s="27"/>
      <c r="T61" s="27"/>
      <c r="U61" s="27"/>
      <c r="X61" s="3">
        <f t="shared" si="12"/>
        <v>168.41055064618703</v>
      </c>
      <c r="Y61" s="3">
        <f t="shared" si="13"/>
        <v>166.12008092694339</v>
      </c>
      <c r="Z61" s="3">
        <f t="shared" si="14"/>
        <v>143.66528110769855</v>
      </c>
      <c r="AA61" s="3">
        <f t="shared" si="15"/>
        <v>109.04986480958161</v>
      </c>
      <c r="AB61" s="3">
        <f t="shared" si="16"/>
        <v>106.75939509033796</v>
      </c>
      <c r="AC61" s="3">
        <f t="shared" si="17"/>
        <v>84.30459527109312</v>
      </c>
      <c r="AD61" s="3"/>
      <c r="AE61" s="16">
        <v>-169.2316897</v>
      </c>
    </row>
    <row r="62" spans="1:31">
      <c r="A62" s="17">
        <v>-1.0666666666666667</v>
      </c>
      <c r="B62" s="19">
        <v>1871.4004440178023</v>
      </c>
      <c r="C62" s="16">
        <v>1548.4979294969776</v>
      </c>
      <c r="D62" s="20">
        <v>1802.48644953031</v>
      </c>
      <c r="E62" s="3">
        <f t="shared" si="7"/>
        <v>-7.7983766404636627</v>
      </c>
      <c r="F62" s="3">
        <f t="shared" si="8"/>
        <v>2.6536021111793553</v>
      </c>
      <c r="G62" s="3">
        <f t="shared" si="11"/>
        <v>-38.096743693263775</v>
      </c>
      <c r="I62" s="27"/>
      <c r="J62" s="27"/>
      <c r="K62" s="27"/>
      <c r="L62" s="3"/>
      <c r="M62" s="3"/>
      <c r="N62" s="3"/>
      <c r="O62" s="3"/>
      <c r="P62" s="3"/>
      <c r="Q62" s="3"/>
      <c r="R62" s="3"/>
      <c r="S62" s="27"/>
      <c r="T62" s="27"/>
      <c r="U62" s="27"/>
      <c r="X62" s="3">
        <f t="shared" si="12"/>
        <v>168.48314512270781</v>
      </c>
      <c r="Y62" s="3">
        <f t="shared" si="13"/>
        <v>166.30513856479655</v>
      </c>
      <c r="Z62" s="3">
        <f t="shared" si="14"/>
        <v>145.24664059374709</v>
      </c>
      <c r="AA62" s="3">
        <f t="shared" si="15"/>
        <v>95.836020974723482</v>
      </c>
      <c r="AB62" s="3">
        <f t="shared" si="16"/>
        <v>93.658014416812222</v>
      </c>
      <c r="AC62" s="3">
        <f t="shared" si="17"/>
        <v>72.59951644576276</v>
      </c>
      <c r="AD62" s="3"/>
      <c r="AE62" s="16">
        <v>-204.717286</v>
      </c>
    </row>
    <row r="63" spans="1:31">
      <c r="A63" s="17">
        <v>-1.0333333333333334</v>
      </c>
      <c r="B63" s="19">
        <v>1885.3608193098999</v>
      </c>
      <c r="C63" s="16">
        <v>1551.771620120739</v>
      </c>
      <c r="D63" s="20">
        <v>1887.1577806837215</v>
      </c>
      <c r="E63" s="3">
        <f t="shared" si="7"/>
        <v>-9.3625376840404009</v>
      </c>
      <c r="F63" s="3">
        <f t="shared" si="8"/>
        <v>2.5763072610033024</v>
      </c>
      <c r="G63" s="3">
        <f t="shared" si="11"/>
        <v>-46.924831307302313</v>
      </c>
      <c r="I63" s="27"/>
      <c r="J63" s="27"/>
      <c r="K63" s="27"/>
      <c r="L63" s="3"/>
      <c r="M63" s="3"/>
      <c r="N63" s="3"/>
      <c r="O63" s="3"/>
      <c r="P63" s="3"/>
      <c r="Q63" s="3"/>
      <c r="R63" s="3"/>
      <c r="S63" s="27"/>
      <c r="T63" s="27"/>
      <c r="U63" s="27"/>
      <c r="X63" s="3">
        <f t="shared" si="12"/>
        <v>168.55771351208398</v>
      </c>
      <c r="Y63" s="3">
        <f t="shared" si="13"/>
        <v>166.56718699265082</v>
      </c>
      <c r="Z63" s="3">
        <f t="shared" si="14"/>
        <v>148.1464681142281</v>
      </c>
      <c r="AA63" s="3">
        <f t="shared" si="15"/>
        <v>146.29587711191721</v>
      </c>
      <c r="AB63" s="3">
        <f t="shared" si="16"/>
        <v>144.30535059248405</v>
      </c>
      <c r="AC63" s="3">
        <f t="shared" si="17"/>
        <v>125.88463171406134</v>
      </c>
      <c r="AD63" s="3"/>
      <c r="AE63" s="16">
        <v>-240.2028823</v>
      </c>
    </row>
    <row r="64" spans="1:31">
      <c r="A64" s="17">
        <v>-1</v>
      </c>
      <c r="B64" s="19">
        <v>1900.7994111513244</v>
      </c>
      <c r="C64" s="16">
        <v>1558.1619763394781</v>
      </c>
      <c r="D64" s="20">
        <v>1967.4020479546621</v>
      </c>
      <c r="E64" s="3">
        <f t="shared" si="7"/>
        <v>-10.89034821119704</v>
      </c>
      <c r="F64" s="3">
        <f t="shared" si="8"/>
        <v>2.4589624398206493</v>
      </c>
      <c r="G64" s="3">
        <f t="shared" si="11"/>
        <v>-45.834315814699025</v>
      </c>
      <c r="I64" s="27"/>
      <c r="J64" s="27"/>
      <c r="K64" s="27"/>
      <c r="L64" s="3"/>
      <c r="M64" s="3"/>
      <c r="N64" s="3"/>
      <c r="O64" s="3"/>
      <c r="P64" s="3"/>
      <c r="Q64" s="3"/>
      <c r="R64" s="3"/>
      <c r="S64" s="27"/>
      <c r="T64" s="27"/>
      <c r="U64" s="27"/>
      <c r="X64" s="3">
        <f t="shared" si="12"/>
        <v>168.55725819389087</v>
      </c>
      <c r="Y64" s="3">
        <f t="shared" si="13"/>
        <v>166.61343836054644</v>
      </c>
      <c r="Z64" s="3">
        <f t="shared" si="14"/>
        <v>148.95996072883406</v>
      </c>
      <c r="AA64" s="3">
        <f t="shared" si="15"/>
        <v>122.3065375794116</v>
      </c>
      <c r="AB64" s="3">
        <f t="shared" si="16"/>
        <v>120.36271774606716</v>
      </c>
      <c r="AC64" s="3">
        <f t="shared" si="17"/>
        <v>102.70924011435478</v>
      </c>
      <c r="AD64" s="3"/>
      <c r="AE64" s="16">
        <v>-275.6884786</v>
      </c>
    </row>
    <row r="65" spans="1:31">
      <c r="A65" s="17">
        <v>-0.96666666666666667</v>
      </c>
      <c r="B65" s="19">
        <v>1916.3396070632889</v>
      </c>
      <c r="C65" s="16">
        <v>1567.3172107862465</v>
      </c>
      <c r="D65" s="20">
        <v>2041.8205991974287</v>
      </c>
      <c r="E65" s="3">
        <f t="shared" si="7"/>
        <v>-11.795094514856448</v>
      </c>
      <c r="F65" s="3">
        <f t="shared" si="8"/>
        <v>2.2971924382268969</v>
      </c>
      <c r="G65" s="3">
        <f t="shared" si="11"/>
        <v>-27.142389109782251</v>
      </c>
      <c r="I65" s="27"/>
      <c r="J65" s="27"/>
      <c r="K65" s="27"/>
      <c r="L65" s="3"/>
      <c r="M65" s="3"/>
      <c r="N65" s="3"/>
      <c r="O65" s="3"/>
      <c r="P65" s="3"/>
      <c r="Q65" s="3"/>
      <c r="R65" s="3"/>
      <c r="S65" s="27"/>
      <c r="T65" s="27"/>
      <c r="U65" s="27"/>
      <c r="X65" s="3">
        <f t="shared" si="12"/>
        <v>168.55159916869275</v>
      </c>
      <c r="Y65" s="3">
        <f t="shared" si="13"/>
        <v>166.64434384721497</v>
      </c>
      <c r="Z65" s="3">
        <f t="shared" si="14"/>
        <v>149.61043656614683</v>
      </c>
      <c r="AA65" s="3">
        <f t="shared" si="15"/>
        <v>140.09677647080215</v>
      </c>
      <c r="AB65" s="3">
        <f t="shared" si="16"/>
        <v>138.18952114932438</v>
      </c>
      <c r="AC65" s="3">
        <f t="shared" si="17"/>
        <v>121.15561386825622</v>
      </c>
      <c r="AD65" s="3"/>
      <c r="AE65" s="16">
        <v>-311.17407489999999</v>
      </c>
    </row>
    <row r="66" spans="1:31">
      <c r="A66" s="17">
        <v>-0.93333333333333335</v>
      </c>
      <c r="B66" s="19">
        <v>1929.3705193753592</v>
      </c>
      <c r="C66" s="16">
        <v>1578.4203897973021</v>
      </c>
      <c r="D66" s="20">
        <v>2109.053788468324</v>
      </c>
      <c r="E66" s="3"/>
      <c r="F66" s="3"/>
      <c r="G66" s="3"/>
      <c r="I66" s="27"/>
      <c r="J66" s="27"/>
      <c r="K66" s="27"/>
      <c r="L66" s="3"/>
      <c r="M66" s="3"/>
      <c r="N66" s="3"/>
      <c r="O66" s="3"/>
      <c r="P66" s="3"/>
      <c r="Q66" s="3"/>
      <c r="R66" s="3"/>
      <c r="S66" s="27"/>
      <c r="T66" s="27"/>
      <c r="U66" s="27"/>
      <c r="X66" s="3">
        <f t="shared" si="12"/>
        <v>168.58695570329252</v>
      </c>
      <c r="Y66" s="3">
        <f t="shared" si="13"/>
        <v>166.7869273102753</v>
      </c>
      <c r="Z66" s="3">
        <f t="shared" si="14"/>
        <v>151.1579280505313</v>
      </c>
      <c r="AA66" s="3">
        <f t="shared" si="15"/>
        <v>198.2477915040418</v>
      </c>
      <c r="AB66" s="3">
        <f t="shared" si="16"/>
        <v>196.44776311102459</v>
      </c>
      <c r="AC66" s="3">
        <f t="shared" si="17"/>
        <v>180.81876385128058</v>
      </c>
      <c r="AD66" s="3"/>
      <c r="AE66" s="16">
        <v>-346.65967119999999</v>
      </c>
    </row>
    <row r="67" spans="1:31">
      <c r="A67" s="17">
        <v>-0.9</v>
      </c>
      <c r="B67" s="19">
        <v>1935.6810453956164</v>
      </c>
      <c r="C67" s="16">
        <v>1590.04839843886</v>
      </c>
      <c r="D67" s="20">
        <v>2167.947320322286</v>
      </c>
      <c r="E67" s="3"/>
      <c r="F67" s="3"/>
      <c r="G67" s="3"/>
      <c r="I67" s="27"/>
      <c r="J67" s="27"/>
      <c r="K67" s="27"/>
      <c r="L67" s="3"/>
      <c r="M67" s="3"/>
      <c r="N67" s="3"/>
      <c r="O67" s="3"/>
      <c r="P67" s="3"/>
      <c r="Q67" s="3"/>
      <c r="R67" s="3"/>
      <c r="S67" s="27"/>
      <c r="T67" s="27"/>
      <c r="U67" s="27"/>
      <c r="X67" s="3">
        <f t="shared" si="12"/>
        <v>168.67867346952139</v>
      </c>
      <c r="Y67" s="3">
        <f t="shared" si="13"/>
        <v>166.95133149922293</v>
      </c>
      <c r="Z67" s="3">
        <f t="shared" si="14"/>
        <v>151.84397471348254</v>
      </c>
      <c r="AA67" s="3">
        <f t="shared" si="15"/>
        <v>190.65309828465615</v>
      </c>
      <c r="AB67" s="3">
        <f t="shared" si="16"/>
        <v>188.9257563143577</v>
      </c>
      <c r="AC67" s="3">
        <f t="shared" si="17"/>
        <v>173.81839952861731</v>
      </c>
      <c r="AD67" s="3"/>
      <c r="AE67" s="16">
        <v>-382.14526749999999</v>
      </c>
    </row>
    <row r="68" spans="1:31">
      <c r="A68" s="17">
        <v>-0.8666666666666667</v>
      </c>
      <c r="B68" s="19">
        <v>1929.0276812398297</v>
      </c>
      <c r="C68" s="16">
        <v>1600.0075350833636</v>
      </c>
      <c r="D68" s="20">
        <v>2217.7188213426443</v>
      </c>
      <c r="E68" s="3"/>
      <c r="F68" s="3"/>
      <c r="G68" s="3"/>
      <c r="I68" s="27"/>
      <c r="J68" s="27"/>
      <c r="K68" s="27"/>
      <c r="L68" s="3"/>
      <c r="M68" s="3"/>
      <c r="N68" s="3"/>
      <c r="O68" s="3"/>
      <c r="P68" s="3"/>
      <c r="Q68" s="3"/>
      <c r="R68" s="3"/>
      <c r="S68" s="27"/>
      <c r="T68" s="27"/>
      <c r="U68" s="27"/>
      <c r="X68" s="3">
        <f t="shared" si="12"/>
        <v>168.85058656559255</v>
      </c>
      <c r="Y68" s="3">
        <f t="shared" si="13"/>
        <v>167.22494461330402</v>
      </c>
      <c r="Z68" s="3">
        <f t="shared" si="14"/>
        <v>152.60257387109431</v>
      </c>
      <c r="AA68" s="3">
        <f t="shared" si="15"/>
        <v>206.76844279476771</v>
      </c>
      <c r="AB68" s="3">
        <f t="shared" si="16"/>
        <v>205.14280084247918</v>
      </c>
      <c r="AC68" s="3">
        <f t="shared" si="17"/>
        <v>190.52043010026946</v>
      </c>
      <c r="AD68" s="3"/>
      <c r="AE68" s="16">
        <v>-417.63086379999999</v>
      </c>
    </row>
    <row r="69" spans="1:31">
      <c r="A69" s="17">
        <v>-0.83333333333333337</v>
      </c>
      <c r="B69" s="19">
        <v>1900.6316697421037</v>
      </c>
      <c r="C69" s="16">
        <v>1605.1398374922442</v>
      </c>
      <c r="D69" s="20">
        <v>2258.152910892808</v>
      </c>
      <c r="E69" s="3"/>
      <c r="F69" s="3"/>
      <c r="G69" s="3"/>
      <c r="I69" s="27"/>
      <c r="J69" s="27"/>
      <c r="K69" s="27"/>
      <c r="L69" s="23"/>
      <c r="M69" s="19"/>
      <c r="N69" s="16"/>
      <c r="O69" s="16"/>
      <c r="P69" s="18"/>
      <c r="Q69" s="16"/>
      <c r="R69" s="16"/>
      <c r="S69" s="27"/>
      <c r="T69" s="27"/>
      <c r="U69" s="27"/>
      <c r="AD69" s="3"/>
      <c r="AE69" s="16"/>
    </row>
    <row r="70" spans="1:31">
      <c r="A70" s="17"/>
      <c r="B70" s="19"/>
      <c r="C70" s="16"/>
      <c r="D70" s="20"/>
      <c r="E70" s="3"/>
      <c r="F70" s="3"/>
      <c r="G70" s="3"/>
      <c r="I70" s="27"/>
      <c r="J70" s="27"/>
      <c r="K70" s="27"/>
      <c r="L70" s="23"/>
      <c r="M70" s="19"/>
      <c r="N70" s="16"/>
      <c r="O70" s="16"/>
      <c r="P70" s="18"/>
      <c r="Q70" s="16"/>
      <c r="R70" s="16"/>
      <c r="S70" s="27"/>
      <c r="T70" s="27"/>
      <c r="U70" s="27"/>
      <c r="AD70" s="3"/>
      <c r="AE70" s="16"/>
    </row>
    <row r="71" spans="1:31">
      <c r="A71" s="17"/>
      <c r="B71" s="19"/>
      <c r="C71" s="16"/>
      <c r="D71" s="20"/>
      <c r="E71" s="3"/>
      <c r="F71" s="3"/>
      <c r="G71" s="3"/>
      <c r="I71" s="27"/>
      <c r="J71" s="27"/>
      <c r="K71" s="27"/>
      <c r="L71" s="23"/>
      <c r="M71" s="19"/>
      <c r="N71" s="16"/>
      <c r="O71" s="16"/>
      <c r="P71" s="18"/>
      <c r="Q71" s="16"/>
      <c r="R71" s="16"/>
      <c r="S71" s="27"/>
      <c r="T71" s="27"/>
      <c r="U71" s="27"/>
      <c r="AD71" s="3"/>
      <c r="AE71" s="16"/>
    </row>
    <row r="72" spans="1:31">
      <c r="A72" s="17"/>
      <c r="B72" s="19"/>
      <c r="C72" s="16"/>
      <c r="D72" s="20"/>
      <c r="E72" s="3"/>
      <c r="F72" s="3"/>
      <c r="G72" s="3"/>
      <c r="I72" s="27"/>
      <c r="J72" s="27"/>
      <c r="K72" s="27"/>
      <c r="L72" s="23"/>
      <c r="M72" s="19"/>
      <c r="N72" s="16"/>
      <c r="O72" s="16"/>
      <c r="P72" s="18"/>
      <c r="Q72" s="16"/>
      <c r="R72" s="16"/>
      <c r="S72" s="27"/>
      <c r="T72" s="27"/>
      <c r="U72" s="27"/>
      <c r="AD72" s="3"/>
      <c r="AE72" s="16"/>
    </row>
    <row r="73" spans="1:31">
      <c r="A73" s="17"/>
      <c r="B73" s="19"/>
      <c r="C73" s="16"/>
      <c r="D73" s="20"/>
      <c r="E73" s="3"/>
      <c r="F73" s="3"/>
      <c r="G73" s="3"/>
      <c r="I73" s="27"/>
      <c r="J73" s="27"/>
      <c r="K73" s="27"/>
      <c r="L73" s="23"/>
      <c r="M73" s="19"/>
      <c r="N73" s="16"/>
      <c r="O73" s="16"/>
      <c r="P73" s="18"/>
      <c r="Q73" s="16"/>
      <c r="R73" s="16"/>
      <c r="S73" s="27"/>
      <c r="T73" s="27"/>
      <c r="U73" s="27"/>
      <c r="AD73" s="3"/>
      <c r="AE73" s="16"/>
    </row>
    <row r="74" spans="1:31">
      <c r="A74" s="17"/>
      <c r="B74" s="19"/>
      <c r="C74" s="16"/>
      <c r="D74" s="20"/>
      <c r="E74" s="3"/>
      <c r="F74" s="3"/>
      <c r="G74" s="3"/>
      <c r="I74" s="27"/>
      <c r="J74" s="27"/>
      <c r="K74" s="27"/>
      <c r="L74" s="23"/>
      <c r="M74" s="19"/>
      <c r="N74" s="16"/>
      <c r="O74" s="16"/>
      <c r="P74" s="18"/>
      <c r="Q74" s="16"/>
      <c r="R74" s="16"/>
      <c r="S74" s="27"/>
      <c r="T74" s="27"/>
      <c r="U74" s="27"/>
      <c r="AD74" s="3"/>
      <c r="AE74" s="16"/>
    </row>
    <row r="75" spans="1:31">
      <c r="A75" s="17"/>
      <c r="B75" s="19"/>
      <c r="C75" s="16"/>
      <c r="D75" s="20"/>
      <c r="E75" s="3"/>
      <c r="F75" s="3"/>
      <c r="G75" s="3"/>
      <c r="I75" s="27"/>
      <c r="J75" s="27"/>
      <c r="K75" s="27"/>
      <c r="L75" s="23"/>
      <c r="M75" s="19"/>
      <c r="N75" s="16"/>
      <c r="O75" s="16"/>
      <c r="P75" s="18"/>
      <c r="Q75" s="16"/>
      <c r="R75" s="16"/>
      <c r="S75" s="27"/>
      <c r="T75" s="27"/>
      <c r="U75" s="27"/>
      <c r="AD75" s="3"/>
      <c r="AE75" s="16"/>
    </row>
    <row r="76" spans="1:31">
      <c r="A76" s="17"/>
      <c r="B76" s="19"/>
      <c r="C76" s="16"/>
      <c r="D76" s="20"/>
      <c r="E76" s="3"/>
      <c r="F76" s="3"/>
      <c r="G76" s="3"/>
      <c r="I76" s="27"/>
      <c r="J76" s="27"/>
      <c r="K76" s="27"/>
      <c r="L76" s="23"/>
      <c r="M76" s="19"/>
      <c r="N76" s="16"/>
      <c r="O76" s="16"/>
      <c r="P76" s="18"/>
      <c r="Q76" s="16"/>
      <c r="R76" s="16"/>
      <c r="S76" s="27"/>
      <c r="T76" s="27"/>
      <c r="U76" s="27"/>
      <c r="AD76" s="3"/>
      <c r="AE76" s="16"/>
    </row>
    <row r="77" spans="1:31">
      <c r="A77" s="17"/>
      <c r="B77" s="19"/>
      <c r="C77" s="16"/>
      <c r="D77" s="20"/>
      <c r="E77" s="3"/>
      <c r="F77" s="3"/>
      <c r="G77" s="3"/>
      <c r="I77" s="27"/>
      <c r="J77" s="27"/>
      <c r="K77" s="27"/>
      <c r="L77" s="23"/>
      <c r="M77" s="19"/>
      <c r="N77" s="16"/>
      <c r="O77" s="16"/>
      <c r="P77" s="18"/>
      <c r="Q77" s="16"/>
      <c r="R77" s="16"/>
      <c r="S77" s="27"/>
      <c r="T77" s="27"/>
      <c r="U77" s="27"/>
      <c r="AD77" s="3"/>
      <c r="AE77" s="16"/>
    </row>
    <row r="78" spans="1:31">
      <c r="A78" s="17"/>
      <c r="B78" s="19"/>
      <c r="C78" s="16"/>
      <c r="D78" s="20"/>
      <c r="E78" s="3"/>
      <c r="F78" s="3"/>
      <c r="G78" s="3"/>
      <c r="I78" s="27"/>
      <c r="J78" s="27"/>
      <c r="K78" s="27"/>
      <c r="L78" s="23"/>
      <c r="M78" s="19"/>
      <c r="N78" s="16"/>
      <c r="O78" s="16"/>
      <c r="P78" s="18"/>
      <c r="Q78" s="16"/>
      <c r="R78" s="16"/>
      <c r="S78" s="27"/>
      <c r="T78" s="27"/>
      <c r="U78" s="27"/>
      <c r="AD78" s="3"/>
      <c r="AE78" s="16"/>
    </row>
    <row r="79" spans="1:31">
      <c r="A79" s="17"/>
      <c r="B79" s="19"/>
      <c r="C79" s="16"/>
      <c r="D79" s="20"/>
      <c r="E79" s="3"/>
      <c r="F79" s="3"/>
      <c r="G79" s="3"/>
      <c r="I79" s="27"/>
      <c r="J79" s="27"/>
      <c r="K79" s="27"/>
      <c r="L79" s="23"/>
      <c r="M79" s="19"/>
      <c r="N79" s="16"/>
      <c r="O79" s="16"/>
      <c r="P79" s="18"/>
      <c r="Q79" s="16"/>
      <c r="R79" s="16"/>
      <c r="S79" s="27"/>
      <c r="T79" s="27"/>
      <c r="U79" s="27"/>
      <c r="AD79" s="3"/>
      <c r="AE79" s="16"/>
    </row>
    <row r="80" spans="1:31">
      <c r="A80" s="17"/>
      <c r="B80" s="19"/>
      <c r="C80" s="16"/>
      <c r="D80" s="20"/>
      <c r="E80" s="3"/>
      <c r="F80" s="3"/>
      <c r="G80" s="3"/>
      <c r="I80" s="27"/>
      <c r="J80" s="27"/>
      <c r="K80" s="27"/>
      <c r="L80" s="23"/>
      <c r="M80" s="19"/>
      <c r="N80" s="16"/>
      <c r="O80" s="16"/>
      <c r="P80" s="18"/>
      <c r="Q80" s="16"/>
      <c r="R80" s="16"/>
      <c r="S80" s="27"/>
      <c r="T80" s="27"/>
      <c r="U80" s="27"/>
      <c r="AD80" s="3"/>
      <c r="AE80" s="16"/>
    </row>
    <row r="81" spans="1:31">
      <c r="A81" s="17"/>
      <c r="B81" s="19"/>
      <c r="C81" s="16"/>
      <c r="D81" s="20"/>
      <c r="E81" s="3"/>
      <c r="F81" s="3"/>
      <c r="G81" s="3"/>
      <c r="I81" s="27"/>
      <c r="J81" s="27"/>
      <c r="K81" s="27"/>
      <c r="L81" s="23"/>
      <c r="M81" s="19"/>
      <c r="N81" s="16"/>
      <c r="O81" s="16"/>
      <c r="P81" s="18"/>
      <c r="Q81" s="16"/>
      <c r="R81" s="16"/>
      <c r="S81" s="27"/>
      <c r="T81" s="27"/>
      <c r="U81" s="27"/>
      <c r="AD81" s="3"/>
      <c r="AE81" s="16"/>
    </row>
    <row r="82" spans="1:31">
      <c r="A82" s="17"/>
      <c r="B82" s="19"/>
      <c r="C82" s="16"/>
      <c r="D82" s="20"/>
      <c r="E82" s="3"/>
      <c r="F82" s="3"/>
      <c r="G82" s="3"/>
      <c r="I82" s="27"/>
      <c r="J82" s="27"/>
      <c r="K82" s="27"/>
      <c r="L82" s="23"/>
      <c r="M82" s="19"/>
      <c r="N82" s="16"/>
      <c r="O82" s="16"/>
      <c r="P82" s="18"/>
      <c r="Q82" s="16"/>
      <c r="R82" s="16"/>
      <c r="S82" s="27"/>
      <c r="T82" s="27"/>
      <c r="U82" s="27"/>
      <c r="AD82" s="3"/>
      <c r="AE82" s="16"/>
    </row>
    <row r="83" spans="1:31">
      <c r="A83" s="17"/>
      <c r="B83" s="19"/>
      <c r="C83" s="16"/>
      <c r="D83" s="20"/>
      <c r="E83" s="3"/>
      <c r="F83" s="3"/>
      <c r="G83" s="3"/>
      <c r="I83" s="27"/>
      <c r="J83" s="27"/>
      <c r="K83" s="27"/>
      <c r="L83" s="23"/>
      <c r="M83" s="19"/>
      <c r="N83" s="16"/>
      <c r="O83" s="16"/>
      <c r="P83" s="18"/>
      <c r="Q83" s="16"/>
      <c r="R83" s="16"/>
      <c r="S83" s="27"/>
      <c r="T83" s="27"/>
      <c r="U83" s="27"/>
      <c r="AD83" s="3"/>
      <c r="AE83" s="16"/>
    </row>
    <row r="84" spans="1:31">
      <c r="A84" s="17"/>
      <c r="B84" s="19"/>
      <c r="C84" s="16"/>
      <c r="D84" s="20"/>
      <c r="E84" s="3"/>
      <c r="F84" s="3"/>
      <c r="G84" s="3"/>
      <c r="I84" s="27"/>
      <c r="J84" s="27"/>
      <c r="K84" s="27"/>
      <c r="L84" s="23"/>
      <c r="M84" s="19"/>
      <c r="N84" s="16"/>
      <c r="O84" s="16"/>
      <c r="P84" s="18"/>
      <c r="Q84" s="16"/>
      <c r="R84" s="16"/>
      <c r="S84" s="27"/>
      <c r="T84" s="27"/>
      <c r="U84" s="27"/>
      <c r="AD84" s="3"/>
      <c r="AE84" s="16"/>
    </row>
    <row r="85" spans="1:31">
      <c r="A85" s="17"/>
      <c r="B85" s="19"/>
      <c r="C85" s="16"/>
      <c r="D85" s="20"/>
      <c r="E85" s="3"/>
      <c r="F85" s="3"/>
      <c r="G85" s="3"/>
      <c r="I85" s="27"/>
      <c r="J85" s="27"/>
      <c r="K85" s="27"/>
      <c r="L85" s="23"/>
      <c r="M85" s="19"/>
      <c r="N85" s="16"/>
      <c r="O85" s="16"/>
      <c r="P85" s="18"/>
      <c r="Q85" s="16"/>
      <c r="R85" s="16"/>
      <c r="S85" s="27"/>
      <c r="T85" s="27"/>
      <c r="U85" s="27"/>
      <c r="AD85" s="3"/>
      <c r="AE85" s="16"/>
    </row>
    <row r="86" spans="1:31">
      <c r="A86" s="17"/>
      <c r="B86" s="19"/>
      <c r="C86" s="16"/>
      <c r="D86" s="20"/>
      <c r="E86" s="3"/>
      <c r="F86" s="3"/>
      <c r="G86" s="3"/>
      <c r="I86" s="27"/>
      <c r="J86" s="27"/>
      <c r="K86" s="27"/>
      <c r="L86" s="23"/>
      <c r="M86" s="19"/>
      <c r="N86" s="16"/>
      <c r="O86" s="16"/>
      <c r="P86" s="18"/>
      <c r="Q86" s="16"/>
      <c r="R86" s="16"/>
      <c r="S86" s="27"/>
      <c r="T86" s="27"/>
      <c r="U86" s="27"/>
      <c r="AD86" s="3"/>
      <c r="AE86" s="16"/>
    </row>
    <row r="87" spans="1:31">
      <c r="A87" s="17"/>
      <c r="B87" s="19"/>
      <c r="C87" s="16"/>
      <c r="D87" s="20"/>
      <c r="E87" s="3"/>
      <c r="F87" s="3"/>
      <c r="G87" s="3"/>
      <c r="I87" s="27"/>
      <c r="J87" s="27"/>
      <c r="K87" s="27"/>
      <c r="L87" s="23"/>
      <c r="M87" s="19"/>
      <c r="N87" s="16"/>
      <c r="O87" s="16"/>
      <c r="P87" s="18"/>
      <c r="Q87" s="16"/>
      <c r="R87" s="16"/>
      <c r="S87" s="27"/>
      <c r="T87" s="27"/>
      <c r="U87" s="27"/>
      <c r="AD87" s="3"/>
      <c r="AE87" s="16"/>
    </row>
    <row r="88" spans="1:31">
      <c r="A88" s="17"/>
      <c r="B88" s="19"/>
      <c r="C88" s="16"/>
      <c r="D88" s="20"/>
      <c r="E88" s="3"/>
      <c r="F88" s="3"/>
      <c r="G88" s="3"/>
      <c r="I88" s="27"/>
      <c r="J88" s="27"/>
      <c r="K88" s="27"/>
      <c r="L88" s="23"/>
      <c r="M88" s="19"/>
      <c r="N88" s="16"/>
      <c r="O88" s="16"/>
      <c r="P88" s="18"/>
      <c r="Q88" s="16"/>
      <c r="R88" s="16"/>
      <c r="S88" s="27"/>
      <c r="T88" s="27"/>
      <c r="U88" s="27"/>
      <c r="AD88" s="3"/>
      <c r="AE88" s="16"/>
    </row>
    <row r="89" spans="1:31">
      <c r="A89" s="17"/>
      <c r="B89" s="19"/>
      <c r="C89" s="16"/>
      <c r="D89" s="20"/>
      <c r="E89" s="3"/>
      <c r="F89" s="3"/>
      <c r="G89" s="3"/>
      <c r="I89" s="27"/>
      <c r="J89" s="27"/>
      <c r="K89" s="27"/>
      <c r="L89" s="23"/>
      <c r="M89" s="19"/>
      <c r="N89" s="16"/>
      <c r="O89" s="16"/>
      <c r="P89" s="18"/>
      <c r="Q89" s="16"/>
      <c r="R89" s="16"/>
      <c r="S89" s="27"/>
      <c r="T89" s="27"/>
      <c r="U89" s="27"/>
      <c r="AD89" s="3"/>
      <c r="AE89" s="16"/>
    </row>
    <row r="90" spans="1:31">
      <c r="A90" s="17"/>
      <c r="B90" s="19"/>
      <c r="C90" s="16"/>
      <c r="D90" s="20"/>
      <c r="E90" s="3"/>
      <c r="F90" s="3"/>
      <c r="G90" s="3"/>
      <c r="I90" s="27"/>
      <c r="J90" s="27"/>
      <c r="K90" s="27"/>
      <c r="L90" s="23"/>
      <c r="M90" s="19"/>
      <c r="N90" s="16"/>
      <c r="O90" s="16"/>
      <c r="P90" s="18"/>
      <c r="Q90" s="16"/>
      <c r="R90" s="16"/>
      <c r="S90" s="27"/>
      <c r="T90" s="27"/>
      <c r="U90" s="27"/>
      <c r="AD90" s="3"/>
      <c r="AE90" s="16"/>
    </row>
    <row r="91" spans="1:31">
      <c r="A91" s="17"/>
      <c r="B91" s="19"/>
      <c r="C91" s="16"/>
      <c r="D91" s="20"/>
      <c r="E91" s="3"/>
      <c r="F91" s="3"/>
      <c r="G91" s="3"/>
      <c r="I91" s="27"/>
      <c r="J91" s="27"/>
      <c r="K91" s="27"/>
      <c r="L91" s="23"/>
      <c r="M91" s="19"/>
      <c r="N91" s="16"/>
      <c r="O91" s="16"/>
      <c r="P91" s="18"/>
      <c r="Q91" s="16"/>
      <c r="R91" s="16"/>
      <c r="S91" s="27"/>
      <c r="T91" s="27"/>
      <c r="U91" s="27"/>
      <c r="AD91" s="3"/>
      <c r="AE91" s="16"/>
    </row>
    <row r="92" spans="1:31">
      <c r="A92" s="17"/>
      <c r="B92" s="16"/>
      <c r="C92" s="16"/>
      <c r="D92" s="16"/>
      <c r="E92" s="3"/>
      <c r="F92" s="3"/>
      <c r="G92" s="3"/>
      <c r="I92" s="27"/>
      <c r="J92" s="27"/>
      <c r="K92" s="27"/>
      <c r="L92" s="23"/>
      <c r="M92" s="19"/>
      <c r="N92" s="16"/>
      <c r="O92" s="16"/>
      <c r="P92" s="18"/>
      <c r="Q92" s="16"/>
      <c r="R92" s="16"/>
      <c r="S92" s="27"/>
      <c r="T92" s="27"/>
      <c r="U92" s="27"/>
      <c r="AD92" s="3"/>
      <c r="AE92" s="16"/>
    </row>
    <row r="93" spans="1:31">
      <c r="A93" s="17"/>
      <c r="B93" s="16"/>
      <c r="C93" s="16"/>
      <c r="D93" s="16"/>
      <c r="E93" s="3"/>
      <c r="F93" s="3"/>
      <c r="G93" s="3"/>
      <c r="I93" s="27"/>
      <c r="J93" s="27"/>
      <c r="K93" s="27"/>
      <c r="L93" s="23"/>
      <c r="M93" s="19"/>
      <c r="N93" s="16"/>
      <c r="O93" s="16"/>
      <c r="P93" s="24"/>
      <c r="Q93" s="16"/>
      <c r="R93" s="16"/>
      <c r="S93" s="27"/>
      <c r="T93" s="27"/>
      <c r="U93" s="27"/>
      <c r="AD93" s="3"/>
      <c r="AE93" s="16"/>
    </row>
    <row r="94" spans="1:31">
      <c r="A94" s="17"/>
      <c r="B94" s="16"/>
      <c r="C94" s="16"/>
      <c r="D94" s="16"/>
      <c r="E94" s="3"/>
      <c r="F94" s="3"/>
      <c r="G94" s="3"/>
      <c r="I94" s="27"/>
      <c r="J94" s="27"/>
      <c r="K94" s="27"/>
      <c r="L94" s="23"/>
      <c r="M94" s="19"/>
      <c r="N94" s="16"/>
      <c r="O94" s="16"/>
      <c r="P94" s="24"/>
      <c r="Q94" s="16"/>
      <c r="R94" s="16"/>
      <c r="S94" s="27"/>
      <c r="T94" s="27"/>
      <c r="U94" s="27"/>
      <c r="AD94" s="3"/>
      <c r="AE94" s="16"/>
    </row>
    <row r="95" spans="1:31">
      <c r="A95" s="17"/>
      <c r="B95" s="16"/>
      <c r="C95" s="16"/>
      <c r="D95" s="16"/>
      <c r="E95" s="3"/>
      <c r="F95" s="3"/>
      <c r="G95" s="3"/>
      <c r="I95" s="27"/>
      <c r="J95" s="27"/>
      <c r="K95" s="27"/>
      <c r="L95" s="23"/>
      <c r="M95" s="19"/>
      <c r="N95" s="16"/>
      <c r="O95" s="16"/>
      <c r="P95" s="24"/>
      <c r="Q95" s="16"/>
      <c r="R95" s="16"/>
      <c r="S95" s="27"/>
      <c r="T95" s="27"/>
      <c r="U95" s="27"/>
      <c r="AD95" s="3"/>
      <c r="AE95" s="16"/>
    </row>
    <row r="96" spans="1:31">
      <c r="A96" s="17"/>
      <c r="B96" s="16"/>
      <c r="C96" s="16"/>
      <c r="D96" s="16"/>
      <c r="E96" s="3"/>
      <c r="F96" s="3"/>
      <c r="G96" s="3"/>
      <c r="I96" s="27"/>
      <c r="J96" s="27"/>
      <c r="K96" s="27"/>
      <c r="L96" s="23"/>
      <c r="M96" s="19"/>
      <c r="N96" s="16"/>
      <c r="O96" s="16"/>
      <c r="P96" s="24"/>
      <c r="Q96" s="16"/>
      <c r="R96" s="16"/>
      <c r="S96" s="27"/>
      <c r="T96" s="27"/>
      <c r="U96" s="27"/>
      <c r="AD96" s="3"/>
      <c r="AE96" s="16"/>
    </row>
    <row r="97" spans="1:31">
      <c r="A97" s="17"/>
      <c r="B97" s="3"/>
      <c r="C97" s="3"/>
      <c r="D97" s="3"/>
      <c r="E97" s="3"/>
      <c r="F97" s="3"/>
      <c r="G97" s="3"/>
      <c r="I97" s="27"/>
      <c r="J97" s="27"/>
      <c r="K97" s="27"/>
      <c r="L97" s="23"/>
      <c r="M97" s="19"/>
      <c r="N97" s="16"/>
      <c r="O97" s="16"/>
      <c r="P97" s="24"/>
      <c r="Q97" s="16"/>
      <c r="R97" s="16"/>
      <c r="S97" s="27"/>
      <c r="T97" s="27"/>
      <c r="U97" s="27"/>
      <c r="AD97" s="3"/>
      <c r="AE97" s="16"/>
    </row>
    <row r="98" spans="1:31">
      <c r="A98" s="17"/>
      <c r="B98" s="3"/>
      <c r="C98" s="3"/>
      <c r="D98" s="3"/>
      <c r="E98" s="3"/>
      <c r="F98" s="3"/>
      <c r="G98" s="3"/>
      <c r="I98" s="27"/>
      <c r="J98" s="27"/>
      <c r="K98" s="27"/>
      <c r="L98" s="23"/>
      <c r="M98" s="19"/>
      <c r="N98" s="16"/>
      <c r="O98" s="16"/>
      <c r="P98" s="24"/>
      <c r="Q98" s="16"/>
      <c r="R98" s="16"/>
      <c r="S98" s="27"/>
      <c r="T98" s="27"/>
      <c r="U98" s="27"/>
      <c r="AD98" s="3"/>
      <c r="AE98" s="16"/>
    </row>
    <row r="99" spans="1:31">
      <c r="A99" s="17"/>
      <c r="B99" s="3"/>
      <c r="C99" s="3"/>
      <c r="D99" s="3"/>
      <c r="E99" s="3"/>
      <c r="F99" s="3"/>
      <c r="G99" s="3"/>
      <c r="I99" s="27"/>
      <c r="J99" s="27"/>
      <c r="K99" s="27"/>
      <c r="L99" s="23"/>
      <c r="M99" s="19"/>
      <c r="N99" s="16"/>
      <c r="O99" s="16"/>
      <c r="P99" s="24"/>
      <c r="Q99" s="16"/>
      <c r="R99" s="16"/>
      <c r="S99" s="27"/>
      <c r="T99" s="27"/>
      <c r="U99" s="27"/>
      <c r="AD99" s="3"/>
      <c r="AE99" s="16"/>
    </row>
    <row r="100" spans="1:31">
      <c r="A100" s="17"/>
      <c r="B100" s="3"/>
      <c r="C100" s="3"/>
      <c r="D100" s="3"/>
      <c r="E100" s="3"/>
      <c r="F100" s="3"/>
      <c r="G100" s="3"/>
      <c r="I100" s="27"/>
      <c r="J100" s="27"/>
      <c r="K100" s="27"/>
      <c r="L100" s="23"/>
      <c r="M100" s="19"/>
      <c r="N100" s="16"/>
      <c r="O100" s="16"/>
      <c r="P100" s="24"/>
      <c r="Q100" s="16"/>
      <c r="R100" s="16"/>
      <c r="S100" s="27"/>
      <c r="T100" s="27"/>
      <c r="U100" s="27"/>
      <c r="AD100" s="3"/>
      <c r="AE100" s="16"/>
    </row>
    <row r="101" spans="1:31">
      <c r="A101" s="17"/>
      <c r="B101" s="3"/>
      <c r="C101" s="3"/>
      <c r="D101" s="3"/>
      <c r="E101" s="3"/>
      <c r="F101" s="3"/>
      <c r="G101" s="3"/>
      <c r="I101" s="27"/>
      <c r="J101" s="27"/>
      <c r="K101" s="27"/>
      <c r="L101" s="23"/>
      <c r="M101" s="19"/>
      <c r="N101" s="16"/>
      <c r="O101" s="16"/>
      <c r="P101" s="24"/>
      <c r="Q101" s="16"/>
      <c r="R101" s="16"/>
      <c r="S101" s="27"/>
      <c r="T101" s="27"/>
      <c r="U101" s="27"/>
      <c r="AD101" s="3"/>
      <c r="AE101" s="16"/>
    </row>
    <row r="102" spans="1:31">
      <c r="A102" s="17"/>
      <c r="B102" s="3"/>
      <c r="C102" s="3"/>
      <c r="D102" s="3"/>
      <c r="E102" s="3"/>
      <c r="F102" s="3"/>
      <c r="G102" s="3"/>
      <c r="I102" s="27"/>
      <c r="J102" s="27"/>
      <c r="K102" s="27"/>
      <c r="L102" s="23"/>
      <c r="M102" s="19"/>
      <c r="N102" s="16"/>
      <c r="O102" s="16"/>
      <c r="P102" s="24"/>
      <c r="Q102" s="16"/>
      <c r="R102" s="16"/>
      <c r="S102" s="27"/>
      <c r="T102" s="27"/>
      <c r="U102" s="27"/>
      <c r="AD102" s="3"/>
      <c r="AE102" s="16"/>
    </row>
    <row r="103" spans="1:31">
      <c r="A103" s="17"/>
      <c r="B103" s="3"/>
      <c r="C103" s="3"/>
      <c r="D103" s="3"/>
      <c r="E103" s="3"/>
      <c r="F103" s="3"/>
      <c r="G103" s="3"/>
      <c r="I103" s="27"/>
      <c r="J103" s="27"/>
      <c r="K103" s="27"/>
      <c r="L103" s="23"/>
      <c r="M103" s="19"/>
      <c r="N103" s="16"/>
      <c r="O103" s="16"/>
      <c r="P103" s="24"/>
      <c r="Q103" s="16"/>
      <c r="R103" s="16"/>
      <c r="S103" s="27"/>
      <c r="T103" s="27"/>
      <c r="U103" s="27"/>
      <c r="AD103" s="3"/>
      <c r="AE103" s="16"/>
    </row>
    <row r="104" spans="1:31">
      <c r="A104" s="17"/>
      <c r="B104" s="3"/>
      <c r="C104" s="3"/>
      <c r="D104" s="3"/>
      <c r="E104" s="3"/>
      <c r="F104" s="3"/>
      <c r="G104" s="3"/>
      <c r="I104" s="27"/>
      <c r="J104" s="27"/>
      <c r="K104" s="27"/>
      <c r="L104" s="23"/>
      <c r="M104" s="19"/>
      <c r="N104" s="16"/>
      <c r="O104" s="16"/>
      <c r="P104" s="24"/>
      <c r="Q104" s="16"/>
      <c r="R104" s="16"/>
      <c r="S104" s="27"/>
      <c r="T104" s="27"/>
      <c r="U104" s="27"/>
      <c r="AD104" s="3"/>
      <c r="AE104" s="16"/>
    </row>
    <row r="105" spans="1:31">
      <c r="A105" s="17"/>
      <c r="B105" s="3"/>
      <c r="C105" s="3"/>
      <c r="D105" s="3"/>
      <c r="E105" s="3"/>
      <c r="F105" s="3"/>
      <c r="G105" s="3"/>
      <c r="I105" s="27"/>
      <c r="J105" s="27"/>
      <c r="K105" s="27"/>
      <c r="L105" s="23"/>
      <c r="M105" s="19"/>
      <c r="N105" s="16"/>
      <c r="O105" s="16"/>
      <c r="P105" s="24"/>
      <c r="Q105" s="16"/>
      <c r="R105" s="16"/>
      <c r="S105" s="27"/>
      <c r="T105" s="27"/>
      <c r="U105" s="27"/>
      <c r="AD105" s="3"/>
      <c r="AE105" s="16"/>
    </row>
    <row r="106" spans="1:31">
      <c r="A106" s="17"/>
      <c r="B106" s="3"/>
      <c r="C106" s="3"/>
      <c r="D106" s="3"/>
      <c r="E106" s="3"/>
      <c r="F106" s="3"/>
      <c r="G106" s="3"/>
      <c r="I106" s="27"/>
      <c r="J106" s="27"/>
      <c r="K106" s="27"/>
      <c r="L106" s="23"/>
      <c r="M106" s="19"/>
      <c r="N106" s="16"/>
      <c r="O106" s="16"/>
      <c r="P106" s="24"/>
      <c r="Q106" s="16"/>
      <c r="R106" s="16"/>
      <c r="S106" s="27"/>
      <c r="T106" s="27"/>
      <c r="U106" s="27"/>
      <c r="AD106" s="3"/>
      <c r="AE106" s="16"/>
    </row>
    <row r="107" spans="1:31">
      <c r="A107" s="17"/>
      <c r="B107" s="3"/>
      <c r="C107" s="3"/>
      <c r="D107" s="3"/>
      <c r="E107" s="3"/>
      <c r="F107" s="3"/>
      <c r="G107" s="3"/>
      <c r="I107" s="27"/>
      <c r="J107" s="27"/>
      <c r="K107" s="27"/>
      <c r="L107" s="23"/>
      <c r="M107" s="19"/>
      <c r="N107" s="16"/>
      <c r="O107" s="16"/>
      <c r="P107" s="24"/>
      <c r="Q107" s="16"/>
      <c r="R107" s="16"/>
      <c r="S107" s="27"/>
      <c r="T107" s="27"/>
      <c r="U107" s="27"/>
      <c r="AD107" s="3"/>
      <c r="AE107" s="16"/>
    </row>
    <row r="108" spans="1:31">
      <c r="A108" s="17"/>
      <c r="B108" s="3"/>
      <c r="C108" s="3"/>
      <c r="D108" s="3"/>
      <c r="E108" s="3"/>
      <c r="F108" s="3"/>
      <c r="G108" s="3"/>
      <c r="I108" s="27"/>
      <c r="J108" s="27"/>
      <c r="K108" s="27"/>
      <c r="L108" s="23"/>
      <c r="M108" s="19"/>
      <c r="N108" s="16"/>
      <c r="O108" s="16"/>
      <c r="P108" s="24"/>
      <c r="Q108" s="16"/>
      <c r="R108" s="16"/>
      <c r="S108" s="27"/>
      <c r="T108" s="27"/>
      <c r="U108" s="27"/>
      <c r="AD108" s="3"/>
      <c r="AE108" s="16"/>
    </row>
    <row r="109" spans="1:31">
      <c r="A109" s="17"/>
      <c r="B109" s="3"/>
      <c r="C109" s="3"/>
      <c r="D109" s="3"/>
      <c r="E109" s="3"/>
      <c r="F109" s="3"/>
      <c r="G109" s="3"/>
      <c r="I109" s="27"/>
      <c r="J109" s="27"/>
      <c r="K109" s="27"/>
      <c r="L109" s="23"/>
      <c r="M109" s="19"/>
      <c r="N109" s="16"/>
      <c r="O109" s="16"/>
      <c r="P109" s="24"/>
      <c r="Q109" s="16"/>
      <c r="R109" s="16"/>
      <c r="S109" s="27"/>
      <c r="T109" s="27"/>
      <c r="U109" s="27"/>
      <c r="AD109" s="3"/>
      <c r="AE109" s="16"/>
    </row>
    <row r="110" spans="1:31">
      <c r="A110" s="17"/>
      <c r="B110" s="3"/>
      <c r="C110" s="3"/>
      <c r="D110" s="3"/>
      <c r="E110" s="3"/>
      <c r="F110" s="3"/>
      <c r="G110" s="3"/>
      <c r="I110" s="27"/>
      <c r="J110" s="27"/>
      <c r="K110" s="27"/>
      <c r="L110" s="23"/>
      <c r="M110" s="19"/>
      <c r="N110" s="16"/>
      <c r="O110" s="16"/>
      <c r="P110" s="24"/>
      <c r="Q110" s="16"/>
      <c r="R110" s="16"/>
      <c r="S110" s="27"/>
      <c r="T110" s="27"/>
      <c r="U110" s="27"/>
      <c r="AD110" s="3"/>
      <c r="AE110" s="16"/>
    </row>
    <row r="111" spans="1:31">
      <c r="A111" s="17"/>
      <c r="B111" s="3"/>
      <c r="C111" s="3"/>
      <c r="D111" s="3"/>
      <c r="E111" s="3"/>
      <c r="F111" s="3"/>
      <c r="G111" s="3"/>
      <c r="I111" s="27"/>
      <c r="J111" s="27"/>
      <c r="K111" s="27"/>
      <c r="L111" s="23"/>
      <c r="M111" s="19"/>
      <c r="N111" s="16"/>
      <c r="O111" s="16"/>
      <c r="P111" s="24"/>
      <c r="Q111" s="16"/>
      <c r="R111" s="16"/>
      <c r="S111" s="27"/>
      <c r="T111" s="27"/>
      <c r="U111" s="27"/>
      <c r="AD111" s="3"/>
      <c r="AE111" s="16"/>
    </row>
    <row r="112" spans="1:31">
      <c r="A112" s="17"/>
      <c r="B112" s="3"/>
      <c r="C112" s="3"/>
      <c r="D112" s="3"/>
      <c r="E112" s="3"/>
      <c r="F112" s="3"/>
      <c r="G112" s="3"/>
      <c r="I112" s="27"/>
      <c r="J112" s="27"/>
      <c r="K112" s="27"/>
      <c r="L112" s="25"/>
      <c r="M112" s="26"/>
      <c r="N112" s="22"/>
      <c r="O112" s="16"/>
      <c r="P112" s="16"/>
      <c r="Q112" s="16"/>
      <c r="R112" s="16"/>
      <c r="S112" s="27"/>
      <c r="T112" s="27"/>
      <c r="U112" s="27"/>
      <c r="AD112" s="3"/>
      <c r="AE112" s="16"/>
    </row>
    <row r="113" spans="1:31">
      <c r="A113" s="17"/>
      <c r="B113" s="3"/>
      <c r="C113" s="3"/>
      <c r="D113" s="3"/>
      <c r="E113" s="3"/>
      <c r="F113" s="3"/>
      <c r="G113" s="3"/>
      <c r="I113" s="27"/>
      <c r="J113" s="27"/>
      <c r="K113" s="27"/>
      <c r="L113" s="25"/>
      <c r="M113" s="26"/>
      <c r="N113" s="22"/>
      <c r="O113" s="16"/>
      <c r="P113" s="16"/>
      <c r="Q113" s="16"/>
      <c r="R113" s="16"/>
      <c r="S113" s="27"/>
      <c r="T113" s="27"/>
      <c r="U113" s="27"/>
      <c r="AD113" s="3"/>
      <c r="AE113" s="16"/>
    </row>
    <row r="114" spans="1:31">
      <c r="A114" s="17"/>
      <c r="B114" s="3"/>
      <c r="C114" s="3"/>
      <c r="D114" s="3"/>
      <c r="E114" s="3"/>
      <c r="F114" s="3"/>
      <c r="G114" s="3"/>
      <c r="I114" s="27"/>
      <c r="J114" s="27"/>
      <c r="K114" s="27"/>
      <c r="L114" s="25"/>
      <c r="M114" s="26"/>
      <c r="N114" s="22"/>
      <c r="O114" s="16"/>
      <c r="P114" s="16"/>
      <c r="Q114" s="16"/>
      <c r="R114" s="16"/>
      <c r="S114" s="27"/>
      <c r="T114" s="27"/>
      <c r="U114" s="27"/>
      <c r="AD114" s="3"/>
      <c r="AE114" s="16"/>
    </row>
    <row r="115" spans="1:31">
      <c r="A115" s="17"/>
      <c r="B115" s="3"/>
      <c r="C115" s="3"/>
      <c r="D115" s="3"/>
      <c r="E115" s="3"/>
      <c r="F115" s="3"/>
      <c r="G115" s="3"/>
      <c r="I115" s="27"/>
      <c r="J115" s="27"/>
      <c r="K115" s="27"/>
      <c r="L115" s="25"/>
      <c r="M115" s="26"/>
      <c r="N115" s="22"/>
      <c r="O115" s="16"/>
      <c r="P115" s="16"/>
      <c r="Q115" s="16"/>
      <c r="R115" s="16"/>
      <c r="S115" s="27"/>
      <c r="T115" s="27"/>
      <c r="U115" s="27"/>
      <c r="AD115" s="3"/>
      <c r="AE115" s="16"/>
    </row>
    <row r="116" spans="1:31">
      <c r="A116" s="17"/>
      <c r="B116" s="3"/>
      <c r="C116" s="3"/>
      <c r="D116" s="3"/>
      <c r="E116" s="3"/>
      <c r="F116" s="3"/>
      <c r="G116" s="3"/>
      <c r="I116" s="27"/>
      <c r="J116" s="27"/>
      <c r="K116" s="27"/>
      <c r="L116" s="25"/>
      <c r="M116" s="26"/>
      <c r="N116" s="22"/>
      <c r="O116" s="16"/>
      <c r="P116" s="16"/>
      <c r="Q116" s="16"/>
      <c r="R116" s="16"/>
      <c r="S116" s="27"/>
      <c r="T116" s="27"/>
      <c r="U116" s="27"/>
      <c r="AD116" s="3"/>
      <c r="AE116" s="16"/>
    </row>
    <row r="117" spans="1:31">
      <c r="A117" s="17"/>
      <c r="B117" s="3"/>
      <c r="C117" s="3"/>
      <c r="D117" s="3"/>
      <c r="E117" s="3"/>
      <c r="F117" s="3"/>
      <c r="G117" s="3"/>
      <c r="I117" s="27"/>
      <c r="J117" s="27"/>
      <c r="K117" s="27"/>
      <c r="L117" s="25"/>
      <c r="M117" s="26"/>
      <c r="N117" s="22"/>
      <c r="O117" s="16"/>
      <c r="P117" s="16"/>
      <c r="Q117" s="16"/>
      <c r="R117" s="16"/>
      <c r="S117" s="27"/>
      <c r="T117" s="27"/>
      <c r="U117" s="27"/>
      <c r="AD117" s="3"/>
      <c r="AE117" s="16"/>
    </row>
    <row r="118" spans="1:31">
      <c r="A118" s="17"/>
      <c r="B118" s="3"/>
      <c r="C118" s="3"/>
      <c r="D118" s="3"/>
      <c r="E118" s="3"/>
      <c r="F118" s="3"/>
      <c r="G118" s="3"/>
      <c r="I118" s="27"/>
      <c r="J118" s="27"/>
      <c r="K118" s="27"/>
      <c r="L118" s="25"/>
      <c r="M118" s="26"/>
      <c r="N118" s="22"/>
      <c r="O118" s="16"/>
      <c r="P118" s="16"/>
      <c r="Q118" s="16"/>
      <c r="R118" s="16"/>
      <c r="S118" s="27"/>
      <c r="T118" s="27"/>
      <c r="U118" s="27"/>
      <c r="AD118" s="3"/>
      <c r="AE118" s="16"/>
    </row>
    <row r="119" spans="1:31">
      <c r="A119" s="17"/>
      <c r="B119" s="3"/>
      <c r="C119" s="3"/>
      <c r="D119" s="3"/>
      <c r="E119" s="3"/>
      <c r="F119" s="3"/>
      <c r="G119" s="3"/>
      <c r="I119" s="27"/>
      <c r="J119" s="27"/>
      <c r="K119" s="27"/>
      <c r="L119" s="25"/>
      <c r="M119" s="26"/>
      <c r="N119" s="22"/>
      <c r="O119" s="16"/>
      <c r="P119" s="16"/>
      <c r="Q119" s="16"/>
      <c r="R119" s="16"/>
      <c r="S119" s="27"/>
      <c r="T119" s="27"/>
      <c r="U119" s="27"/>
      <c r="AD119" s="3"/>
      <c r="AE119" s="16"/>
    </row>
    <row r="120" spans="1:31">
      <c r="A120" s="17"/>
      <c r="B120" s="3"/>
      <c r="C120" s="3"/>
      <c r="D120" s="3"/>
      <c r="E120" s="3"/>
      <c r="F120" s="3"/>
      <c r="G120" s="3"/>
      <c r="I120" s="27"/>
      <c r="J120" s="27"/>
      <c r="K120" s="27"/>
      <c r="L120" s="25"/>
      <c r="M120" s="26"/>
      <c r="N120" s="22"/>
      <c r="O120" s="16"/>
      <c r="P120" s="16"/>
      <c r="Q120" s="16"/>
      <c r="R120" s="16"/>
      <c r="S120" s="27"/>
      <c r="T120" s="27"/>
      <c r="U120" s="27"/>
      <c r="AD120" s="3"/>
      <c r="AE120" s="16"/>
    </row>
    <row r="121" spans="1:31">
      <c r="A121" s="17"/>
      <c r="B121" s="3"/>
      <c r="C121" s="3"/>
      <c r="D121" s="3"/>
      <c r="E121" s="3"/>
      <c r="F121" s="3"/>
      <c r="G121" s="3"/>
      <c r="I121" s="27"/>
      <c r="J121" s="27"/>
      <c r="K121" s="27"/>
      <c r="L121" s="25"/>
      <c r="M121" s="26"/>
      <c r="N121" s="22"/>
      <c r="O121" s="16"/>
      <c r="P121" s="16"/>
      <c r="Q121" s="16"/>
      <c r="R121" s="16"/>
      <c r="S121" s="27"/>
      <c r="T121" s="27"/>
      <c r="U121" s="27"/>
      <c r="AD121" s="3"/>
      <c r="AE121" s="16"/>
    </row>
    <row r="122" spans="1:31">
      <c r="A122" s="17"/>
      <c r="B122" s="3"/>
      <c r="C122" s="3"/>
      <c r="D122" s="3"/>
      <c r="E122" s="3"/>
      <c r="F122" s="3"/>
      <c r="G122" s="3"/>
      <c r="I122" s="27"/>
      <c r="J122" s="27"/>
      <c r="K122" s="27"/>
      <c r="L122" s="25"/>
      <c r="M122" s="26"/>
      <c r="N122" s="22"/>
      <c r="O122" s="16"/>
      <c r="P122" s="16"/>
      <c r="Q122" s="16"/>
      <c r="R122" s="16"/>
      <c r="S122" s="27"/>
      <c r="T122" s="27"/>
      <c r="U122" s="27"/>
      <c r="AD122" s="3"/>
      <c r="AE122" s="16"/>
    </row>
    <row r="123" spans="1:31">
      <c r="A123" s="17"/>
      <c r="B123" s="3"/>
      <c r="C123" s="3"/>
      <c r="D123" s="3"/>
      <c r="E123" s="3"/>
      <c r="F123" s="3"/>
      <c r="G123" s="3"/>
      <c r="I123" s="27"/>
      <c r="J123" s="27"/>
      <c r="K123" s="27"/>
      <c r="L123" s="25"/>
      <c r="M123" s="26"/>
      <c r="N123" s="22"/>
      <c r="O123" s="16"/>
      <c r="P123" s="16"/>
      <c r="Q123" s="16"/>
      <c r="R123" s="16"/>
      <c r="S123" s="27"/>
      <c r="T123" s="27"/>
      <c r="U123" s="27"/>
      <c r="AD123" s="3"/>
      <c r="AE123" s="16"/>
    </row>
    <row r="124" spans="1:31">
      <c r="A124" s="17"/>
      <c r="B124" s="3"/>
      <c r="C124" s="3"/>
      <c r="D124" s="3"/>
      <c r="E124" s="3"/>
      <c r="F124" s="3"/>
      <c r="G124" s="3"/>
      <c r="I124" s="27"/>
      <c r="J124" s="27"/>
      <c r="K124" s="27"/>
      <c r="L124" s="25"/>
      <c r="M124" s="26"/>
      <c r="N124" s="22"/>
      <c r="O124" s="16"/>
      <c r="P124" s="16"/>
      <c r="Q124" s="16"/>
      <c r="R124" s="16"/>
      <c r="S124" s="27"/>
      <c r="T124" s="27"/>
      <c r="U124" s="27"/>
      <c r="AD124" s="3"/>
      <c r="AE124" s="16"/>
    </row>
    <row r="125" spans="1:31">
      <c r="A125" s="17"/>
      <c r="B125" s="3"/>
      <c r="C125" s="3"/>
      <c r="D125" s="3"/>
      <c r="E125" s="3"/>
      <c r="F125" s="3"/>
      <c r="G125" s="3"/>
      <c r="I125" s="27"/>
      <c r="J125" s="27"/>
      <c r="K125" s="27"/>
      <c r="L125" s="25"/>
      <c r="M125" s="26"/>
      <c r="N125" s="22"/>
      <c r="O125" s="16"/>
      <c r="P125" s="16"/>
      <c r="Q125" s="16"/>
      <c r="R125" s="16"/>
      <c r="S125" s="27"/>
      <c r="T125" s="27"/>
      <c r="U125" s="27"/>
      <c r="AD125" s="3"/>
      <c r="AE125" s="16"/>
    </row>
    <row r="126" spans="1:31">
      <c r="A126" s="17"/>
      <c r="B126" s="3"/>
      <c r="C126" s="3"/>
      <c r="D126" s="3"/>
      <c r="E126" s="3"/>
      <c r="F126" s="3"/>
      <c r="G126" s="3"/>
      <c r="I126" s="27"/>
      <c r="J126" s="27"/>
      <c r="K126" s="27"/>
      <c r="L126" s="25"/>
      <c r="M126" s="26"/>
      <c r="N126" s="22"/>
      <c r="O126" s="16"/>
      <c r="P126" s="16"/>
      <c r="Q126" s="16"/>
      <c r="R126" s="16"/>
      <c r="S126" s="27"/>
      <c r="T126" s="27"/>
      <c r="U126" s="27"/>
      <c r="AD126" s="3"/>
      <c r="AE126" s="16"/>
    </row>
    <row r="127" spans="1:31">
      <c r="A127" s="17"/>
      <c r="B127" s="3"/>
      <c r="C127" s="3"/>
      <c r="D127" s="3"/>
      <c r="E127" s="3"/>
      <c r="F127" s="3"/>
      <c r="G127" s="3"/>
      <c r="I127" s="27"/>
      <c r="J127" s="27"/>
      <c r="K127" s="27"/>
      <c r="L127" s="25"/>
      <c r="M127" s="26"/>
      <c r="N127" s="22"/>
      <c r="O127" s="16"/>
      <c r="P127" s="16"/>
      <c r="Q127" s="16"/>
      <c r="R127" s="16"/>
      <c r="S127" s="27"/>
      <c r="T127" s="27"/>
      <c r="U127" s="27"/>
      <c r="AD127" s="3"/>
      <c r="AE127" s="16"/>
    </row>
    <row r="128" spans="1:31">
      <c r="A128" s="17"/>
      <c r="B128" s="3"/>
      <c r="C128" s="3"/>
      <c r="D128" s="3"/>
      <c r="E128" s="3"/>
      <c r="F128" s="3"/>
      <c r="G128" s="3"/>
      <c r="I128" s="27"/>
      <c r="J128" s="27"/>
      <c r="K128" s="27"/>
      <c r="L128" s="25"/>
      <c r="M128" s="26"/>
      <c r="N128" s="22"/>
      <c r="O128" s="16"/>
      <c r="P128" s="16"/>
      <c r="Q128" s="16"/>
      <c r="R128" s="16"/>
      <c r="S128" s="27"/>
      <c r="T128" s="27"/>
      <c r="U128" s="27"/>
      <c r="AD128" s="3"/>
      <c r="AE128" s="16"/>
    </row>
    <row r="129" spans="1:31">
      <c r="A129" s="17"/>
      <c r="B129" s="3"/>
      <c r="C129" s="3"/>
      <c r="D129" s="3"/>
      <c r="E129" s="3"/>
      <c r="F129" s="3"/>
      <c r="G129" s="3"/>
      <c r="I129" s="27"/>
      <c r="J129" s="27"/>
      <c r="K129" s="27"/>
      <c r="L129" s="25"/>
      <c r="M129" s="26"/>
      <c r="N129" s="22"/>
      <c r="O129" s="16"/>
      <c r="P129" s="16"/>
      <c r="Q129" s="16"/>
      <c r="R129" s="16"/>
      <c r="S129" s="27"/>
      <c r="T129" s="27"/>
      <c r="U129" s="27"/>
      <c r="AD129" s="3"/>
      <c r="AE129" s="16"/>
    </row>
    <row r="130" spans="1:31">
      <c r="A130" s="17"/>
      <c r="B130" s="3"/>
      <c r="C130" s="3"/>
      <c r="D130" s="3"/>
      <c r="E130" s="3"/>
      <c r="F130" s="3"/>
      <c r="G130" s="3"/>
      <c r="I130" s="27"/>
      <c r="J130" s="27"/>
      <c r="K130" s="27"/>
      <c r="L130" s="25"/>
      <c r="M130" s="26"/>
      <c r="N130" s="22"/>
      <c r="O130" s="16"/>
      <c r="P130" s="16"/>
      <c r="Q130" s="16"/>
      <c r="R130" s="16"/>
      <c r="S130" s="27"/>
      <c r="T130" s="27"/>
      <c r="U130" s="27"/>
      <c r="AD130" s="3"/>
      <c r="AE130" s="16"/>
    </row>
    <row r="131" spans="1:31">
      <c r="A131" s="17"/>
      <c r="B131" s="3"/>
      <c r="C131" s="3"/>
      <c r="D131" s="3"/>
      <c r="E131" s="3"/>
      <c r="F131" s="3"/>
      <c r="G131" s="3"/>
      <c r="I131" s="27"/>
      <c r="J131" s="27"/>
      <c r="K131" s="27"/>
      <c r="L131" s="25"/>
      <c r="M131" s="26"/>
      <c r="N131" s="22"/>
      <c r="O131" s="16"/>
      <c r="P131" s="16"/>
      <c r="Q131" s="16"/>
      <c r="R131" s="16"/>
      <c r="S131" s="27"/>
      <c r="T131" s="27"/>
      <c r="U131" s="27"/>
      <c r="AD131" s="3"/>
      <c r="AE131" s="16"/>
    </row>
    <row r="132" spans="1:31">
      <c r="A132" s="17"/>
      <c r="B132" s="3"/>
      <c r="C132" s="3"/>
      <c r="D132" s="3"/>
      <c r="E132" s="3"/>
      <c r="F132" s="3"/>
      <c r="G132" s="3"/>
      <c r="I132" s="27"/>
      <c r="J132" s="27"/>
      <c r="K132" s="27"/>
      <c r="L132" s="25"/>
      <c r="M132" s="26"/>
      <c r="N132" s="22"/>
      <c r="O132" s="16"/>
      <c r="P132" s="16"/>
      <c r="Q132" s="16"/>
      <c r="R132" s="16"/>
      <c r="S132" s="27"/>
      <c r="T132" s="27"/>
      <c r="U132" s="27"/>
      <c r="AD132" s="3"/>
      <c r="AE132" s="16"/>
    </row>
    <row r="133" spans="1:31">
      <c r="A133" s="17"/>
      <c r="B133" s="3"/>
      <c r="C133" s="3"/>
      <c r="D133" s="3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16"/>
      <c r="S133" s="27"/>
      <c r="T133" s="27"/>
      <c r="U133" s="27"/>
      <c r="AD133" s="3"/>
      <c r="AE133" s="16"/>
    </row>
    <row r="134" spans="1:31">
      <c r="A134" s="17"/>
      <c r="B134" s="3"/>
      <c r="C134" s="3"/>
      <c r="D134" s="3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16"/>
      <c r="S134" s="27"/>
      <c r="T134" s="27"/>
      <c r="U134" s="27"/>
      <c r="AD134" s="3"/>
      <c r="AE134" s="16"/>
    </row>
    <row r="135" spans="1:31">
      <c r="A135" s="17"/>
      <c r="B135" s="3"/>
      <c r="C135" s="3"/>
      <c r="D135" s="3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16"/>
      <c r="S135" s="27"/>
      <c r="T135" s="27"/>
      <c r="U135" s="27"/>
      <c r="AD135" s="3"/>
      <c r="AE135" s="16"/>
    </row>
    <row r="136" spans="1:31">
      <c r="A136" s="17"/>
      <c r="B136" s="3"/>
      <c r="C136" s="3"/>
      <c r="D136" s="3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16"/>
      <c r="S136" s="27"/>
      <c r="T136" s="27"/>
      <c r="U136" s="27"/>
      <c r="AD136" s="3"/>
      <c r="AE136" s="16"/>
    </row>
    <row r="137" spans="1:31">
      <c r="A137" s="17"/>
      <c r="B137" s="3"/>
      <c r="C137" s="3"/>
      <c r="D137" s="3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16"/>
      <c r="S137" s="27"/>
      <c r="T137" s="27"/>
      <c r="U137" s="27"/>
      <c r="AD137" s="3"/>
      <c r="AE137" s="16"/>
    </row>
    <row r="138" spans="1:31">
      <c r="A138" s="17"/>
      <c r="B138" s="3"/>
      <c r="C138" s="3"/>
      <c r="D138" s="3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16"/>
      <c r="S138" s="27"/>
      <c r="T138" s="27"/>
      <c r="U138" s="27"/>
      <c r="AD138" s="3"/>
      <c r="AE138" s="16"/>
    </row>
    <row r="139" spans="1:31">
      <c r="A139" s="17"/>
      <c r="B139" s="3"/>
      <c r="C139" s="3"/>
      <c r="D139" s="3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16"/>
      <c r="S139" s="27"/>
      <c r="T139" s="27"/>
      <c r="U139" s="27"/>
      <c r="AD139" s="3"/>
      <c r="AE139" s="16"/>
    </row>
    <row r="140" spans="1:31">
      <c r="A140" s="17"/>
      <c r="B140" s="3"/>
      <c r="C140" s="3"/>
      <c r="D140" s="3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16"/>
      <c r="S140" s="27"/>
      <c r="T140" s="27"/>
      <c r="U140" s="27"/>
      <c r="AD140" s="3"/>
      <c r="AE140" s="16"/>
    </row>
    <row r="141" spans="1:31">
      <c r="A141" s="17"/>
      <c r="B141" s="3"/>
      <c r="C141" s="3"/>
      <c r="D141" s="3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16"/>
      <c r="S141" s="27"/>
      <c r="T141" s="27"/>
      <c r="U141" s="27"/>
      <c r="AD141" s="3"/>
      <c r="AE141" s="16"/>
    </row>
    <row r="142" spans="1:31">
      <c r="A142" s="17"/>
      <c r="B142" s="3"/>
      <c r="C142" s="3"/>
      <c r="D142" s="3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16"/>
      <c r="S142" s="27"/>
      <c r="T142" s="27"/>
      <c r="U142" s="27"/>
      <c r="AD142" s="3"/>
      <c r="AE142" s="16"/>
    </row>
    <row r="143" spans="1:31">
      <c r="A143" s="17"/>
      <c r="B143" s="3"/>
      <c r="C143" s="3"/>
      <c r="D143" s="3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16"/>
      <c r="S143" s="27"/>
      <c r="T143" s="27"/>
      <c r="U143" s="27"/>
      <c r="AD143" s="3"/>
      <c r="AE143" s="16"/>
    </row>
    <row r="144" spans="1:31">
      <c r="A144" s="17"/>
      <c r="B144" s="3"/>
      <c r="C144" s="3"/>
      <c r="D144" s="3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16"/>
      <c r="S144" s="27"/>
      <c r="T144" s="27"/>
      <c r="U144" s="27"/>
      <c r="AD144" s="3"/>
      <c r="AE144" s="16"/>
    </row>
    <row r="145" spans="1:21">
      <c r="A145" s="17"/>
      <c r="B145" s="3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27"/>
      <c r="T145" s="27"/>
      <c r="U145" s="27"/>
    </row>
    <row r="146" spans="1:21">
      <c r="A146" s="17"/>
      <c r="B146" s="3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27"/>
      <c r="T146" s="27"/>
      <c r="U146" s="27"/>
    </row>
    <row r="147" spans="1:21">
      <c r="A147" s="17"/>
      <c r="B147" s="3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27"/>
      <c r="T147" s="27"/>
      <c r="U147" s="27"/>
    </row>
    <row r="148" spans="1:21">
      <c r="A148" s="17"/>
      <c r="B148" s="3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27"/>
      <c r="T148" s="27"/>
      <c r="U148" s="27"/>
    </row>
    <row r="149" spans="1:21">
      <c r="A149" s="17"/>
      <c r="B149" s="3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27"/>
      <c r="T149" s="27"/>
      <c r="U149" s="27"/>
    </row>
    <row r="150" spans="1:21">
      <c r="A150" s="17"/>
      <c r="B150" s="3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27"/>
      <c r="T150" s="27"/>
      <c r="U150" s="27"/>
    </row>
    <row r="151" spans="1:21">
      <c r="A151" s="17"/>
      <c r="B151" s="3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27"/>
      <c r="T151" s="27"/>
      <c r="U151" s="27"/>
    </row>
    <row r="152" spans="1:21">
      <c r="A152" s="17"/>
      <c r="B152" s="3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27"/>
      <c r="T152" s="27"/>
      <c r="U152" s="27"/>
    </row>
    <row r="153" spans="1:21">
      <c r="A153" s="17"/>
      <c r="B153" s="3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27"/>
      <c r="T153" s="27"/>
      <c r="U153" s="27"/>
    </row>
    <row r="154" spans="1:21">
      <c r="A154" s="17"/>
      <c r="B154" s="3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27"/>
      <c r="T154" s="27"/>
      <c r="U154" s="27"/>
    </row>
    <row r="155" spans="1:21">
      <c r="A155" s="17"/>
      <c r="B155" s="3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27"/>
      <c r="T155" s="27"/>
      <c r="U155" s="27"/>
    </row>
    <row r="156" spans="1:21">
      <c r="A156" s="17"/>
      <c r="B156" s="3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27"/>
      <c r="T156" s="27"/>
      <c r="U156" s="27"/>
    </row>
    <row r="157" spans="1:21">
      <c r="A157" s="17"/>
      <c r="B157" s="3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27"/>
      <c r="T157" s="27"/>
      <c r="U157" s="27"/>
    </row>
    <row r="158" spans="1:21">
      <c r="A158" s="17"/>
      <c r="B158" s="3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27"/>
      <c r="T158" s="27"/>
      <c r="U158" s="27"/>
    </row>
    <row r="159" spans="1:21">
      <c r="A159" s="17"/>
      <c r="B159" s="3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27"/>
      <c r="T159" s="27"/>
      <c r="U159" s="27"/>
    </row>
    <row r="160" spans="1:21">
      <c r="A160" s="17"/>
      <c r="B160" s="3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27"/>
      <c r="T160" s="27"/>
      <c r="U160" s="27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27"/>
      <c r="T161" s="27"/>
      <c r="U161" s="27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27"/>
      <c r="T162" s="27"/>
      <c r="U162" s="27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27"/>
      <c r="T163" s="27"/>
      <c r="U163" s="27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27"/>
      <c r="T164" s="27"/>
      <c r="U164" s="27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27"/>
      <c r="T165" s="27"/>
      <c r="U165" s="27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27"/>
      <c r="T166" s="27"/>
      <c r="U166" s="27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27"/>
      <c r="T167" s="27"/>
      <c r="U167" s="27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27"/>
      <c r="T168" s="27"/>
      <c r="U168" s="27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27"/>
      <c r="T169" s="27"/>
      <c r="U169" s="27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27"/>
      <c r="T170" s="27"/>
      <c r="U170" s="27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27"/>
      <c r="T171" s="27"/>
      <c r="U171" s="27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27"/>
      <c r="T172" s="27"/>
      <c r="U172" s="27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27"/>
      <c r="T173" s="27"/>
      <c r="U173" s="27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27"/>
      <c r="T174" s="27"/>
      <c r="U174" s="27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27"/>
      <c r="T175" s="27"/>
      <c r="U175" s="27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27"/>
      <c r="T176" s="27"/>
      <c r="U176" s="27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C944"/>
  <sheetViews>
    <sheetView workbookViewId="0">
      <selection activeCell="O2" sqref="O2:O76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9" width="9" style="3"/>
  </cols>
  <sheetData>
    <row r="1" spans="1:2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6" t="s">
        <v>3</v>
      </c>
      <c r="P1" s="17" t="s">
        <v>11</v>
      </c>
      <c r="Q1" s="16" t="s">
        <v>12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17">
        <v>-4.0666666666666664</v>
      </c>
      <c r="B2" s="19">
        <v>1327.2193047385663</v>
      </c>
      <c r="C2" s="16">
        <v>1444.3175945580006</v>
      </c>
      <c r="D2" s="20">
        <v>-2330.0294522494078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23">
        <v>-3.9693290000000001</v>
      </c>
      <c r="M2" s="19">
        <v>1319.8502642400563</v>
      </c>
      <c r="N2" s="16">
        <v>1435.8329498507082</v>
      </c>
      <c r="O2" s="20">
        <v>-2381.639565564692</v>
      </c>
      <c r="P2" s="16">
        <v>-1.3030951756695692</v>
      </c>
      <c r="Q2" s="16">
        <v>323.94698799999998</v>
      </c>
      <c r="S2" s="17">
        <v>830</v>
      </c>
      <c r="T2" s="17"/>
      <c r="U2" s="17">
        <v>-1000</v>
      </c>
      <c r="X2" s="3">
        <f t="shared" ref="X2:X33" si="0">-ATAN2(K$4-O2, I$4-M2)/PI()*180</f>
        <v>1.7809348552676441</v>
      </c>
      <c r="Y2" s="3">
        <f t="shared" ref="Y2:Y33" si="1">-ATAN2(K$7-O2, I$7-M2)/PI()*180</f>
        <v>-2.459484886367608</v>
      </c>
      <c r="Z2" s="3">
        <f t="shared" ref="Z2:Z33" si="2">-ATAN2(K$10-O2, I$10-M2)/PI()*180</f>
        <v>0.68529113972701583</v>
      </c>
      <c r="AA2" s="3">
        <f t="shared" ref="AA2:AA33" si="3">X2-P2</f>
        <v>3.0840300309372131</v>
      </c>
      <c r="AB2" s="3">
        <f t="shared" ref="AB2:AB33" si="4">Y2-P2</f>
        <v>-1.1563897106980388</v>
      </c>
      <c r="AC2" s="3">
        <f t="shared" ref="AC2:AC33" si="5">Z2-P2</f>
        <v>1.9883863153965851</v>
      </c>
    </row>
    <row r="3" spans="1:29">
      <c r="A3" s="17">
        <v>-4.0333333333333332</v>
      </c>
      <c r="B3" s="19">
        <v>1322.3752545509487</v>
      </c>
      <c r="C3" s="16">
        <v>1444.9160401783884</v>
      </c>
      <c r="D3" s="20">
        <v>-2378.2368360310793</v>
      </c>
      <c r="E3" s="3">
        <f t="shared" ref="E3:E34" si="6">-ATAN2((D3-D2),(B3-B2))*180/PI()</f>
        <v>174.2619757858204</v>
      </c>
      <c r="F3" s="3">
        <f t="shared" ref="F3:F34" si="7">SQRT((B3-B2)^2+(C3-C2)^2+(D3-D2)^2)/(A3-A2)/1000</f>
        <v>1.4536152618243561</v>
      </c>
      <c r="G3" s="3"/>
      <c r="H3" s="3">
        <f>MAX(F8:F88)</f>
        <v>1.9228473568717497</v>
      </c>
      <c r="I3" s="17">
        <v>1060</v>
      </c>
      <c r="J3" s="17"/>
      <c r="K3" s="17">
        <v>-1100</v>
      </c>
      <c r="L3" s="23">
        <v>-3.949856</v>
      </c>
      <c r="M3" s="19">
        <v>1320.5495596844703</v>
      </c>
      <c r="N3" s="16">
        <v>1432.5944367311895</v>
      </c>
      <c r="O3" s="20">
        <v>-2367.2585266083479</v>
      </c>
      <c r="P3" s="16">
        <v>0.26439881720095587</v>
      </c>
      <c r="Q3" s="16">
        <v>323.94698799999998</v>
      </c>
      <c r="S3" s="17">
        <v>1060</v>
      </c>
      <c r="T3" s="17"/>
      <c r="U3" s="17">
        <v>-1000</v>
      </c>
      <c r="V3" s="3">
        <f t="shared" ref="V3:V24" si="8">P3-P2</f>
        <v>1.5674939928705252</v>
      </c>
      <c r="W3" s="3">
        <f>ABS(V3)</f>
        <v>1.5674939928705252</v>
      </c>
      <c r="X3" s="3">
        <f t="shared" si="0"/>
        <v>1.8327169626690425</v>
      </c>
      <c r="Y3" s="3">
        <f t="shared" si="1"/>
        <v>-2.457471133178216</v>
      </c>
      <c r="Z3" s="3">
        <f t="shared" si="2"/>
        <v>0.70033821744860669</v>
      </c>
      <c r="AA3" s="3">
        <f t="shared" si="3"/>
        <v>1.5683181454680866</v>
      </c>
      <c r="AB3" s="3">
        <f t="shared" si="4"/>
        <v>-2.7218699503791717</v>
      </c>
      <c r="AC3" s="3">
        <f t="shared" si="5"/>
        <v>0.43593940024765082</v>
      </c>
    </row>
    <row r="4" spans="1:29">
      <c r="A4" s="17">
        <v>-4</v>
      </c>
      <c r="B4" s="19">
        <v>1320.0790264811367</v>
      </c>
      <c r="C4" s="16">
        <v>1440.9795638881624</v>
      </c>
      <c r="D4" s="20">
        <v>-2391.5741741582751</v>
      </c>
      <c r="E4" s="3">
        <f t="shared" si="6"/>
        <v>170.23141491791424</v>
      </c>
      <c r="F4" s="3">
        <f t="shared" si="7"/>
        <v>0.42283304923590292</v>
      </c>
      <c r="G4" s="3">
        <f t="shared" ref="G4:G35" si="9">(E4-E3)/(A4-A3)</f>
        <v>-120.91682603718525</v>
      </c>
      <c r="I4" s="17">
        <v>1280</v>
      </c>
      <c r="J4" s="17"/>
      <c r="K4" s="17">
        <v>-1100</v>
      </c>
      <c r="L4" s="23">
        <v>-3.9291520000000002</v>
      </c>
      <c r="M4" s="19">
        <v>1321.9776076218113</v>
      </c>
      <c r="N4" s="16">
        <v>1429.5966395363212</v>
      </c>
      <c r="O4" s="20">
        <v>-2346.8503798544407</v>
      </c>
      <c r="P4" s="16">
        <v>3.3291918514353105</v>
      </c>
      <c r="Q4" s="16">
        <v>323.94698799999998</v>
      </c>
      <c r="S4" s="17">
        <v>1280</v>
      </c>
      <c r="T4" s="17"/>
      <c r="U4" s="17">
        <v>-1000</v>
      </c>
      <c r="V4" s="3">
        <f t="shared" si="8"/>
        <v>3.0647930342343548</v>
      </c>
      <c r="W4" s="3">
        <f t="shared" ref="W4:W24" si="10">ABS(V4)</f>
        <v>3.0647930342343548</v>
      </c>
      <c r="X4" s="3">
        <f t="shared" si="0"/>
        <v>1.9282439145938568</v>
      </c>
      <c r="Y4" s="3">
        <f t="shared" si="1"/>
        <v>-2.4437218398354239</v>
      </c>
      <c r="Z4" s="3">
        <f t="shared" si="2"/>
        <v>0.72948708994575462</v>
      </c>
      <c r="AA4" s="3">
        <f t="shared" si="3"/>
        <v>-1.4009479368414537</v>
      </c>
      <c r="AB4" s="3">
        <f t="shared" si="4"/>
        <v>-5.7729136912707339</v>
      </c>
      <c r="AC4" s="3">
        <f t="shared" si="5"/>
        <v>-2.5997047614895559</v>
      </c>
    </row>
    <row r="5" spans="1:29">
      <c r="A5" s="17">
        <v>-3.9666666666666668</v>
      </c>
      <c r="B5" s="19">
        <v>1319.9083008095622</v>
      </c>
      <c r="C5" s="16">
        <v>1435.3769554533064</v>
      </c>
      <c r="D5" s="20">
        <v>-2379.9956021979451</v>
      </c>
      <c r="E5" s="3">
        <f t="shared" si="6"/>
        <v>0.84476321061056603</v>
      </c>
      <c r="F5" s="3">
        <f t="shared" si="7"/>
        <v>0.38591906852708824</v>
      </c>
      <c r="G5" s="3">
        <f t="shared" si="9"/>
        <v>-5081.5995512191275</v>
      </c>
      <c r="H5" s="3" t="s">
        <v>23</v>
      </c>
      <c r="I5" s="17">
        <v>1860</v>
      </c>
      <c r="J5" s="17"/>
      <c r="K5" s="17">
        <v>-50</v>
      </c>
      <c r="L5" s="23">
        <v>-3.8803860000000001</v>
      </c>
      <c r="M5" s="19">
        <v>1328.087619186379</v>
      </c>
      <c r="N5" s="16">
        <v>1425.7804209403694</v>
      </c>
      <c r="O5" s="20">
        <v>-2284.9936457797885</v>
      </c>
      <c r="P5" s="16">
        <v>-3.8039318849602481</v>
      </c>
      <c r="Q5" s="16">
        <v>143.94894149999999</v>
      </c>
      <c r="S5" s="17">
        <v>1860</v>
      </c>
      <c r="T5" s="17"/>
      <c r="U5" s="17">
        <v>0</v>
      </c>
      <c r="V5" s="3">
        <f t="shared" si="8"/>
        <v>-7.1331237363955591</v>
      </c>
      <c r="W5" s="3">
        <f t="shared" si="10"/>
        <v>7.1331237363955591</v>
      </c>
      <c r="X5" s="3">
        <f t="shared" si="0"/>
        <v>2.3238155917040748</v>
      </c>
      <c r="Y5" s="3">
        <f t="shared" si="1"/>
        <v>-2.3549175602405921</v>
      </c>
      <c r="Z5" s="3">
        <f t="shared" si="2"/>
        <v>0.85162909761137773</v>
      </c>
      <c r="AA5" s="3">
        <f t="shared" si="3"/>
        <v>6.1277474766643234</v>
      </c>
      <c r="AB5" s="3">
        <f t="shared" si="4"/>
        <v>1.4490143247196561</v>
      </c>
      <c r="AC5" s="3">
        <f t="shared" si="5"/>
        <v>4.6555609825716262</v>
      </c>
    </row>
    <row r="6" spans="1:29">
      <c r="A6" s="17">
        <v>-3.9333333333333331</v>
      </c>
      <c r="B6" s="19">
        <v>1321.6331153446808</v>
      </c>
      <c r="C6" s="16">
        <v>1430.1508602462709</v>
      </c>
      <c r="D6" s="20">
        <v>-2351.3322221636772</v>
      </c>
      <c r="E6" s="3">
        <f t="shared" si="6"/>
        <v>-3.443612371634786</v>
      </c>
      <c r="F6" s="3">
        <f t="shared" si="7"/>
        <v>0.87560765766076232</v>
      </c>
      <c r="G6" s="3">
        <f t="shared" si="9"/>
        <v>-128.6512674673593</v>
      </c>
      <c r="H6" s="3">
        <f>MAX(B2:B54)</f>
        <v>1848.2431079369271</v>
      </c>
      <c r="I6" s="17">
        <v>1640</v>
      </c>
      <c r="J6" s="17"/>
      <c r="K6" s="17">
        <v>-50</v>
      </c>
      <c r="L6" s="23">
        <v>-3.8564370000000001</v>
      </c>
      <c r="M6" s="19">
        <v>1332.5260913223028</v>
      </c>
      <c r="N6" s="16">
        <v>1426.0442124679685</v>
      </c>
      <c r="O6" s="20">
        <v>-2250.4966351166368</v>
      </c>
      <c r="P6" s="16">
        <v>-5.3073402361328865</v>
      </c>
      <c r="Q6" s="16">
        <v>143.94894149999999</v>
      </c>
      <c r="S6" s="17">
        <v>1640</v>
      </c>
      <c r="T6" s="17"/>
      <c r="U6" s="17">
        <v>0</v>
      </c>
      <c r="V6" s="3">
        <f t="shared" si="8"/>
        <v>-1.5034083511726384</v>
      </c>
      <c r="W6" s="3">
        <f t="shared" si="10"/>
        <v>1.5034083511726384</v>
      </c>
      <c r="X6" s="3">
        <f t="shared" si="0"/>
        <v>2.6140319383662978</v>
      </c>
      <c r="Y6" s="3">
        <f t="shared" si="1"/>
        <v>-2.2764171759497769</v>
      </c>
      <c r="Z6" s="3">
        <f t="shared" si="2"/>
        <v>0.94024569614004971</v>
      </c>
      <c r="AA6" s="3">
        <f t="shared" si="3"/>
        <v>7.9213721744991847</v>
      </c>
      <c r="AB6" s="3">
        <f t="shared" si="4"/>
        <v>3.0309230601831096</v>
      </c>
      <c r="AC6" s="3">
        <f t="shared" si="5"/>
        <v>6.2475859322729361</v>
      </c>
    </row>
    <row r="7" spans="1:29">
      <c r="A7" s="17">
        <v>-3.9</v>
      </c>
      <c r="B7" s="19">
        <v>1325.1646710671484</v>
      </c>
      <c r="C7" s="16">
        <v>1426.6668404713273</v>
      </c>
      <c r="D7" s="20">
        <v>-2311.6273661181331</v>
      </c>
      <c r="E7" s="3">
        <f t="shared" si="6"/>
        <v>-5.0828080249613645</v>
      </c>
      <c r="F7" s="3">
        <f t="shared" si="7"/>
        <v>1.2004071333882675</v>
      </c>
      <c r="G7" s="3">
        <f t="shared" si="9"/>
        <v>-49.175869599797529</v>
      </c>
      <c r="H7" s="3" t="s">
        <v>24</v>
      </c>
      <c r="I7" s="17">
        <v>1420</v>
      </c>
      <c r="J7" s="17"/>
      <c r="K7" s="17">
        <v>-50</v>
      </c>
      <c r="L7" s="23">
        <v>-3.8360690000000002</v>
      </c>
      <c r="M7" s="19">
        <v>1337.0760126933455</v>
      </c>
      <c r="N7" s="16">
        <v>1427.4898773506284</v>
      </c>
      <c r="O7" s="20">
        <v>-2220.1816045492887</v>
      </c>
      <c r="P7" s="16">
        <v>-6.9789311789428154</v>
      </c>
      <c r="Q7" s="16">
        <v>143.94894149999999</v>
      </c>
      <c r="S7" s="17">
        <v>1420</v>
      </c>
      <c r="T7" s="17"/>
      <c r="U7" s="17">
        <v>0</v>
      </c>
      <c r="V7" s="3">
        <f t="shared" si="8"/>
        <v>-1.6715909428099289</v>
      </c>
      <c r="W7" s="3">
        <f t="shared" si="10"/>
        <v>1.6715909428099289</v>
      </c>
      <c r="X7" s="3">
        <f t="shared" si="0"/>
        <v>2.9168386915630222</v>
      </c>
      <c r="Y7" s="3">
        <f t="shared" si="1"/>
        <v>-2.1882427613462747</v>
      </c>
      <c r="Z7" s="3">
        <f t="shared" si="2"/>
        <v>1.0314429185463472</v>
      </c>
      <c r="AA7" s="3">
        <f t="shared" si="3"/>
        <v>9.8957698705058377</v>
      </c>
      <c r="AB7" s="3">
        <f t="shared" si="4"/>
        <v>4.7906884175965407</v>
      </c>
      <c r="AC7" s="3">
        <f t="shared" si="5"/>
        <v>8.0103740974891622</v>
      </c>
    </row>
    <row r="8" spans="1:29">
      <c r="A8" s="17">
        <v>-3.8666666666666667</v>
      </c>
      <c r="B8" s="19">
        <v>1330.5115528721362</v>
      </c>
      <c r="C8" s="16">
        <v>1425.7442434765399</v>
      </c>
      <c r="D8" s="20">
        <v>-2265.4333762079477</v>
      </c>
      <c r="E8" s="3">
        <f t="shared" si="6"/>
        <v>-6.6025149645256587</v>
      </c>
      <c r="F8" s="3">
        <f t="shared" si="7"/>
        <v>1.3953467420918206</v>
      </c>
      <c r="G8" s="3">
        <f t="shared" si="9"/>
        <v>-45.591208186928988</v>
      </c>
      <c r="H8" s="3">
        <f>MIN(B5:B62)</f>
        <v>1053.098492812027</v>
      </c>
      <c r="I8" s="17">
        <v>830</v>
      </c>
      <c r="J8" s="17"/>
      <c r="K8" s="17">
        <v>950</v>
      </c>
      <c r="L8" s="23">
        <v>-3.785892</v>
      </c>
      <c r="M8" s="19">
        <v>1351.4791400386021</v>
      </c>
      <c r="N8" s="16">
        <v>1435.7918484807014</v>
      </c>
      <c r="O8" s="20">
        <v>-2144.7586884386837</v>
      </c>
      <c r="P8" s="16">
        <v>-3.9160874271719246</v>
      </c>
      <c r="Q8" s="16">
        <v>247.76682500000001</v>
      </c>
      <c r="S8" s="17">
        <v>830</v>
      </c>
      <c r="T8" s="17"/>
      <c r="U8" s="17">
        <v>1000</v>
      </c>
      <c r="V8" s="3">
        <f t="shared" si="8"/>
        <v>3.0628437517708909</v>
      </c>
      <c r="W8" s="3">
        <f t="shared" si="10"/>
        <v>3.0628437517708909</v>
      </c>
      <c r="X8" s="3">
        <f t="shared" si="0"/>
        <v>3.9138998163769689</v>
      </c>
      <c r="Y8" s="3">
        <f t="shared" si="1"/>
        <v>-1.8735125752326121</v>
      </c>
      <c r="Z8" s="3">
        <f t="shared" si="2"/>
        <v>1.3231160920317868</v>
      </c>
      <c r="AA8" s="3">
        <f t="shared" si="3"/>
        <v>7.829987243548894</v>
      </c>
      <c r="AB8" s="3">
        <f t="shared" si="4"/>
        <v>2.0425748519393125</v>
      </c>
      <c r="AC8" s="3">
        <f t="shared" si="5"/>
        <v>5.239203519203711</v>
      </c>
    </row>
    <row r="9" spans="1:29">
      <c r="A9" s="17">
        <v>-3.8333333333333335</v>
      </c>
      <c r="B9" s="19">
        <v>1337.7427357584238</v>
      </c>
      <c r="C9" s="16">
        <v>1427.7703644521534</v>
      </c>
      <c r="D9" s="20">
        <v>-2216.0729651898146</v>
      </c>
      <c r="E9" s="3">
        <f t="shared" si="6"/>
        <v>-8.3344098256659382</v>
      </c>
      <c r="F9" s="3">
        <f t="shared" si="7"/>
        <v>1.4978520665338209</v>
      </c>
      <c r="G9" s="3">
        <f t="shared" si="9"/>
        <v>-51.956845834208572</v>
      </c>
      <c r="H9" s="3" t="s">
        <v>25</v>
      </c>
      <c r="I9" s="17">
        <v>1060</v>
      </c>
      <c r="J9" s="17"/>
      <c r="K9" s="17">
        <v>950</v>
      </c>
      <c r="L9" s="23">
        <v>-3.7590330000000001</v>
      </c>
      <c r="M9" s="19">
        <v>1361.1475835638121</v>
      </c>
      <c r="N9" s="16">
        <v>1442.791123168543</v>
      </c>
      <c r="O9" s="20">
        <v>-2105.1952088698745</v>
      </c>
      <c r="P9" s="16">
        <v>-7.5863318164717164</v>
      </c>
      <c r="Q9" s="16">
        <v>247.76682500000001</v>
      </c>
      <c r="S9" s="17">
        <v>1060</v>
      </c>
      <c r="T9" s="17"/>
      <c r="U9" s="17">
        <v>1000</v>
      </c>
      <c r="V9" s="3">
        <f t="shared" si="8"/>
        <v>-3.6702443892997918</v>
      </c>
      <c r="W9" s="3">
        <f t="shared" si="10"/>
        <v>3.6702443892997918</v>
      </c>
      <c r="X9" s="3">
        <f t="shared" si="0"/>
        <v>4.615375389021561</v>
      </c>
      <c r="Y9" s="3">
        <f t="shared" si="1"/>
        <v>-1.6402694097999959</v>
      </c>
      <c r="Z9" s="3">
        <f t="shared" si="2"/>
        <v>1.5214481803201603</v>
      </c>
      <c r="AA9" s="3">
        <f t="shared" si="3"/>
        <v>12.201707205493278</v>
      </c>
      <c r="AB9" s="3">
        <f t="shared" si="4"/>
        <v>5.9460624066717207</v>
      </c>
      <c r="AC9" s="3">
        <f t="shared" si="5"/>
        <v>9.1077799967918764</v>
      </c>
    </row>
    <row r="10" spans="1:29">
      <c r="A10" s="17">
        <v>-3.8</v>
      </c>
      <c r="B10" s="19">
        <v>1346.9567764028907</v>
      </c>
      <c r="C10" s="16">
        <v>1432.7993172816932</v>
      </c>
      <c r="D10" s="20">
        <v>-2165.868070345372</v>
      </c>
      <c r="E10" s="3">
        <f t="shared" si="6"/>
        <v>-10.39968885005416</v>
      </c>
      <c r="F10" s="3">
        <f t="shared" si="7"/>
        <v>1.5387164586469466</v>
      </c>
      <c r="G10" s="3">
        <f t="shared" si="9"/>
        <v>-61.958370731646042</v>
      </c>
      <c r="H10" s="3">
        <f>H6-H8</f>
        <v>795.14461512490016</v>
      </c>
      <c r="I10" s="17">
        <v>1280</v>
      </c>
      <c r="J10" s="17"/>
      <c r="K10" s="17">
        <v>950</v>
      </c>
      <c r="L10" s="23">
        <v>-3.6855120000000001</v>
      </c>
      <c r="M10" s="19">
        <v>1394.9559398926795</v>
      </c>
      <c r="N10" s="16">
        <v>1468.9286231026053</v>
      </c>
      <c r="O10" s="20">
        <v>-2003.0384341031313</v>
      </c>
      <c r="P10" s="16">
        <v>-2.6592230669428205</v>
      </c>
      <c r="Q10" s="16">
        <v>265.96671350000003</v>
      </c>
      <c r="S10" s="17">
        <v>1280</v>
      </c>
      <c r="T10" s="17"/>
      <c r="U10" s="17">
        <v>1000</v>
      </c>
      <c r="V10" s="3">
        <f t="shared" si="8"/>
        <v>4.9271087495288963</v>
      </c>
      <c r="W10" s="3">
        <f t="shared" si="10"/>
        <v>4.9271087495288963</v>
      </c>
      <c r="X10" s="3">
        <f t="shared" si="0"/>
        <v>7.2546790679252</v>
      </c>
      <c r="Y10" s="3">
        <f t="shared" si="1"/>
        <v>-0.73467079786020228</v>
      </c>
      <c r="Z10" s="3">
        <f t="shared" si="2"/>
        <v>2.2292856388578635</v>
      </c>
      <c r="AA10" s="3">
        <f t="shared" si="3"/>
        <v>9.913902134868021</v>
      </c>
      <c r="AB10" s="3">
        <f t="shared" si="4"/>
        <v>1.9245522690826182</v>
      </c>
      <c r="AC10" s="3">
        <f t="shared" si="5"/>
        <v>4.8885087058006835</v>
      </c>
    </row>
    <row r="11" spans="1:29">
      <c r="A11" s="17">
        <v>-3.7666666666666666</v>
      </c>
      <c r="B11" s="19">
        <v>1358.2566204974428</v>
      </c>
      <c r="C11" s="16">
        <v>1440.6369553469121</v>
      </c>
      <c r="D11" s="20">
        <v>-2116.3389625586569</v>
      </c>
      <c r="E11" s="3">
        <f t="shared" si="6"/>
        <v>-12.851808318227855</v>
      </c>
      <c r="F11" s="3">
        <f t="shared" si="7"/>
        <v>1.5420839175075871</v>
      </c>
      <c r="G11" s="3">
        <f t="shared" si="9"/>
        <v>-73.563584045211115</v>
      </c>
      <c r="I11" s="27"/>
      <c r="J11" s="27"/>
      <c r="K11" s="27"/>
      <c r="L11" s="23">
        <v>-3.66201</v>
      </c>
      <c r="M11" s="19">
        <v>1408.0590107897297</v>
      </c>
      <c r="N11" s="16">
        <v>1478.7579068280756</v>
      </c>
      <c r="O11" s="20">
        <v>-1972.4361175186932</v>
      </c>
      <c r="P11" s="16">
        <v>-3.319052952484558</v>
      </c>
      <c r="Q11" s="16">
        <v>265.96671350000003</v>
      </c>
      <c r="S11" s="27"/>
      <c r="T11" s="27"/>
      <c r="U11" s="27"/>
      <c r="V11" s="3">
        <f t="shared" si="8"/>
        <v>-0.65982988554173749</v>
      </c>
      <c r="W11" s="3">
        <f t="shared" si="10"/>
        <v>0.65982988554173749</v>
      </c>
      <c r="X11" s="3">
        <f t="shared" si="0"/>
        <v>8.3504306761819986</v>
      </c>
      <c r="Y11" s="3">
        <f t="shared" si="1"/>
        <v>-0.35588151940646212</v>
      </c>
      <c r="Z11" s="3">
        <f t="shared" si="2"/>
        <v>2.5090540245087065</v>
      </c>
      <c r="AA11" s="3">
        <f t="shared" si="3"/>
        <v>11.669483628666557</v>
      </c>
      <c r="AB11" s="3">
        <f t="shared" si="4"/>
        <v>2.9631714330780961</v>
      </c>
      <c r="AC11" s="3">
        <f t="shared" si="5"/>
        <v>5.828106976993265</v>
      </c>
    </row>
    <row r="12" spans="1:29">
      <c r="A12" s="17">
        <v>-3.7333333333333334</v>
      </c>
      <c r="B12" s="19">
        <v>1371.7294841445982</v>
      </c>
      <c r="C12" s="16">
        <v>1450.9131120648235</v>
      </c>
      <c r="D12" s="20">
        <v>-2068.3762308210135</v>
      </c>
      <c r="E12" s="3">
        <f t="shared" si="6"/>
        <v>-15.690199086138241</v>
      </c>
      <c r="F12" s="3">
        <f t="shared" si="7"/>
        <v>1.5260363621928479</v>
      </c>
      <c r="G12" s="3">
        <f t="shared" si="9"/>
        <v>-85.151723037311896</v>
      </c>
      <c r="I12" s="27"/>
      <c r="J12" s="27"/>
      <c r="K12" s="27"/>
      <c r="L12" s="23">
        <v>-3.6371479999999998</v>
      </c>
      <c r="M12" s="19">
        <v>1423.1087217698805</v>
      </c>
      <c r="N12" s="16">
        <v>1489.5565677024424</v>
      </c>
      <c r="O12" s="20">
        <v>-1941.0274378694594</v>
      </c>
      <c r="P12" s="16">
        <v>-13.405883592379402</v>
      </c>
      <c r="Q12" s="16">
        <v>244.8980895</v>
      </c>
      <c r="S12" s="27"/>
      <c r="T12" s="27"/>
      <c r="U12" s="27"/>
      <c r="V12" s="3">
        <f t="shared" si="8"/>
        <v>-10.086830639894844</v>
      </c>
      <c r="W12" s="3">
        <f t="shared" si="10"/>
        <v>10.086830639894844</v>
      </c>
      <c r="X12" s="3">
        <f t="shared" si="0"/>
        <v>9.6569213393580711</v>
      </c>
      <c r="Y12" s="3">
        <f t="shared" si="1"/>
        <v>9.4190318487001046E-2</v>
      </c>
      <c r="Z12" s="3">
        <f t="shared" si="2"/>
        <v>2.8338846805962929</v>
      </c>
      <c r="AA12" s="3">
        <f t="shared" si="3"/>
        <v>23.062804931737475</v>
      </c>
      <c r="AB12" s="3">
        <f t="shared" si="4"/>
        <v>13.500073910866403</v>
      </c>
      <c r="AC12" s="3">
        <f t="shared" si="5"/>
        <v>16.239768272975695</v>
      </c>
    </row>
    <row r="13" spans="1:29">
      <c r="A13" s="17">
        <v>-3.7</v>
      </c>
      <c r="B13" s="19">
        <v>1387.4312969362363</v>
      </c>
      <c r="C13" s="16">
        <v>1463.1423574630171</v>
      </c>
      <c r="D13" s="20">
        <v>-2022.3881117850542</v>
      </c>
      <c r="E13" s="3">
        <f t="shared" si="6"/>
        <v>-18.851543798851221</v>
      </c>
      <c r="F13" s="3">
        <f t="shared" si="7"/>
        <v>1.5032989105219949</v>
      </c>
      <c r="G13" s="3">
        <f t="shared" si="9"/>
        <v>-94.840341381389734</v>
      </c>
      <c r="I13" s="27"/>
      <c r="J13" s="27"/>
      <c r="K13" s="27"/>
      <c r="L13" s="23">
        <v>-3.5814159999999999</v>
      </c>
      <c r="M13" s="19">
        <v>1461.0586017253809</v>
      </c>
      <c r="N13" s="16">
        <v>1514.0855896547437</v>
      </c>
      <c r="O13" s="20">
        <v>-1873.388152461499</v>
      </c>
      <c r="P13" s="16">
        <v>1.4372525076840279</v>
      </c>
      <c r="Q13" s="16">
        <v>244.8980895</v>
      </c>
      <c r="S13" s="27"/>
      <c r="T13" s="27"/>
      <c r="U13" s="27"/>
      <c r="V13" s="3">
        <f t="shared" si="8"/>
        <v>14.843136100063429</v>
      </c>
      <c r="W13" s="3">
        <f t="shared" si="10"/>
        <v>14.843136100063429</v>
      </c>
      <c r="X13" s="3">
        <f t="shared" si="0"/>
        <v>13.176266360922439</v>
      </c>
      <c r="Y13" s="3">
        <f t="shared" si="1"/>
        <v>1.2899541443691278</v>
      </c>
      <c r="Z13" s="3">
        <f t="shared" si="2"/>
        <v>3.6692468613829643</v>
      </c>
      <c r="AA13" s="3">
        <f t="shared" si="3"/>
        <v>11.739013853238411</v>
      </c>
      <c r="AB13" s="3">
        <f t="shared" si="4"/>
        <v>-0.14729836331490009</v>
      </c>
      <c r="AC13" s="3">
        <f t="shared" si="5"/>
        <v>2.2319943536989362</v>
      </c>
    </row>
    <row r="14" spans="1:29">
      <c r="A14" s="17">
        <v>-3.6666666666666665</v>
      </c>
      <c r="B14" s="19">
        <v>1405.3752208347432</v>
      </c>
      <c r="C14" s="16">
        <v>1476.774407248944</v>
      </c>
      <c r="D14" s="20">
        <v>-1978.4255109354854</v>
      </c>
      <c r="E14" s="3">
        <f t="shared" si="6"/>
        <v>-22.203484323897364</v>
      </c>
      <c r="F14" s="3">
        <f t="shared" si="7"/>
        <v>1.4820508472147218</v>
      </c>
      <c r="G14" s="3">
        <f t="shared" si="9"/>
        <v>-100.55821575138329</v>
      </c>
      <c r="I14" s="27"/>
      <c r="J14" s="27"/>
      <c r="K14" s="27"/>
      <c r="L14" s="23">
        <v>-3.5354260000000002</v>
      </c>
      <c r="M14" s="19">
        <v>1496.3062340267934</v>
      </c>
      <c r="N14" s="16">
        <v>1533.3025598712265</v>
      </c>
      <c r="O14" s="20">
        <v>-1819.182450607419</v>
      </c>
      <c r="P14" s="16">
        <v>-21.68501208427433</v>
      </c>
      <c r="Q14" s="16">
        <v>162.206208</v>
      </c>
      <c r="S14" s="27"/>
      <c r="T14" s="27"/>
      <c r="U14" s="27"/>
      <c r="V14" s="3">
        <f t="shared" si="8"/>
        <v>-23.122264591958359</v>
      </c>
      <c r="W14" s="3">
        <f t="shared" si="10"/>
        <v>23.122264591958359</v>
      </c>
      <c r="X14" s="3">
        <f t="shared" si="0"/>
        <v>16.739544687853929</v>
      </c>
      <c r="Y14" s="3">
        <f t="shared" si="1"/>
        <v>2.4696814842598971</v>
      </c>
      <c r="Z14" s="3">
        <f t="shared" si="2"/>
        <v>4.4664157407593796</v>
      </c>
      <c r="AA14" s="3">
        <f t="shared" si="3"/>
        <v>38.424556772128255</v>
      </c>
      <c r="AB14" s="3">
        <f t="shared" si="4"/>
        <v>24.154693568534228</v>
      </c>
      <c r="AC14" s="3">
        <f t="shared" si="5"/>
        <v>26.151427825033711</v>
      </c>
    </row>
    <row r="15" spans="1:29">
      <c r="A15" s="17">
        <v>-3.6333333333333333</v>
      </c>
      <c r="B15" s="19">
        <v>1425.523787105456</v>
      </c>
      <c r="C15" s="16">
        <v>1491.2352475766093</v>
      </c>
      <c r="D15" s="20">
        <v>-1936.286910507828</v>
      </c>
      <c r="E15" s="3">
        <f t="shared" si="6"/>
        <v>-25.554788993418967</v>
      </c>
      <c r="F15" s="3">
        <f t="shared" si="7"/>
        <v>1.4668565180597535</v>
      </c>
      <c r="G15" s="3">
        <f t="shared" si="9"/>
        <v>-100.53914008564846</v>
      </c>
      <c r="I15" s="27"/>
      <c r="J15" s="27"/>
      <c r="K15" s="27"/>
      <c r="L15" s="23">
        <v>-3.4747110000000001</v>
      </c>
      <c r="M15" s="19">
        <v>1547.1059519955888</v>
      </c>
      <c r="N15" s="16">
        <v>1555.2503275638446</v>
      </c>
      <c r="O15" s="20">
        <v>-1747.5213770829141</v>
      </c>
      <c r="P15" s="16">
        <v>-7.0272090937822407</v>
      </c>
      <c r="Q15" s="16">
        <v>238.39936399999999</v>
      </c>
      <c r="S15" s="27"/>
      <c r="T15" s="27"/>
      <c r="U15" s="27"/>
      <c r="V15" s="3">
        <f t="shared" si="8"/>
        <v>14.65780299049209</v>
      </c>
      <c r="W15" s="3">
        <f t="shared" si="10"/>
        <v>14.65780299049209</v>
      </c>
      <c r="X15" s="3">
        <f t="shared" si="0"/>
        <v>22.416403366011885</v>
      </c>
      <c r="Y15" s="3">
        <f t="shared" si="1"/>
        <v>4.2821669137157397</v>
      </c>
      <c r="Z15" s="3">
        <f t="shared" si="2"/>
        <v>5.6549388367630904</v>
      </c>
      <c r="AA15" s="3">
        <f t="shared" si="3"/>
        <v>29.443612459794124</v>
      </c>
      <c r="AB15" s="3">
        <f t="shared" si="4"/>
        <v>11.309376007497981</v>
      </c>
      <c r="AC15" s="3">
        <f t="shared" si="5"/>
        <v>12.68214793054533</v>
      </c>
    </row>
    <row r="16" spans="1:29">
      <c r="A16" s="17">
        <v>-3.6</v>
      </c>
      <c r="B16" s="19">
        <v>1447.7842190600932</v>
      </c>
      <c r="C16" s="16">
        <v>1505.9599770754576</v>
      </c>
      <c r="D16" s="20">
        <v>-1895.6052399761975</v>
      </c>
      <c r="E16" s="3">
        <f t="shared" si="6"/>
        <v>-28.686852056224541</v>
      </c>
      <c r="F16" s="3">
        <f t="shared" si="7"/>
        <v>1.459660414678323</v>
      </c>
      <c r="G16" s="3">
        <f t="shared" si="9"/>
        <v>-93.961891884167571</v>
      </c>
      <c r="I16" s="27"/>
      <c r="J16" s="27"/>
      <c r="K16" s="27"/>
      <c r="L16" s="23">
        <v>-3.4515449999999999</v>
      </c>
      <c r="M16" s="19">
        <v>1567.406869399827</v>
      </c>
      <c r="N16" s="16">
        <v>1562.2350792186335</v>
      </c>
      <c r="O16" s="20">
        <v>-1719.6448220405728</v>
      </c>
      <c r="P16" s="16">
        <v>-2.8936349362639211</v>
      </c>
      <c r="Q16" s="16">
        <v>238.39936399999999</v>
      </c>
      <c r="S16" s="27"/>
      <c r="T16" s="27"/>
      <c r="U16" s="27"/>
      <c r="V16" s="3">
        <f t="shared" si="8"/>
        <v>4.1335741575183196</v>
      </c>
      <c r="W16" s="3">
        <f t="shared" si="10"/>
        <v>4.1335741575183196</v>
      </c>
      <c r="X16" s="3">
        <f t="shared" si="0"/>
        <v>24.883057461597428</v>
      </c>
      <c r="Y16" s="3">
        <f t="shared" si="1"/>
        <v>5.045354502146389</v>
      </c>
      <c r="Z16" s="3">
        <f t="shared" si="2"/>
        <v>6.1446453139329842</v>
      </c>
      <c r="AA16" s="3">
        <f t="shared" si="3"/>
        <v>27.77669239786135</v>
      </c>
      <c r="AB16" s="3">
        <f t="shared" si="4"/>
        <v>7.9389894384103101</v>
      </c>
      <c r="AC16" s="3">
        <f t="shared" si="5"/>
        <v>9.0382802501969053</v>
      </c>
    </row>
    <row r="17" spans="1:29">
      <c r="A17" s="17">
        <v>-3.5666666666666669</v>
      </c>
      <c r="B17" s="19">
        <v>1472.0065343840979</v>
      </c>
      <c r="C17" s="16">
        <v>1520.4183068275452</v>
      </c>
      <c r="D17" s="20">
        <v>-1855.9186526313424</v>
      </c>
      <c r="E17" s="3">
        <f t="shared" si="6"/>
        <v>-31.397390328977306</v>
      </c>
      <c r="F17" s="3">
        <f t="shared" si="7"/>
        <v>1.4607224810212238</v>
      </c>
      <c r="G17" s="3">
        <f t="shared" si="9"/>
        <v>-81.316148182583206</v>
      </c>
      <c r="I17" s="27"/>
      <c r="J17" s="27"/>
      <c r="K17" s="27"/>
      <c r="L17" s="23">
        <v>-3.4261409999999999</v>
      </c>
      <c r="M17" s="19">
        <v>1590.0283912662417</v>
      </c>
      <c r="N17" s="16">
        <v>1568.8748596645892</v>
      </c>
      <c r="O17" s="20">
        <v>-1688.5125471577048</v>
      </c>
      <c r="P17" s="16">
        <v>-3.9142161618690214</v>
      </c>
      <c r="Q17" s="16">
        <v>238.39936399999999</v>
      </c>
      <c r="S17" s="27"/>
      <c r="T17" s="27"/>
      <c r="U17" s="27"/>
      <c r="V17" s="3">
        <f t="shared" si="8"/>
        <v>-1.0205812256051003</v>
      </c>
      <c r="W17" s="3">
        <f t="shared" si="10"/>
        <v>1.0205812256051003</v>
      </c>
      <c r="X17" s="3">
        <f t="shared" si="0"/>
        <v>27.780260017195392</v>
      </c>
      <c r="Y17" s="3">
        <f t="shared" si="1"/>
        <v>5.9243768415336433</v>
      </c>
      <c r="Z17" s="3">
        <f t="shared" si="2"/>
        <v>6.7015936796168178</v>
      </c>
      <c r="AA17" s="3">
        <f t="shared" si="3"/>
        <v>31.694476179064413</v>
      </c>
      <c r="AB17" s="3">
        <f t="shared" si="4"/>
        <v>9.8385930034026643</v>
      </c>
      <c r="AC17" s="3">
        <f t="shared" si="5"/>
        <v>10.61580984148584</v>
      </c>
    </row>
    <row r="18" spans="1:29">
      <c r="A18" s="17">
        <v>-3.5333333333333332</v>
      </c>
      <c r="B18" s="19">
        <v>1497.9840458170511</v>
      </c>
      <c r="C18" s="16">
        <v>1534.1335965255275</v>
      </c>
      <c r="D18" s="20">
        <v>-1816.7270323373377</v>
      </c>
      <c r="E18" s="3">
        <f t="shared" si="6"/>
        <v>-33.537743305862506</v>
      </c>
      <c r="F18" s="3">
        <f t="shared" si="7"/>
        <v>1.4693641603484033</v>
      </c>
      <c r="G18" s="3">
        <f t="shared" si="9"/>
        <v>-64.210589306555377</v>
      </c>
      <c r="I18" s="27"/>
      <c r="J18" s="27"/>
      <c r="K18" s="27"/>
      <c r="L18" s="23">
        <v>-3.363229</v>
      </c>
      <c r="M18" s="19">
        <v>1646.5193516113795</v>
      </c>
      <c r="N18" s="16">
        <v>1580.3818766986951</v>
      </c>
      <c r="O18" s="20">
        <v>-1608.1486299186945</v>
      </c>
      <c r="P18" s="16">
        <v>3.6328396855242171</v>
      </c>
      <c r="Q18" s="16">
        <v>247.62286700000001</v>
      </c>
      <c r="S18" s="27"/>
      <c r="T18" s="27"/>
      <c r="U18" s="27"/>
      <c r="V18" s="3">
        <f t="shared" si="8"/>
        <v>7.5470558473932385</v>
      </c>
      <c r="W18" s="3">
        <f t="shared" si="10"/>
        <v>7.5470558473932385</v>
      </c>
      <c r="X18" s="3">
        <f t="shared" si="0"/>
        <v>35.802299364227984</v>
      </c>
      <c r="Y18" s="3">
        <f t="shared" si="1"/>
        <v>8.2715554260663353</v>
      </c>
      <c r="Z18" s="3">
        <f t="shared" si="2"/>
        <v>8.153576916338535</v>
      </c>
      <c r="AA18" s="3">
        <f t="shared" si="3"/>
        <v>32.169459678703767</v>
      </c>
      <c r="AB18" s="3">
        <f t="shared" si="4"/>
        <v>4.6387157405421178</v>
      </c>
      <c r="AC18" s="3">
        <f t="shared" si="5"/>
        <v>4.5207372308143174</v>
      </c>
    </row>
    <row r="19" spans="1:29">
      <c r="A19" s="17">
        <v>-3.5</v>
      </c>
      <c r="B19" s="19">
        <v>1525.4559037280269</v>
      </c>
      <c r="C19" s="16">
        <v>1546.6962449913844</v>
      </c>
      <c r="D19" s="20">
        <v>-1777.5359248574823</v>
      </c>
      <c r="E19" s="3">
        <f t="shared" si="6"/>
        <v>-35.029369114298056</v>
      </c>
      <c r="F19" s="3">
        <f t="shared" si="7"/>
        <v>1.4844593012776144</v>
      </c>
      <c r="G19" s="3">
        <f t="shared" si="9"/>
        <v>-44.748774253066671</v>
      </c>
      <c r="I19" s="27"/>
      <c r="J19" s="27"/>
      <c r="K19" s="27"/>
      <c r="L19" s="23">
        <v>-3.338832</v>
      </c>
      <c r="M19" s="19">
        <v>1668.1342475009151</v>
      </c>
      <c r="N19" s="16">
        <v>1582.9018290247768</v>
      </c>
      <c r="O19" s="20">
        <v>-1575.5445576179773</v>
      </c>
      <c r="P19" s="16">
        <v>3.7595294139149185</v>
      </c>
      <c r="Q19" s="16">
        <v>247.62286700000001</v>
      </c>
      <c r="S19" s="27"/>
      <c r="T19" s="27"/>
      <c r="U19" s="27"/>
      <c r="V19" s="3">
        <f t="shared" si="8"/>
        <v>0.12668972839070136</v>
      </c>
      <c r="W19" s="3">
        <f t="shared" si="10"/>
        <v>0.12668972839070136</v>
      </c>
      <c r="X19" s="3">
        <f t="shared" si="0"/>
        <v>39.220945800614743</v>
      </c>
      <c r="Y19" s="3">
        <f t="shared" si="1"/>
        <v>9.2384212217803672</v>
      </c>
      <c r="Z19" s="3">
        <f t="shared" si="2"/>
        <v>8.7370519431342828</v>
      </c>
      <c r="AA19" s="3">
        <f t="shared" si="3"/>
        <v>35.461416386699824</v>
      </c>
      <c r="AB19" s="3">
        <f t="shared" si="4"/>
        <v>5.4788918078654483</v>
      </c>
      <c r="AC19" s="3">
        <f t="shared" si="5"/>
        <v>4.9775225292193639</v>
      </c>
    </row>
    <row r="20" spans="1:29">
      <c r="A20" s="17">
        <v>-3.4666666666666668</v>
      </c>
      <c r="B20" s="19">
        <v>1554.1113472031429</v>
      </c>
      <c r="C20" s="16">
        <v>1557.7721991110593</v>
      </c>
      <c r="D20" s="20">
        <v>-1737.8894853368402</v>
      </c>
      <c r="E20" s="3">
        <f t="shared" si="6"/>
        <v>-35.858451000082979</v>
      </c>
      <c r="F20" s="3">
        <f t="shared" si="7"/>
        <v>1.5046880840800863</v>
      </c>
      <c r="G20" s="3">
        <f t="shared" si="9"/>
        <v>-24.872456573547783</v>
      </c>
      <c r="I20" s="27"/>
      <c r="J20" s="27"/>
      <c r="K20" s="27"/>
      <c r="L20" s="23">
        <v>-3.3123909999999999</v>
      </c>
      <c r="M20" s="19">
        <v>1691.0634915728588</v>
      </c>
      <c r="N20" s="16">
        <v>1584.4256106037647</v>
      </c>
      <c r="O20" s="20">
        <v>-1539.2441000454128</v>
      </c>
      <c r="P20" s="16">
        <v>5.9750711425592717</v>
      </c>
      <c r="Q20" s="16">
        <v>255.62805950000001</v>
      </c>
      <c r="S20" s="27"/>
      <c r="T20" s="27"/>
      <c r="U20" s="27"/>
      <c r="V20" s="3">
        <f t="shared" si="8"/>
        <v>2.2155417286443533</v>
      </c>
      <c r="W20" s="3">
        <f t="shared" si="10"/>
        <v>2.2155417286443533</v>
      </c>
      <c r="X20" s="3">
        <f t="shared" si="0"/>
        <v>43.10181729395017</v>
      </c>
      <c r="Y20" s="3">
        <f t="shared" si="1"/>
        <v>10.31571466568384</v>
      </c>
      <c r="Z20" s="3">
        <f t="shared" si="2"/>
        <v>9.3769634181260066</v>
      </c>
      <c r="AA20" s="3">
        <f t="shared" si="3"/>
        <v>37.126746151390897</v>
      </c>
      <c r="AB20" s="3">
        <f t="shared" si="4"/>
        <v>4.3406435231245686</v>
      </c>
      <c r="AC20" s="3">
        <f t="shared" si="5"/>
        <v>3.4018922755667349</v>
      </c>
    </row>
    <row r="21" spans="1:29">
      <c r="A21" s="17">
        <v>-3.4333333333333331</v>
      </c>
      <c r="B21" s="19">
        <v>1583.5953540513292</v>
      </c>
      <c r="C21" s="16">
        <v>1567.1072874823585</v>
      </c>
      <c r="D21" s="20">
        <v>-1697.3939073719084</v>
      </c>
      <c r="E21" s="3">
        <f t="shared" si="6"/>
        <v>-36.057601405953399</v>
      </c>
      <c r="F21" s="3">
        <f t="shared" si="7"/>
        <v>1.5286294948397097</v>
      </c>
      <c r="G21" s="3">
        <f t="shared" si="9"/>
        <v>-5.9745121761125244</v>
      </c>
      <c r="I21" s="27"/>
      <c r="J21" s="27"/>
      <c r="K21" s="27"/>
      <c r="L21" s="23">
        <v>-3.2497199999999999</v>
      </c>
      <c r="M21" s="19">
        <v>1742.0321428058669</v>
      </c>
      <c r="N21" s="16">
        <v>1583.3286405219696</v>
      </c>
      <c r="O21" s="20">
        <v>-1449.2680284520611</v>
      </c>
      <c r="P21" s="16">
        <v>13.7887991352446</v>
      </c>
      <c r="Q21" s="16">
        <v>255.62805950000001</v>
      </c>
      <c r="S21" s="27"/>
      <c r="T21" s="27"/>
      <c r="U21" s="27"/>
      <c r="V21" s="3">
        <f t="shared" si="8"/>
        <v>7.8137279926853287</v>
      </c>
      <c r="W21" s="3">
        <f t="shared" si="10"/>
        <v>7.8137279926853287</v>
      </c>
      <c r="X21" s="3">
        <f t="shared" si="0"/>
        <v>52.912950398745537</v>
      </c>
      <c r="Y21" s="3">
        <f t="shared" si="1"/>
        <v>12.960561508803472</v>
      </c>
      <c r="Z21" s="3">
        <f t="shared" si="2"/>
        <v>10.900136887085855</v>
      </c>
      <c r="AA21" s="3">
        <f t="shared" si="3"/>
        <v>39.124151263500934</v>
      </c>
      <c r="AB21" s="3">
        <f t="shared" si="4"/>
        <v>-0.82823762644112797</v>
      </c>
      <c r="AC21" s="3">
        <f t="shared" si="5"/>
        <v>-2.8886622481587452</v>
      </c>
    </row>
    <row r="22" spans="1:29">
      <c r="A22" s="17">
        <v>-3.4</v>
      </c>
      <c r="B22" s="19">
        <v>1613.5154025633819</v>
      </c>
      <c r="C22" s="16">
        <v>1574.5280317850411</v>
      </c>
      <c r="D22" s="20">
        <v>-1655.7326996084303</v>
      </c>
      <c r="E22" s="3">
        <f t="shared" si="6"/>
        <v>-35.684972163194267</v>
      </c>
      <c r="F22" s="3">
        <f t="shared" si="7"/>
        <v>1.5547796252694426</v>
      </c>
      <c r="G22" s="3">
        <f t="shared" si="9"/>
        <v>11.178877282773993</v>
      </c>
      <c r="I22" s="27"/>
      <c r="J22" s="27"/>
      <c r="K22" s="27"/>
      <c r="L22" s="23">
        <v>-3.2208480000000002</v>
      </c>
      <c r="M22" s="19">
        <v>1763.2745481089223</v>
      </c>
      <c r="N22" s="16">
        <v>1580.8215343696065</v>
      </c>
      <c r="O22" s="20">
        <v>-1406.0958847505972</v>
      </c>
      <c r="P22" s="16">
        <v>26.182732181359139</v>
      </c>
      <c r="Q22" s="16">
        <v>241.742684</v>
      </c>
      <c r="S22" s="27"/>
      <c r="T22" s="27"/>
      <c r="U22" s="27"/>
      <c r="V22" s="3">
        <f t="shared" si="8"/>
        <v>12.393933046114538</v>
      </c>
      <c r="W22" s="3">
        <f t="shared" si="10"/>
        <v>12.393933046114538</v>
      </c>
      <c r="X22" s="3">
        <f t="shared" si="0"/>
        <v>57.650694608978064</v>
      </c>
      <c r="Y22" s="3">
        <f t="shared" si="1"/>
        <v>14.205143502540507</v>
      </c>
      <c r="Z22" s="3">
        <f t="shared" si="2"/>
        <v>11.591541322118708</v>
      </c>
      <c r="AA22" s="3">
        <f t="shared" si="3"/>
        <v>31.467962427618925</v>
      </c>
      <c r="AB22" s="3">
        <f t="shared" si="4"/>
        <v>-11.977588678818632</v>
      </c>
      <c r="AC22" s="3">
        <f t="shared" si="5"/>
        <v>-14.591190859240431</v>
      </c>
    </row>
    <row r="23" spans="1:29">
      <c r="A23" s="17">
        <v>-3.3666666666666667</v>
      </c>
      <c r="B23" s="19">
        <v>1643.4490790860727</v>
      </c>
      <c r="C23" s="16">
        <v>1579.9395383996889</v>
      </c>
      <c r="D23" s="20">
        <v>-1612.675063662231</v>
      </c>
      <c r="E23" s="3">
        <f t="shared" si="6"/>
        <v>-34.807033853893778</v>
      </c>
      <c r="F23" s="3">
        <f t="shared" si="7"/>
        <v>1.5815632983073518</v>
      </c>
      <c r="G23" s="3">
        <f t="shared" si="9"/>
        <v>26.338149279014779</v>
      </c>
      <c r="I23" s="27"/>
      <c r="J23" s="27"/>
      <c r="K23" s="27"/>
      <c r="L23" s="23">
        <v>-3.1965629999999998</v>
      </c>
      <c r="M23" s="19">
        <v>1779.7520619051065</v>
      </c>
      <c r="N23" s="16">
        <v>1577.8731768480502</v>
      </c>
      <c r="O23" s="20">
        <v>-1369.0532086892053</v>
      </c>
      <c r="P23" s="16">
        <v>24.015943625595909</v>
      </c>
      <c r="Q23" s="16">
        <v>241.742684</v>
      </c>
      <c r="S23" s="27"/>
      <c r="T23" s="27"/>
      <c r="U23" s="27"/>
      <c r="V23" s="3">
        <f t="shared" si="8"/>
        <v>-2.1667885557632296</v>
      </c>
      <c r="W23" s="3">
        <f t="shared" si="10"/>
        <v>2.1667885557632296</v>
      </c>
      <c r="X23" s="3">
        <f t="shared" si="0"/>
        <v>61.703159970969082</v>
      </c>
      <c r="Y23" s="3">
        <f t="shared" si="1"/>
        <v>15.255534228995048</v>
      </c>
      <c r="Z23" s="3">
        <f t="shared" si="2"/>
        <v>12.161167318004647</v>
      </c>
      <c r="AA23" s="3">
        <f t="shared" si="3"/>
        <v>37.687216345373173</v>
      </c>
      <c r="AB23" s="3">
        <f t="shared" si="4"/>
        <v>-8.7604093966008616</v>
      </c>
      <c r="AC23" s="3">
        <f t="shared" si="5"/>
        <v>-11.854776307591262</v>
      </c>
    </row>
    <row r="24" spans="1:29">
      <c r="A24" s="17">
        <v>-3.3333333333333335</v>
      </c>
      <c r="B24" s="19">
        <v>1672.9522876278497</v>
      </c>
      <c r="C24" s="16">
        <v>1583.3210209487006</v>
      </c>
      <c r="D24" s="20">
        <v>-1568.0785290244967</v>
      </c>
      <c r="E24" s="3">
        <f t="shared" si="6"/>
        <v>-33.486960260277783</v>
      </c>
      <c r="F24" s="3">
        <f t="shared" si="7"/>
        <v>1.6073743111562899</v>
      </c>
      <c r="G24" s="3">
        <f t="shared" si="9"/>
        <v>39.602207808479974</v>
      </c>
      <c r="I24" s="27"/>
      <c r="J24" s="27"/>
      <c r="K24" s="27"/>
      <c r="L24" s="23">
        <v>-3.1339869999999999</v>
      </c>
      <c r="M24" s="19">
        <v>1815.1990648630308</v>
      </c>
      <c r="N24" s="16">
        <v>1567.4324401360936</v>
      </c>
      <c r="O24" s="20">
        <v>-1271.1703075282276</v>
      </c>
      <c r="P24" s="16">
        <v>20.327192704376092</v>
      </c>
      <c r="Q24" s="16">
        <v>292.09079700000001</v>
      </c>
      <c r="S24" s="27"/>
      <c r="T24" s="27"/>
      <c r="U24" s="27"/>
      <c r="V24" s="3">
        <f t="shared" si="8"/>
        <v>-3.6887509212198175</v>
      </c>
      <c r="W24" s="3">
        <f t="shared" si="10"/>
        <v>3.6887509212198175</v>
      </c>
      <c r="X24" s="3">
        <f t="shared" si="0"/>
        <v>72.264398336861063</v>
      </c>
      <c r="Y24" s="3">
        <f t="shared" si="1"/>
        <v>17.932785067979122</v>
      </c>
      <c r="Z24" s="3">
        <f t="shared" si="2"/>
        <v>13.547385664526281</v>
      </c>
      <c r="AA24" s="3">
        <f t="shared" si="3"/>
        <v>51.937205632484975</v>
      </c>
      <c r="AB24" s="3">
        <f t="shared" si="4"/>
        <v>-2.39440763639697</v>
      </c>
      <c r="AC24" s="3">
        <f t="shared" si="5"/>
        <v>-6.7798070398498105</v>
      </c>
    </row>
    <row r="25" spans="1:29">
      <c r="A25" s="17">
        <v>-3.3</v>
      </c>
      <c r="B25" s="19">
        <v>1701.5678377028089</v>
      </c>
      <c r="C25" s="16">
        <v>1584.719457176514</v>
      </c>
      <c r="D25" s="20">
        <v>-1521.8868986386806</v>
      </c>
      <c r="E25" s="3">
        <f t="shared" si="6"/>
        <v>-31.778066971565039</v>
      </c>
      <c r="F25" s="3">
        <f t="shared" si="7"/>
        <v>1.630651662038215</v>
      </c>
      <c r="G25" s="3">
        <f t="shared" si="9"/>
        <v>51.266798661381827</v>
      </c>
      <c r="I25" s="27"/>
      <c r="J25" s="27"/>
      <c r="K25" s="27"/>
      <c r="L25" s="23">
        <v>-3.1010849999999999</v>
      </c>
      <c r="M25" s="19">
        <v>1829.154767662636</v>
      </c>
      <c r="N25" s="16">
        <v>1560.7447953731753</v>
      </c>
      <c r="O25" s="20">
        <v>-1218.7327347565442</v>
      </c>
      <c r="P25" s="24">
        <v>20.632992322832283</v>
      </c>
      <c r="Q25" s="16">
        <v>292.09079700000001</v>
      </c>
      <c r="S25" s="27"/>
      <c r="T25" s="27"/>
      <c r="U25" s="27"/>
      <c r="X25" s="3">
        <f t="shared" si="0"/>
        <v>77.79987327949307</v>
      </c>
      <c r="Y25" s="3">
        <f t="shared" si="1"/>
        <v>19.294339700516282</v>
      </c>
      <c r="Z25" s="3">
        <f t="shared" si="2"/>
        <v>14.209460037664041</v>
      </c>
      <c r="AA25" s="3">
        <f t="shared" si="3"/>
        <v>57.166880956660791</v>
      </c>
      <c r="AB25" s="3">
        <f t="shared" si="4"/>
        <v>-1.3386526223160011</v>
      </c>
      <c r="AC25" s="3">
        <f t="shared" si="5"/>
        <v>-6.4235322851682426</v>
      </c>
    </row>
    <row r="26" spans="1:29">
      <c r="A26" s="17">
        <v>-3.2666666666666666</v>
      </c>
      <c r="B26" s="19">
        <v>1728.8342064095195</v>
      </c>
      <c r="C26" s="16">
        <v>1584.2418366177008</v>
      </c>
      <c r="D26" s="20">
        <v>-1474.12446844019</v>
      </c>
      <c r="E26" s="3">
        <f t="shared" si="6"/>
        <v>-29.720957815307802</v>
      </c>
      <c r="F26" s="3">
        <f t="shared" si="7"/>
        <v>1.6499816514382153</v>
      </c>
      <c r="G26" s="3">
        <f t="shared" si="9"/>
        <v>61.71327468771733</v>
      </c>
      <c r="I26" s="27"/>
      <c r="J26" s="27"/>
      <c r="K26" s="27"/>
      <c r="L26" s="23">
        <v>-3.077995</v>
      </c>
      <c r="M26" s="19">
        <v>1836.7948784842156</v>
      </c>
      <c r="N26" s="16">
        <v>1555.7455337848514</v>
      </c>
      <c r="O26" s="20">
        <v>-1181.721720803529</v>
      </c>
      <c r="P26" s="24">
        <v>21.116821424669048</v>
      </c>
      <c r="Q26" s="16">
        <v>239.43537850000001</v>
      </c>
      <c r="S26" s="27"/>
      <c r="T26" s="27"/>
      <c r="U26" s="27"/>
      <c r="X26" s="3">
        <f t="shared" si="0"/>
        <v>81.650218278894556</v>
      </c>
      <c r="Y26" s="3">
        <f t="shared" si="1"/>
        <v>20.217939544015632</v>
      </c>
      <c r="Z26" s="3">
        <f t="shared" si="2"/>
        <v>14.638326135889862</v>
      </c>
      <c r="AA26" s="3">
        <f t="shared" si="3"/>
        <v>60.533396854225508</v>
      </c>
      <c r="AB26" s="3">
        <f t="shared" si="4"/>
        <v>-0.89888188065341623</v>
      </c>
      <c r="AC26" s="3">
        <f t="shared" si="5"/>
        <v>-6.478495288779186</v>
      </c>
    </row>
    <row r="27" spans="1:29">
      <c r="A27" s="17">
        <v>-3.2333333333333334</v>
      </c>
      <c r="B27" s="19">
        <v>1754.2942908930127</v>
      </c>
      <c r="C27" s="16">
        <v>1582.0464109214954</v>
      </c>
      <c r="D27" s="20">
        <v>-1424.8873870028183</v>
      </c>
      <c r="E27" s="3">
        <f t="shared" si="6"/>
        <v>-27.34310797970841</v>
      </c>
      <c r="F27" s="3">
        <f t="shared" si="7"/>
        <v>1.6642095378671828</v>
      </c>
      <c r="G27" s="3">
        <f t="shared" si="9"/>
        <v>71.335495067982009</v>
      </c>
      <c r="I27" s="27"/>
      <c r="J27" s="27"/>
      <c r="K27" s="27"/>
      <c r="L27" s="23">
        <v>-3.0163310000000001</v>
      </c>
      <c r="M27" s="19">
        <v>1847.7608560038498</v>
      </c>
      <c r="N27" s="16">
        <v>1541.8966596266255</v>
      </c>
      <c r="O27" s="20">
        <v>-1082.7822035048157</v>
      </c>
      <c r="P27" s="24">
        <v>39.50803188263599</v>
      </c>
      <c r="Q27" s="16">
        <v>239.43537850000001</v>
      </c>
      <c r="S27" s="27"/>
      <c r="T27" s="27"/>
      <c r="U27" s="27"/>
      <c r="X27" s="3">
        <f t="shared" si="0"/>
        <v>91.737007426831696</v>
      </c>
      <c r="Y27" s="3">
        <f t="shared" si="1"/>
        <v>22.498506496140038</v>
      </c>
      <c r="Z27" s="3">
        <f t="shared" si="2"/>
        <v>15.605173600833027</v>
      </c>
      <c r="AA27" s="3">
        <f t="shared" si="3"/>
        <v>52.228975544195706</v>
      </c>
      <c r="AB27" s="3">
        <f t="shared" si="4"/>
        <v>-17.009525386495952</v>
      </c>
      <c r="AC27" s="3">
        <f t="shared" si="5"/>
        <v>-23.902858281802963</v>
      </c>
    </row>
    <row r="28" spans="1:29">
      <c r="A28" s="17">
        <v>-3.2</v>
      </c>
      <c r="B28" s="19">
        <v>1777.5039847865701</v>
      </c>
      <c r="C28" s="16">
        <v>1578.3333159717731</v>
      </c>
      <c r="D28" s="20">
        <v>-1374.3329393593594</v>
      </c>
      <c r="E28" s="3">
        <f t="shared" si="6"/>
        <v>-24.659992851991728</v>
      </c>
      <c r="F28" s="3">
        <f t="shared" si="7"/>
        <v>1.6725448356161279</v>
      </c>
      <c r="G28" s="3">
        <f t="shared" si="9"/>
        <v>80.493453831500759</v>
      </c>
      <c r="I28" s="27"/>
      <c r="J28" s="27"/>
      <c r="K28" s="27"/>
      <c r="L28" s="23">
        <v>-2.9813139999999998</v>
      </c>
      <c r="M28" s="19">
        <v>1847.5055900856387</v>
      </c>
      <c r="N28" s="16">
        <v>1534.1704430843238</v>
      </c>
      <c r="O28" s="20">
        <v>-1027.0023320103064</v>
      </c>
      <c r="P28" s="24">
        <v>34.017796167924608</v>
      </c>
      <c r="Q28" s="16">
        <v>269.33034550000002</v>
      </c>
      <c r="S28" s="27"/>
      <c r="T28" s="27"/>
      <c r="U28" s="27"/>
      <c r="X28" s="3">
        <f t="shared" si="0"/>
        <v>97.329650745358194</v>
      </c>
      <c r="Y28" s="3">
        <f t="shared" si="1"/>
        <v>23.632679018727611</v>
      </c>
      <c r="Z28" s="3">
        <f t="shared" si="2"/>
        <v>16.016315108722054</v>
      </c>
      <c r="AA28" s="3">
        <f t="shared" si="3"/>
        <v>63.311854577433586</v>
      </c>
      <c r="AB28" s="3">
        <f t="shared" si="4"/>
        <v>-10.385117149196997</v>
      </c>
      <c r="AC28" s="3">
        <f t="shared" si="5"/>
        <v>-18.001481059202554</v>
      </c>
    </row>
    <row r="29" spans="1:29">
      <c r="A29" s="17">
        <v>-3.1666666666666665</v>
      </c>
      <c r="B29" s="19">
        <v>1798.0404313958716</v>
      </c>
      <c r="C29" s="16">
        <v>1573.3348927907646</v>
      </c>
      <c r="D29" s="20">
        <v>-1322.6674506077543</v>
      </c>
      <c r="E29" s="3">
        <f t="shared" si="6"/>
        <v>-21.677260457147018</v>
      </c>
      <c r="F29" s="3">
        <f t="shared" si="7"/>
        <v>1.6746484232273298</v>
      </c>
      <c r="G29" s="3">
        <f t="shared" si="9"/>
        <v>89.481971845340425</v>
      </c>
      <c r="I29" s="27"/>
      <c r="J29" s="27"/>
      <c r="K29" s="27"/>
      <c r="L29" s="23">
        <v>-2.9092669999999998</v>
      </c>
      <c r="M29" s="19">
        <v>1831.5258478790638</v>
      </c>
      <c r="N29" s="16">
        <v>1519.887676486047</v>
      </c>
      <c r="O29" s="20">
        <v>-914.43211590545252</v>
      </c>
      <c r="P29" s="24">
        <v>33.027342249030106</v>
      </c>
      <c r="Q29" s="16">
        <v>214.83271450000001</v>
      </c>
      <c r="S29" s="27"/>
      <c r="T29" s="27"/>
      <c r="U29" s="27"/>
      <c r="X29" s="3">
        <f t="shared" si="0"/>
        <v>108.59616736147308</v>
      </c>
      <c r="Y29" s="3">
        <f t="shared" si="1"/>
        <v>25.45748292368458</v>
      </c>
      <c r="Z29" s="3">
        <f t="shared" si="2"/>
        <v>16.478975214996794</v>
      </c>
      <c r="AA29" s="3">
        <f t="shared" si="3"/>
        <v>75.568825112442966</v>
      </c>
      <c r="AB29" s="3">
        <f t="shared" si="4"/>
        <v>-7.5698593253455257</v>
      </c>
      <c r="AC29" s="3">
        <f t="shared" si="5"/>
        <v>-16.548367034033312</v>
      </c>
    </row>
    <row r="30" spans="1:29">
      <c r="A30" s="17">
        <v>-3.1333333333333333</v>
      </c>
      <c r="B30" s="19">
        <v>1815.5098228842253</v>
      </c>
      <c r="C30" s="16">
        <v>1567.3059956426732</v>
      </c>
      <c r="D30" s="20">
        <v>-1270.1334269875661</v>
      </c>
      <c r="E30" s="3">
        <f t="shared" si="6"/>
        <v>-18.393762074920229</v>
      </c>
      <c r="F30" s="3">
        <f t="shared" si="7"/>
        <v>1.670693206357748</v>
      </c>
      <c r="G30" s="3">
        <f t="shared" si="9"/>
        <v>98.504951466804016</v>
      </c>
      <c r="I30" s="27"/>
      <c r="J30" s="27"/>
      <c r="K30" s="27"/>
      <c r="L30" s="23">
        <v>-2.8747980000000002</v>
      </c>
      <c r="M30" s="19">
        <v>1816.4753400805639</v>
      </c>
      <c r="N30" s="16">
        <v>1514.2413647405338</v>
      </c>
      <c r="O30" s="20">
        <v>-861.99709261674434</v>
      </c>
      <c r="P30" s="24">
        <v>36.053179219698393</v>
      </c>
      <c r="Q30" s="16">
        <v>214.83271450000001</v>
      </c>
      <c r="S30" s="27"/>
      <c r="T30" s="27"/>
      <c r="U30" s="27"/>
      <c r="X30" s="3">
        <f t="shared" si="0"/>
        <v>113.9240770207924</v>
      </c>
      <c r="Y30" s="3">
        <f t="shared" si="1"/>
        <v>26.024955564752194</v>
      </c>
      <c r="Z30" s="3">
        <f t="shared" si="2"/>
        <v>16.492364521994794</v>
      </c>
      <c r="AA30" s="3">
        <f t="shared" si="3"/>
        <v>77.870897801094003</v>
      </c>
      <c r="AB30" s="3">
        <f t="shared" si="4"/>
        <v>-10.028223654946199</v>
      </c>
      <c r="AC30" s="3">
        <f t="shared" si="5"/>
        <v>-19.560814697703599</v>
      </c>
    </row>
    <row r="31" spans="1:29">
      <c r="A31" s="17">
        <v>-3.1</v>
      </c>
      <c r="B31" s="19">
        <v>1829.5546320809517</v>
      </c>
      <c r="C31" s="16">
        <v>1560.5145379034802</v>
      </c>
      <c r="D31" s="20">
        <v>-1216.9964747102931</v>
      </c>
      <c r="E31" s="3">
        <f t="shared" si="6"/>
        <v>-14.805463537819975</v>
      </c>
      <c r="F31" s="3">
        <f t="shared" si="7"/>
        <v>1.6613923783446247</v>
      </c>
      <c r="G31" s="3">
        <f t="shared" si="9"/>
        <v>107.648956113008</v>
      </c>
      <c r="I31" s="27"/>
      <c r="J31" s="27"/>
      <c r="K31" s="27"/>
      <c r="L31" s="23">
        <v>-2.8014109999999999</v>
      </c>
      <c r="M31" s="19">
        <v>1768.9999527439941</v>
      </c>
      <c r="N31" s="16">
        <v>1505.5791073918808</v>
      </c>
      <c r="O31" s="20">
        <v>-753.98511862452142</v>
      </c>
      <c r="P31" s="24">
        <v>42.898533011092624</v>
      </c>
      <c r="Q31" s="16">
        <v>201.26716999999999</v>
      </c>
      <c r="S31" s="27"/>
      <c r="T31" s="27"/>
      <c r="U31" s="27"/>
      <c r="X31" s="3">
        <f t="shared" si="0"/>
        <v>125.28310891534447</v>
      </c>
      <c r="Y31" s="3">
        <f t="shared" si="1"/>
        <v>26.369870787758249</v>
      </c>
      <c r="Z31" s="3">
        <f t="shared" si="2"/>
        <v>16.012119098450395</v>
      </c>
      <c r="AA31" s="3">
        <f t="shared" si="3"/>
        <v>82.384575904251847</v>
      </c>
      <c r="AB31" s="3">
        <f t="shared" si="4"/>
        <v>-16.528662223334376</v>
      </c>
      <c r="AC31" s="3">
        <f t="shared" si="5"/>
        <v>-26.886413912642229</v>
      </c>
    </row>
    <row r="32" spans="1:29">
      <c r="A32" s="17">
        <v>-3.0666666666666669</v>
      </c>
      <c r="B32" s="19">
        <v>1839.8601791993715</v>
      </c>
      <c r="C32" s="16">
        <v>1553.2324897139333</v>
      </c>
      <c r="D32" s="20">
        <v>-1163.53246149607</v>
      </c>
      <c r="E32" s="3">
        <f t="shared" si="6"/>
        <v>-10.910334123991506</v>
      </c>
      <c r="F32" s="3">
        <f t="shared" si="7"/>
        <v>1.6479896579147415</v>
      </c>
      <c r="G32" s="3">
        <f t="shared" si="9"/>
        <v>116.85388241485448</v>
      </c>
      <c r="I32" s="27"/>
      <c r="J32" s="27"/>
      <c r="K32" s="27"/>
      <c r="L32" s="23">
        <v>-2.76918</v>
      </c>
      <c r="M32" s="19">
        <v>1741.9103992147138</v>
      </c>
      <c r="N32" s="16">
        <v>1503.3641705719056</v>
      </c>
      <c r="O32" s="20">
        <v>-708.12899630772881</v>
      </c>
      <c r="P32" s="24">
        <v>40.305678960397763</v>
      </c>
      <c r="Q32" s="16">
        <v>201.26716999999999</v>
      </c>
      <c r="S32" s="27"/>
      <c r="T32" s="27"/>
      <c r="U32" s="27"/>
      <c r="X32" s="3">
        <f t="shared" si="0"/>
        <v>130.31027965342594</v>
      </c>
      <c r="Y32" s="3">
        <f t="shared" si="1"/>
        <v>26.064627344509063</v>
      </c>
      <c r="Z32" s="3">
        <f t="shared" si="2"/>
        <v>15.566415176078047</v>
      </c>
      <c r="AA32" s="3">
        <f t="shared" si="3"/>
        <v>90.004600693028181</v>
      </c>
      <c r="AB32" s="3">
        <f t="shared" si="4"/>
        <v>-14.241051615888701</v>
      </c>
      <c r="AC32" s="3">
        <f t="shared" si="5"/>
        <v>-24.739263784319718</v>
      </c>
    </row>
    <row r="33" spans="1:29">
      <c r="A33" s="17">
        <v>-3.0333333333333332</v>
      </c>
      <c r="B33" s="19">
        <v>1846.1604513836792</v>
      </c>
      <c r="C33" s="16">
        <v>1545.7275085973088</v>
      </c>
      <c r="D33" s="20">
        <v>-1110.01531988848</v>
      </c>
      <c r="E33" s="3">
        <f t="shared" si="6"/>
        <v>-6.7142063272475188</v>
      </c>
      <c r="F33" s="3">
        <f t="shared" si="7"/>
        <v>1.632204752873742</v>
      </c>
      <c r="G33" s="3">
        <f t="shared" si="9"/>
        <v>125.88383390231837</v>
      </c>
      <c r="I33" s="27"/>
      <c r="J33" s="27"/>
      <c r="K33" s="27"/>
      <c r="L33" s="23">
        <v>-2.7047780000000001</v>
      </c>
      <c r="M33" s="19">
        <v>1677.7084070541314</v>
      </c>
      <c r="N33" s="16">
        <v>1501.9011737772962</v>
      </c>
      <c r="O33" s="20">
        <v>-619.09547341195866</v>
      </c>
      <c r="P33" s="24">
        <v>41.197877447132292</v>
      </c>
      <c r="Q33" s="16">
        <v>172.833845</v>
      </c>
      <c r="S33" s="27"/>
      <c r="T33" s="27"/>
      <c r="U33" s="27"/>
      <c r="X33" s="3">
        <f t="shared" si="0"/>
        <v>140.40922601831863</v>
      </c>
      <c r="Y33" s="3">
        <f t="shared" si="1"/>
        <v>24.362853742989252</v>
      </c>
      <c r="Z33" s="3">
        <f t="shared" si="2"/>
        <v>14.222860679296241</v>
      </c>
      <c r="AA33" s="3">
        <f t="shared" si="3"/>
        <v>99.211348571186335</v>
      </c>
      <c r="AB33" s="3">
        <f t="shared" si="4"/>
        <v>-16.83502370414304</v>
      </c>
      <c r="AC33" s="3">
        <f t="shared" si="5"/>
        <v>-26.975016767836053</v>
      </c>
    </row>
    <row r="34" spans="1:29">
      <c r="A34" s="17">
        <v>-3</v>
      </c>
      <c r="B34" s="19">
        <v>1848.2431079369271</v>
      </c>
      <c r="C34" s="16">
        <v>1538.2553495967295</v>
      </c>
      <c r="D34" s="20">
        <v>-1056.7058204356581</v>
      </c>
      <c r="E34" s="3">
        <f t="shared" si="6"/>
        <v>-2.2372518883714263</v>
      </c>
      <c r="F34" s="3">
        <f t="shared" si="7"/>
        <v>1.6161268561976343</v>
      </c>
      <c r="G34" s="3">
        <f t="shared" si="9"/>
        <v>134.30863316628324</v>
      </c>
      <c r="I34" s="27"/>
      <c r="J34" s="27"/>
      <c r="K34" s="27"/>
      <c r="L34" s="23">
        <v>-2.6809409999999998</v>
      </c>
      <c r="M34" s="19">
        <v>1650.9548249112268</v>
      </c>
      <c r="N34" s="16">
        <v>1502.3179085985757</v>
      </c>
      <c r="O34" s="20">
        <v>-586.87420908012427</v>
      </c>
      <c r="P34" s="24">
        <v>47.108634361363059</v>
      </c>
      <c r="Q34" s="16">
        <v>172.833845</v>
      </c>
      <c r="S34" s="27"/>
      <c r="T34" s="27"/>
      <c r="U34" s="27"/>
      <c r="X34" s="3">
        <f t="shared" ref="X34:X65" si="11">-ATAN2(K$4-O34, I$4-M34)/PI()*180</f>
        <v>144.13564630565159</v>
      </c>
      <c r="Y34" s="3">
        <f t="shared" ref="Y34:Y65" si="12">-ATAN2(K$7-O34, I$7-M34)/PI()*180</f>
        <v>23.276613247538229</v>
      </c>
      <c r="Z34" s="3">
        <f t="shared" ref="Z34:Z65" si="13">-ATAN2(K$10-O34, I$10-M34)/PI()*180</f>
        <v>13.569912592440478</v>
      </c>
      <c r="AA34" s="3">
        <f t="shared" ref="AA34:AA65" si="14">X34-P34</f>
        <v>97.027011944288532</v>
      </c>
      <c r="AB34" s="3">
        <f t="shared" ref="AB34:AB65" si="15">Y34-P34</f>
        <v>-23.83202111382483</v>
      </c>
      <c r="AC34" s="3">
        <f t="shared" ref="AC34:AC65" si="16">Z34-P34</f>
        <v>-33.538721768922585</v>
      </c>
    </row>
    <row r="35" spans="1:29">
      <c r="A35" s="17">
        <v>-2.9666666666666668</v>
      </c>
      <c r="B35" s="19">
        <v>1845.9536179283168</v>
      </c>
      <c r="C35" s="16">
        <v>1531.0531738707796</v>
      </c>
      <c r="D35" s="20">
        <v>-1003.8415856324136</v>
      </c>
      <c r="E35" s="3">
        <f t="shared" ref="E35:E66" si="17">-ATAN2((D35-D34),(B35-B34))*180/PI()</f>
        <v>2.4798654952703449</v>
      </c>
      <c r="F35" s="3">
        <f t="shared" ref="F35:F66" si="18">SQRT((B35-B34)^2+(C35-C34)^2+(D35-D34)^2)/(A35-A34)/1000</f>
        <v>1.6020506792600588</v>
      </c>
      <c r="G35" s="3">
        <f t="shared" si="9"/>
        <v>141.51352150925362</v>
      </c>
      <c r="I35" s="27"/>
      <c r="J35" s="27"/>
      <c r="K35" s="27"/>
      <c r="L35" s="23">
        <v>-2.65923</v>
      </c>
      <c r="M35" s="19">
        <v>1625.3860846862372</v>
      </c>
      <c r="N35" s="16">
        <v>1503.1133265210083</v>
      </c>
      <c r="O35" s="20">
        <v>-557.78978555765934</v>
      </c>
      <c r="P35" s="24">
        <v>48.978263237097423</v>
      </c>
      <c r="Q35" s="16">
        <v>172.833845</v>
      </c>
      <c r="S35" s="27"/>
      <c r="T35" s="27"/>
      <c r="U35" s="27"/>
      <c r="X35" s="3">
        <f t="shared" si="11"/>
        <v>147.50300052348359</v>
      </c>
      <c r="Y35" s="3">
        <f t="shared" si="12"/>
        <v>22.021888880855659</v>
      </c>
      <c r="Z35" s="3">
        <f t="shared" si="13"/>
        <v>12.902026403642466</v>
      </c>
      <c r="AA35" s="3">
        <f t="shared" si="14"/>
        <v>98.52473728638617</v>
      </c>
      <c r="AB35" s="3">
        <f t="shared" si="15"/>
        <v>-26.956374356241763</v>
      </c>
      <c r="AC35" s="3">
        <f t="shared" si="16"/>
        <v>-36.076236833454956</v>
      </c>
    </row>
    <row r="36" spans="1:29">
      <c r="A36" s="17">
        <v>-2.9333333333333331</v>
      </c>
      <c r="B36" s="19">
        <v>1839.1984907236183</v>
      </c>
      <c r="C36" s="16">
        <v>1524.3338429692667</v>
      </c>
      <c r="D36" s="20">
        <v>-951.62855168478563</v>
      </c>
      <c r="E36" s="3">
        <f t="shared" si="17"/>
        <v>7.3717657512026555</v>
      </c>
      <c r="F36" s="3">
        <f t="shared" si="18"/>
        <v>1.5922574725208871</v>
      </c>
      <c r="G36" s="3">
        <f t="shared" ref="G36:G67" si="19">(E36-E35)/(A36-A35)</f>
        <v>146.75700767796789</v>
      </c>
      <c r="I36" s="27"/>
      <c r="J36" s="27"/>
      <c r="K36" s="27"/>
      <c r="L36" s="23">
        <v>-2.606144</v>
      </c>
      <c r="M36" s="19">
        <v>1558.8807298004685</v>
      </c>
      <c r="N36" s="16">
        <v>1506.5452980132541</v>
      </c>
      <c r="O36" s="20">
        <v>-487.37333571235649</v>
      </c>
      <c r="P36" s="24">
        <v>22.32369603127076</v>
      </c>
      <c r="Q36" s="16">
        <v>185.4515725</v>
      </c>
      <c r="S36" s="27"/>
      <c r="T36" s="27"/>
      <c r="U36" s="27"/>
      <c r="X36" s="3">
        <f t="shared" si="11"/>
        <v>155.52395916323107</v>
      </c>
      <c r="Y36" s="3">
        <f t="shared" si="12"/>
        <v>17.616392123022326</v>
      </c>
      <c r="Z36" s="3">
        <f t="shared" si="13"/>
        <v>10.980165824332381</v>
      </c>
      <c r="AA36" s="3">
        <f t="shared" si="14"/>
        <v>133.2002631319603</v>
      </c>
      <c r="AB36" s="3">
        <f t="shared" si="15"/>
        <v>-4.7073039082484343</v>
      </c>
      <c r="AC36" s="3">
        <f t="shared" si="16"/>
        <v>-11.343530206938379</v>
      </c>
    </row>
    <row r="37" spans="1:29">
      <c r="A37" s="17">
        <v>-2.9</v>
      </c>
      <c r="B37" s="19">
        <v>1827.9475727099925</v>
      </c>
      <c r="C37" s="16">
        <v>1518.2812610333785</v>
      </c>
      <c r="D37" s="20">
        <v>-900.23403303604573</v>
      </c>
      <c r="E37" s="3">
        <f t="shared" si="17"/>
        <v>12.347988797740493</v>
      </c>
      <c r="F37" s="3">
        <f t="shared" si="18"/>
        <v>1.5887580389216278</v>
      </c>
      <c r="G37" s="3">
        <f t="shared" si="19"/>
        <v>149.28669139613567</v>
      </c>
      <c r="I37" s="27"/>
      <c r="J37" s="27"/>
      <c r="K37" s="27"/>
      <c r="L37" s="23">
        <v>-2.5829789999999999</v>
      </c>
      <c r="M37" s="19">
        <v>1528.484311784181</v>
      </c>
      <c r="N37" s="16">
        <v>1508.6079863017076</v>
      </c>
      <c r="O37" s="20">
        <v>-456.7831296013901</v>
      </c>
      <c r="P37" s="24">
        <v>44.820120854173695</v>
      </c>
      <c r="Q37" s="20">
        <v>185.4515725</v>
      </c>
      <c r="S37" s="27"/>
      <c r="T37" s="27"/>
      <c r="U37" s="27"/>
      <c r="X37" s="3">
        <f t="shared" si="11"/>
        <v>158.87770664613601</v>
      </c>
      <c r="Y37" s="3">
        <f t="shared" si="12"/>
        <v>14.932575758612048</v>
      </c>
      <c r="Z37" s="3">
        <f t="shared" si="13"/>
        <v>10.017003516901095</v>
      </c>
      <c r="AA37" s="3">
        <f t="shared" si="14"/>
        <v>114.05758579196231</v>
      </c>
      <c r="AB37" s="3">
        <f t="shared" si="15"/>
        <v>-29.887545095561649</v>
      </c>
      <c r="AC37" s="3">
        <f t="shared" si="16"/>
        <v>-34.803117337272596</v>
      </c>
    </row>
    <row r="38" spans="1:29">
      <c r="A38" s="17">
        <v>-2.8666666666666667</v>
      </c>
      <c r="B38" s="19">
        <v>1812.2353957434534</v>
      </c>
      <c r="C38" s="16">
        <v>1513.0468001866248</v>
      </c>
      <c r="D38" s="20">
        <v>-849.78149185935035</v>
      </c>
      <c r="E38" s="3">
        <f t="shared" si="17"/>
        <v>17.29788844436553</v>
      </c>
      <c r="F38" s="3">
        <f t="shared" si="18"/>
        <v>1.5930341794554137</v>
      </c>
      <c r="G38" s="3">
        <f t="shared" si="19"/>
        <v>148.49698939875162</v>
      </c>
      <c r="I38" s="27"/>
      <c r="J38" s="27"/>
      <c r="K38" s="27"/>
      <c r="L38" s="23">
        <v>-2.5603720000000001</v>
      </c>
      <c r="M38" s="19">
        <v>1498.2635424812615</v>
      </c>
      <c r="N38" s="16">
        <v>1510.8875264762319</v>
      </c>
      <c r="O38" s="20">
        <v>-426.90162943222094</v>
      </c>
      <c r="P38" s="24">
        <v>46.371525468902362</v>
      </c>
      <c r="Q38" s="16">
        <v>185.4515725</v>
      </c>
      <c r="S38" s="27"/>
      <c r="T38" s="27"/>
      <c r="U38" s="27"/>
      <c r="X38" s="3">
        <f t="shared" si="11"/>
        <v>162.03383576280922</v>
      </c>
      <c r="Y38" s="3">
        <f t="shared" si="12"/>
        <v>11.730748539243642</v>
      </c>
      <c r="Z38" s="3">
        <f t="shared" si="13"/>
        <v>9.0074588945819567</v>
      </c>
      <c r="AA38" s="3">
        <f t="shared" si="14"/>
        <v>115.66231029390686</v>
      </c>
      <c r="AB38" s="3">
        <f t="shared" si="15"/>
        <v>-34.64077692965872</v>
      </c>
      <c r="AC38" s="3">
        <f t="shared" si="16"/>
        <v>-37.364066574320404</v>
      </c>
    </row>
    <row r="39" spans="1:29">
      <c r="A39" s="17">
        <v>-2.8333333333333335</v>
      </c>
      <c r="B39" s="19">
        <v>1792.1615745140589</v>
      </c>
      <c r="C39" s="16">
        <v>1508.7468228086364</v>
      </c>
      <c r="D39" s="20">
        <v>-800.34706623433158</v>
      </c>
      <c r="E39" s="3">
        <f t="shared" si="17"/>
        <v>22.100579614534823</v>
      </c>
      <c r="F39" s="3">
        <f t="shared" si="18"/>
        <v>1.6058298437159499</v>
      </c>
      <c r="G39" s="3">
        <f t="shared" si="19"/>
        <v>144.0807351050793</v>
      </c>
      <c r="I39" s="27"/>
      <c r="J39" s="27"/>
      <c r="K39" s="27"/>
      <c r="L39" s="23">
        <v>-2.5034239999999999</v>
      </c>
      <c r="M39" s="19">
        <v>1420.8987974427</v>
      </c>
      <c r="N39" s="16">
        <v>1517.4726625925978</v>
      </c>
      <c r="O39" s="20">
        <v>-350.99969624332152</v>
      </c>
      <c r="P39" s="24">
        <v>27.175528994968339</v>
      </c>
      <c r="Q39" s="16">
        <v>103.357805</v>
      </c>
      <c r="S39" s="27"/>
      <c r="T39" s="27"/>
      <c r="U39" s="27"/>
      <c r="X39" s="3">
        <f t="shared" si="11"/>
        <v>169.34626361923284</v>
      </c>
      <c r="Y39" s="3">
        <f t="shared" si="12"/>
        <v>0.1710870399201517</v>
      </c>
      <c r="Z39" s="3">
        <f t="shared" si="13"/>
        <v>6.1810655394969825</v>
      </c>
      <c r="AA39" s="3">
        <f t="shared" si="14"/>
        <v>142.1707346242645</v>
      </c>
      <c r="AB39" s="3">
        <f t="shared" si="15"/>
        <v>-27.004441955048186</v>
      </c>
      <c r="AC39" s="3">
        <f t="shared" si="16"/>
        <v>-20.994463455471355</v>
      </c>
    </row>
    <row r="40" spans="1:29">
      <c r="A40" s="17">
        <v>-2.8</v>
      </c>
      <c r="B40" s="19">
        <v>1767.8902609188226</v>
      </c>
      <c r="C40" s="16">
        <v>1505.4612903492525</v>
      </c>
      <c r="D40" s="20">
        <v>-751.9578666461166</v>
      </c>
      <c r="E40" s="3">
        <f t="shared" si="17"/>
        <v>26.637672161973036</v>
      </c>
      <c r="F40" s="3">
        <f t="shared" si="18"/>
        <v>1.6270419237288303</v>
      </c>
      <c r="G40" s="3">
        <f t="shared" si="19"/>
        <v>136.11277642314508</v>
      </c>
      <c r="I40" s="27"/>
      <c r="J40" s="27"/>
      <c r="K40" s="27"/>
      <c r="L40" s="23">
        <v>-2.4823840000000001</v>
      </c>
      <c r="M40" s="19">
        <v>1392.3058007915824</v>
      </c>
      <c r="N40" s="16">
        <v>1520.0912213488482</v>
      </c>
      <c r="O40" s="20">
        <v>-322.5530127780512</v>
      </c>
      <c r="P40" s="24">
        <v>28.672519628089265</v>
      </c>
      <c r="Q40" s="16">
        <v>103.357805</v>
      </c>
      <c r="S40" s="27"/>
      <c r="T40" s="27"/>
      <c r="U40" s="27"/>
      <c r="X40" s="3">
        <f t="shared" si="11"/>
        <v>171.78022025155926</v>
      </c>
      <c r="Y40" s="3">
        <f t="shared" si="12"/>
        <v>-5.8019296025788316</v>
      </c>
      <c r="Z40" s="3">
        <f t="shared" si="13"/>
        <v>5.0434210572878193</v>
      </c>
      <c r="AA40" s="3">
        <f t="shared" si="14"/>
        <v>143.10770062346998</v>
      </c>
      <c r="AB40" s="3">
        <f t="shared" si="15"/>
        <v>-34.4744492306681</v>
      </c>
      <c r="AC40" s="3">
        <f t="shared" si="16"/>
        <v>-23.629098570801446</v>
      </c>
    </row>
    <row r="41" spans="1:29">
      <c r="A41" s="17">
        <v>-2.7666666666666666</v>
      </c>
      <c r="B41" s="19">
        <v>1739.6486739853281</v>
      </c>
      <c r="C41" s="16">
        <v>1503.2334301656811</v>
      </c>
      <c r="D41" s="20">
        <v>-704.59200946823694</v>
      </c>
      <c r="E41" s="3">
        <f t="shared" si="17"/>
        <v>30.805237899826526</v>
      </c>
      <c r="F41" s="3">
        <f t="shared" si="18"/>
        <v>1.6557377563320497</v>
      </c>
      <c r="G41" s="3">
        <f t="shared" si="19"/>
        <v>125.02697213560515</v>
      </c>
      <c r="I41" s="27"/>
      <c r="J41" s="27"/>
      <c r="K41" s="27"/>
      <c r="L41" s="23">
        <v>-2.4577710000000002</v>
      </c>
      <c r="M41" s="19">
        <v>1359.1623273988371</v>
      </c>
      <c r="N41" s="16">
        <v>1523.1970545718214</v>
      </c>
      <c r="O41" s="20">
        <v>-288.88229668070562</v>
      </c>
      <c r="P41" s="24">
        <v>34.614135957807804</v>
      </c>
      <c r="Q41" s="16">
        <v>79.269024999999999</v>
      </c>
      <c r="S41" s="27"/>
      <c r="T41" s="27"/>
      <c r="U41" s="27"/>
      <c r="X41" s="3">
        <f t="shared" si="11"/>
        <v>174.42578050542949</v>
      </c>
      <c r="Y41" s="3">
        <f t="shared" si="12"/>
        <v>-14.288139178364425</v>
      </c>
      <c r="Z41" s="3">
        <f t="shared" si="13"/>
        <v>3.6561256364746262</v>
      </c>
      <c r="AA41" s="3">
        <f t="shared" si="14"/>
        <v>139.81164454762168</v>
      </c>
      <c r="AB41" s="3">
        <f t="shared" si="15"/>
        <v>-48.902275136172229</v>
      </c>
      <c r="AC41" s="3">
        <f t="shared" si="16"/>
        <v>-30.958010321333177</v>
      </c>
    </row>
    <row r="42" spans="1:29">
      <c r="A42" s="17">
        <v>-2.7333333333333334</v>
      </c>
      <c r="B42" s="19">
        <v>1707.7247333068517</v>
      </c>
      <c r="C42" s="16">
        <v>1502.0704129489604</v>
      </c>
      <c r="D42" s="20">
        <v>-658.18031912203878</v>
      </c>
      <c r="E42" s="3">
        <f t="shared" si="17"/>
        <v>34.521852641962496</v>
      </c>
      <c r="F42" s="3">
        <f t="shared" si="18"/>
        <v>1.6902905189501019</v>
      </c>
      <c r="G42" s="3">
        <f t="shared" si="19"/>
        <v>111.4984422640795</v>
      </c>
      <c r="I42" s="27"/>
      <c r="J42" s="27"/>
      <c r="K42" s="27"/>
      <c r="L42" s="23">
        <v>-2.425697</v>
      </c>
      <c r="M42" s="19">
        <v>1316.8508568155085</v>
      </c>
      <c r="N42" s="16">
        <v>1527.2117748276796</v>
      </c>
      <c r="O42" s="20">
        <v>-244.23965952324215</v>
      </c>
      <c r="P42" s="24">
        <v>-49.661789258195171</v>
      </c>
      <c r="Q42" s="16">
        <v>79.264470500000002</v>
      </c>
      <c r="S42" s="27"/>
      <c r="T42" s="27"/>
      <c r="U42" s="27"/>
      <c r="X42" s="3">
        <f t="shared" si="11"/>
        <v>177.53424547834985</v>
      </c>
      <c r="Y42" s="3">
        <f t="shared" si="12"/>
        <v>-27.970116126439422</v>
      </c>
      <c r="Z42" s="3">
        <f t="shared" si="13"/>
        <v>1.7674248208652001</v>
      </c>
      <c r="AA42" s="3">
        <f t="shared" si="14"/>
        <v>227.19603473654502</v>
      </c>
      <c r="AB42" s="3">
        <f t="shared" si="15"/>
        <v>21.691673131755749</v>
      </c>
      <c r="AC42" s="3">
        <f t="shared" si="16"/>
        <v>51.429214079060372</v>
      </c>
    </row>
    <row r="43" spans="1:29">
      <c r="A43" s="17">
        <v>-2.7</v>
      </c>
      <c r="B43" s="19">
        <v>1672.4638333799085</v>
      </c>
      <c r="C43" s="16">
        <v>1501.9449765371392</v>
      </c>
      <c r="D43" s="20">
        <v>-612.60959572321735</v>
      </c>
      <c r="E43" s="3">
        <f t="shared" si="17"/>
        <v>37.731347036027344</v>
      </c>
      <c r="F43" s="3">
        <f t="shared" si="18"/>
        <v>1.7285930308024811</v>
      </c>
      <c r="G43" s="3">
        <f t="shared" si="19"/>
        <v>96.284831821945772</v>
      </c>
      <c r="I43" s="27"/>
      <c r="J43" s="27"/>
      <c r="K43" s="27"/>
      <c r="L43" s="23">
        <v>-2.3938480000000002</v>
      </c>
      <c r="M43" s="19">
        <v>1276.3088556476141</v>
      </c>
      <c r="N43" s="16">
        <v>1531.0381105827983</v>
      </c>
      <c r="O43" s="20">
        <v>-198.90924801997608</v>
      </c>
      <c r="P43" s="24">
        <v>5.4587608494048983</v>
      </c>
      <c r="Q43" s="16">
        <v>122.755996</v>
      </c>
      <c r="S43" s="27"/>
      <c r="T43" s="27"/>
      <c r="U43" s="27"/>
      <c r="X43" s="3">
        <f t="shared" si="11"/>
        <v>-179.76530021020173</v>
      </c>
      <c r="Y43" s="3">
        <f t="shared" si="12"/>
        <v>-43.978321163836377</v>
      </c>
      <c r="Z43" s="3">
        <f t="shared" si="13"/>
        <v>-0.18407569240145555</v>
      </c>
      <c r="AA43" s="3">
        <f t="shared" si="14"/>
        <v>-185.22406105960664</v>
      </c>
      <c r="AB43" s="3">
        <f t="shared" si="15"/>
        <v>-49.437082013241273</v>
      </c>
      <c r="AC43" s="3">
        <f t="shared" si="16"/>
        <v>-5.6428365418063535</v>
      </c>
    </row>
    <row r="44" spans="1:29">
      <c r="A44" s="17">
        <v>-2.6666666666666665</v>
      </c>
      <c r="B44" s="19">
        <v>1634.2648042640649</v>
      </c>
      <c r="C44" s="16">
        <v>1502.7979177957168</v>
      </c>
      <c r="D44" s="20">
        <v>-567.72731628455222</v>
      </c>
      <c r="E44" s="3">
        <f t="shared" si="17"/>
        <v>40.400899699545825</v>
      </c>
      <c r="F44" s="3">
        <f t="shared" si="18"/>
        <v>1.7682989305020249</v>
      </c>
      <c r="G44" s="3">
        <f t="shared" si="19"/>
        <v>80.086579905553634</v>
      </c>
      <c r="I44" s="27"/>
      <c r="J44" s="27"/>
      <c r="K44" s="27"/>
      <c r="L44" s="23">
        <v>-2.3675489999999999</v>
      </c>
      <c r="M44" s="19">
        <v>1244.3061388094648</v>
      </c>
      <c r="N44" s="16">
        <v>1533.989459310309</v>
      </c>
      <c r="O44" s="20">
        <v>-160.63590389653109</v>
      </c>
      <c r="P44" s="24">
        <v>-21.058473239188015</v>
      </c>
      <c r="Q44" s="16">
        <v>122.755996</v>
      </c>
      <c r="S44" s="27"/>
      <c r="T44" s="27"/>
      <c r="U44" s="27"/>
      <c r="X44" s="3">
        <f t="shared" si="11"/>
        <v>-177.82392770656409</v>
      </c>
      <c r="Y44" s="3">
        <f t="shared" si="12"/>
        <v>-57.801033366835227</v>
      </c>
      <c r="Z44" s="3">
        <f t="shared" si="13"/>
        <v>-1.8407508012100688</v>
      </c>
      <c r="AA44" s="3">
        <f t="shared" si="14"/>
        <v>-156.76545446737609</v>
      </c>
      <c r="AB44" s="3">
        <f t="shared" si="15"/>
        <v>-36.742560127647209</v>
      </c>
      <c r="AC44" s="3">
        <f t="shared" si="16"/>
        <v>19.217722437977947</v>
      </c>
    </row>
    <row r="45" spans="1:29">
      <c r="A45" s="17">
        <v>-2.6333333333333333</v>
      </c>
      <c r="B45" s="19">
        <v>1593.5751119818597</v>
      </c>
      <c r="C45" s="16">
        <v>1504.54136109713</v>
      </c>
      <c r="D45" s="20">
        <v>-523.34761045384221</v>
      </c>
      <c r="E45" s="3">
        <f t="shared" si="17"/>
        <v>42.516266032492354</v>
      </c>
      <c r="F45" s="3">
        <f t="shared" si="18"/>
        <v>1.8070484354237872</v>
      </c>
      <c r="G45" s="3">
        <f t="shared" si="19"/>
        <v>63.460989988396094</v>
      </c>
      <c r="I45" s="27"/>
      <c r="J45" s="27"/>
      <c r="K45" s="27"/>
      <c r="L45" s="23">
        <v>-2.3465090000000002</v>
      </c>
      <c r="M45" s="19">
        <v>1219.8686975259625</v>
      </c>
      <c r="N45" s="16">
        <v>1536.1697497279674</v>
      </c>
      <c r="O45" s="20">
        <v>-129.42875264730537</v>
      </c>
      <c r="P45" s="24">
        <v>6.4656969500101269</v>
      </c>
      <c r="Q45" s="16">
        <v>122.755996</v>
      </c>
      <c r="S45" s="27"/>
      <c r="T45" s="27"/>
      <c r="U45" s="27"/>
      <c r="X45" s="3">
        <f t="shared" si="11"/>
        <v>-176.45479720004607</v>
      </c>
      <c r="Y45" s="3">
        <f t="shared" si="12"/>
        <v>-68.352703386255243</v>
      </c>
      <c r="Z45" s="3">
        <f t="shared" si="13"/>
        <v>-3.1884574550080425</v>
      </c>
      <c r="AA45" s="3">
        <f t="shared" si="14"/>
        <v>-182.92049415005619</v>
      </c>
      <c r="AB45" s="3">
        <f t="shared" si="15"/>
        <v>-74.81840033626537</v>
      </c>
      <c r="AC45" s="3">
        <f t="shared" si="16"/>
        <v>-9.6541544050181685</v>
      </c>
    </row>
    <row r="46" spans="1:29">
      <c r="A46" s="17">
        <v>-2.6</v>
      </c>
      <c r="B46" s="19">
        <v>1550.8853591206425</v>
      </c>
      <c r="C46" s="16">
        <v>1507.0627007662551</v>
      </c>
      <c r="D46" s="20">
        <v>-479.25832852278836</v>
      </c>
      <c r="E46" s="3">
        <f t="shared" si="17"/>
        <v>44.076042293394437</v>
      </c>
      <c r="F46" s="3">
        <f t="shared" si="18"/>
        <v>1.8426538581207785</v>
      </c>
      <c r="G46" s="3">
        <f t="shared" si="19"/>
        <v>46.793287827062663</v>
      </c>
      <c r="I46" s="27"/>
      <c r="J46" s="27"/>
      <c r="K46" s="27"/>
      <c r="L46" s="23">
        <v>-2.291137</v>
      </c>
      <c r="M46" s="19">
        <v>1161.5885373765559</v>
      </c>
      <c r="N46" s="16">
        <v>1540.9316289077105</v>
      </c>
      <c r="O46" s="20">
        <v>-44.689677432586905</v>
      </c>
      <c r="P46" s="24">
        <v>-4.5698932052757453</v>
      </c>
      <c r="Q46" s="16">
        <v>130.47644399999999</v>
      </c>
      <c r="S46" s="27"/>
      <c r="T46" s="27"/>
      <c r="U46" s="27"/>
      <c r="X46" s="3">
        <f t="shared" si="11"/>
        <v>-173.59788510079008</v>
      </c>
      <c r="Y46" s="3">
        <f t="shared" si="12"/>
        <v>-91.177255255898814</v>
      </c>
      <c r="Z46" s="3">
        <f t="shared" si="13"/>
        <v>-6.7887487979311993</v>
      </c>
      <c r="AA46" s="3">
        <f t="shared" si="14"/>
        <v>-169.02799189551433</v>
      </c>
      <c r="AB46" s="3">
        <f t="shared" si="15"/>
        <v>-86.607362050623067</v>
      </c>
      <c r="AC46" s="3">
        <f t="shared" si="16"/>
        <v>-2.2188555926554541</v>
      </c>
    </row>
    <row r="47" spans="1:29">
      <c r="A47" s="17">
        <v>-2.5666666666666669</v>
      </c>
      <c r="B47" s="19">
        <v>1506.7231525595707</v>
      </c>
      <c r="C47" s="16">
        <v>1510.2291053076042</v>
      </c>
      <c r="D47" s="20">
        <v>-435.22900076920632</v>
      </c>
      <c r="E47" s="3">
        <f t="shared" si="17"/>
        <v>45.08632789024302</v>
      </c>
      <c r="F47" s="3">
        <f t="shared" si="18"/>
        <v>1.8732371653491087</v>
      </c>
      <c r="G47" s="3">
        <f t="shared" si="19"/>
        <v>30.308567905457586</v>
      </c>
      <c r="I47" s="27"/>
      <c r="J47" s="27"/>
      <c r="K47" s="27"/>
      <c r="L47" s="23">
        <v>-2.2610329999999998</v>
      </c>
      <c r="M47" s="19">
        <v>1134.2131403998355</v>
      </c>
      <c r="N47" s="16">
        <v>1542.8264598804817</v>
      </c>
      <c r="O47" s="20">
        <v>2.9716170600149781</v>
      </c>
      <c r="P47" s="18">
        <v>-9.7235534806190671</v>
      </c>
      <c r="Q47" s="16">
        <v>130.47644399999999</v>
      </c>
      <c r="S47" s="27"/>
      <c r="T47" s="27"/>
      <c r="U47" s="27"/>
      <c r="X47" s="3">
        <f t="shared" si="11"/>
        <v>-172.47049387279796</v>
      </c>
      <c r="Y47" s="3">
        <f t="shared" si="12"/>
        <v>-100.5008050451554</v>
      </c>
      <c r="Z47" s="3">
        <f t="shared" si="13"/>
        <v>-8.7514922941615332</v>
      </c>
      <c r="AA47" s="3">
        <f t="shared" si="14"/>
        <v>-162.74694039217889</v>
      </c>
      <c r="AB47" s="3">
        <f t="shared" si="15"/>
        <v>-90.777251564536328</v>
      </c>
      <c r="AC47" s="3">
        <f t="shared" si="16"/>
        <v>0.97206118645753392</v>
      </c>
    </row>
    <row r="48" spans="1:29">
      <c r="A48" s="17">
        <v>-2.5333333333333332</v>
      </c>
      <c r="B48" s="19">
        <v>1461.6464111439418</v>
      </c>
      <c r="C48" s="16">
        <v>1513.8924641642952</v>
      </c>
      <c r="D48" s="20">
        <v>-391.01947084243875</v>
      </c>
      <c r="E48" s="3">
        <f t="shared" si="17"/>
        <v>45.556479682094817</v>
      </c>
      <c r="F48" s="3">
        <f t="shared" si="18"/>
        <v>1.8973228022661424</v>
      </c>
      <c r="G48" s="3">
        <f t="shared" si="19"/>
        <v>14.104553755553798</v>
      </c>
      <c r="I48" s="27"/>
      <c r="J48" s="27"/>
      <c r="K48" s="27"/>
      <c r="L48" s="23">
        <v>-2.1922700000000002</v>
      </c>
      <c r="M48" s="19">
        <v>1085.2538728089712</v>
      </c>
      <c r="N48" s="16">
        <v>1545.1134255929501</v>
      </c>
      <c r="O48" s="20">
        <v>115.6870875802706</v>
      </c>
      <c r="P48" s="18">
        <v>-39.54059853848478</v>
      </c>
      <c r="Q48" s="16">
        <v>105.1783525</v>
      </c>
      <c r="S48" s="27"/>
      <c r="T48" s="27"/>
      <c r="U48" s="27"/>
      <c r="X48" s="3">
        <f t="shared" si="11"/>
        <v>-170.89886939955792</v>
      </c>
      <c r="Y48" s="3">
        <f t="shared" si="12"/>
        <v>-116.33372652544877</v>
      </c>
      <c r="Z48" s="3">
        <f t="shared" si="13"/>
        <v>-13.138784026095367</v>
      </c>
      <c r="AA48" s="3">
        <f t="shared" si="14"/>
        <v>-131.35827086107315</v>
      </c>
      <c r="AB48" s="3">
        <f t="shared" si="15"/>
        <v>-76.793127986963981</v>
      </c>
      <c r="AC48" s="3">
        <f t="shared" si="16"/>
        <v>26.401814512389414</v>
      </c>
    </row>
    <row r="49" spans="1:29">
      <c r="A49" s="17">
        <v>-2.5</v>
      </c>
      <c r="B49" s="19">
        <v>1416.2361912223569</v>
      </c>
      <c r="C49" s="16">
        <v>1517.8946513403207</v>
      </c>
      <c r="D49" s="20">
        <v>-346.38897450524382</v>
      </c>
      <c r="E49" s="3">
        <f t="shared" si="17"/>
        <v>45.49615058337708</v>
      </c>
      <c r="F49" s="3">
        <f t="shared" si="18"/>
        <v>1.9138934403306644</v>
      </c>
      <c r="G49" s="3">
        <f t="shared" si="19"/>
        <v>-1.8098729615321283</v>
      </c>
      <c r="I49" s="27"/>
      <c r="J49" s="27"/>
      <c r="K49" s="27"/>
      <c r="L49" s="23">
        <v>-2.162725</v>
      </c>
      <c r="M49" s="19">
        <v>1070.6730567665509</v>
      </c>
      <c r="N49" s="16">
        <v>1545.2219197646627</v>
      </c>
      <c r="O49" s="20">
        <v>165.49028886749875</v>
      </c>
      <c r="P49" s="18">
        <v>-39.06974142747881</v>
      </c>
      <c r="Q49" s="16">
        <v>105.1783525</v>
      </c>
      <c r="S49" s="27"/>
      <c r="T49" s="27"/>
      <c r="U49" s="27"/>
      <c r="X49" s="3">
        <f t="shared" si="11"/>
        <v>-170.60765102722263</v>
      </c>
      <c r="Y49" s="3">
        <f t="shared" si="12"/>
        <v>-121.6693068847574</v>
      </c>
      <c r="Z49" s="3">
        <f t="shared" si="13"/>
        <v>-14.939895911900317</v>
      </c>
      <c r="AA49" s="3">
        <f t="shared" si="14"/>
        <v>-131.53790959974381</v>
      </c>
      <c r="AB49" s="3">
        <f t="shared" si="15"/>
        <v>-82.599565457278601</v>
      </c>
      <c r="AC49" s="3">
        <f t="shared" si="16"/>
        <v>24.129845515578495</v>
      </c>
    </row>
    <row r="50" spans="1:29">
      <c r="A50" s="17">
        <v>-2.4666666666666668</v>
      </c>
      <c r="B50" s="19">
        <v>1371.0891126680799</v>
      </c>
      <c r="C50" s="16">
        <v>1522.0729763626587</v>
      </c>
      <c r="D50" s="20">
        <v>-301.10542618075851</v>
      </c>
      <c r="E50" s="3">
        <f t="shared" si="17"/>
        <v>44.913534427459574</v>
      </c>
      <c r="F50" s="3">
        <f t="shared" si="18"/>
        <v>1.922416491229447</v>
      </c>
      <c r="G50" s="3">
        <f t="shared" si="19"/>
        <v>-17.478484677525248</v>
      </c>
      <c r="I50" s="27"/>
      <c r="J50" s="27"/>
      <c r="K50" s="27"/>
      <c r="L50" s="23">
        <v>-2.0842610000000001</v>
      </c>
      <c r="M50" s="19">
        <v>1052.7744954886439</v>
      </c>
      <c r="N50" s="16">
        <v>1543.2876551337249</v>
      </c>
      <c r="O50" s="20">
        <v>300.03374455234734</v>
      </c>
      <c r="P50" s="18">
        <v>-52.460953202745792</v>
      </c>
      <c r="Q50" s="16">
        <v>100.78045299999999</v>
      </c>
      <c r="S50" s="27"/>
      <c r="T50" s="27"/>
      <c r="U50" s="27"/>
      <c r="X50" s="3">
        <f t="shared" si="11"/>
        <v>-170.78127734967617</v>
      </c>
      <c r="Y50" s="3">
        <f t="shared" si="12"/>
        <v>-133.62695848867725</v>
      </c>
      <c r="Z50" s="3">
        <f t="shared" si="13"/>
        <v>-19.269414506239695</v>
      </c>
      <c r="AA50" s="3">
        <f t="shared" si="14"/>
        <v>-118.32032414693037</v>
      </c>
      <c r="AB50" s="3">
        <f t="shared" si="15"/>
        <v>-81.166005285931448</v>
      </c>
      <c r="AC50" s="3">
        <f t="shared" si="16"/>
        <v>33.1915386965061</v>
      </c>
    </row>
    <row r="51" spans="1:29">
      <c r="A51" s="17">
        <v>-2.4333333333333331</v>
      </c>
      <c r="B51" s="19">
        <v>1326.8094717847853</v>
      </c>
      <c r="C51" s="16">
        <v>1526.2656911095255</v>
      </c>
      <c r="D51" s="20">
        <v>-254.9546702040825</v>
      </c>
      <c r="E51" s="3">
        <f t="shared" si="17"/>
        <v>43.814649652124011</v>
      </c>
      <c r="F51" s="3">
        <f t="shared" si="18"/>
        <v>1.9228473568717497</v>
      </c>
      <c r="G51" s="3">
        <f t="shared" si="19"/>
        <v>-32.966543260066565</v>
      </c>
      <c r="I51" s="27"/>
      <c r="J51" s="27"/>
      <c r="K51" s="27"/>
      <c r="L51" s="23">
        <v>-2.0523660000000001</v>
      </c>
      <c r="M51" s="19">
        <v>1054.5581680373361</v>
      </c>
      <c r="N51" s="16">
        <v>1541.7941953081609</v>
      </c>
      <c r="O51" s="20">
        <v>354.907840197935</v>
      </c>
      <c r="P51" s="18">
        <v>-57.368554301510379</v>
      </c>
      <c r="Q51" s="16">
        <v>100.78045299999999</v>
      </c>
      <c r="S51" s="27"/>
      <c r="T51" s="27"/>
      <c r="U51" s="27"/>
      <c r="X51" s="3">
        <f t="shared" si="11"/>
        <v>-171.191916084073</v>
      </c>
      <c r="Y51" s="3">
        <f t="shared" si="12"/>
        <v>-137.93277271809484</v>
      </c>
      <c r="Z51" s="3">
        <f t="shared" si="13"/>
        <v>-20.748449198438095</v>
      </c>
      <c r="AA51" s="3">
        <f t="shared" si="14"/>
        <v>-113.82336178256261</v>
      </c>
      <c r="AB51" s="3">
        <f t="shared" si="15"/>
        <v>-80.564218416584453</v>
      </c>
      <c r="AC51" s="3">
        <f t="shared" si="16"/>
        <v>36.620105103072284</v>
      </c>
    </row>
    <row r="52" spans="1:29">
      <c r="A52" s="17">
        <v>-2.4</v>
      </c>
      <c r="B52" s="19">
        <v>1284.001130848992</v>
      </c>
      <c r="C52" s="16">
        <v>1530.3174196885957</v>
      </c>
      <c r="D52" s="20">
        <v>-207.74945393233793</v>
      </c>
      <c r="E52" s="3">
        <f t="shared" si="17"/>
        <v>42.203506552283102</v>
      </c>
      <c r="F52" s="3">
        <f t="shared" si="18"/>
        <v>1.9156128787607887</v>
      </c>
      <c r="G52" s="3">
        <f t="shared" si="19"/>
        <v>-48.334292995227443</v>
      </c>
      <c r="I52" s="27"/>
      <c r="J52" s="27"/>
      <c r="K52" s="27"/>
      <c r="L52" s="23">
        <v>-1.9767570000000001</v>
      </c>
      <c r="M52" s="19">
        <v>1080.1096217787945</v>
      </c>
      <c r="N52" s="16">
        <v>1537.5812219742074</v>
      </c>
      <c r="O52" s="20">
        <v>482.57665757639916</v>
      </c>
      <c r="P52" s="18">
        <v>-52.720300655648664</v>
      </c>
      <c r="Q52" s="16">
        <v>181.1774145</v>
      </c>
      <c r="S52" s="27"/>
      <c r="T52" s="27"/>
      <c r="U52" s="27"/>
      <c r="X52" s="3">
        <f t="shared" si="11"/>
        <v>-172.80126674488235</v>
      </c>
      <c r="Y52" s="3">
        <f t="shared" si="12"/>
        <v>-147.45398444860362</v>
      </c>
      <c r="Z52" s="3">
        <f t="shared" si="13"/>
        <v>-23.153640763937844</v>
      </c>
      <c r="AA52" s="3">
        <f t="shared" si="14"/>
        <v>-120.0809660892337</v>
      </c>
      <c r="AB52" s="3">
        <f t="shared" si="15"/>
        <v>-94.733683792954963</v>
      </c>
      <c r="AC52" s="3">
        <f t="shared" si="16"/>
        <v>29.56665989171082</v>
      </c>
    </row>
    <row r="53" spans="1:29">
      <c r="A53" s="17">
        <v>-2.3666666666666667</v>
      </c>
      <c r="B53" s="19">
        <v>1243.259276644676</v>
      </c>
      <c r="C53" s="16">
        <v>1534.0843808138161</v>
      </c>
      <c r="D53" s="20">
        <v>-159.33788064430701</v>
      </c>
      <c r="E53" s="3">
        <f t="shared" si="17"/>
        <v>40.083046735629303</v>
      </c>
      <c r="F53" s="3">
        <f t="shared" si="18"/>
        <v>1.9015762402576384</v>
      </c>
      <c r="G53" s="3">
        <f t="shared" si="19"/>
        <v>-63.613794499614201</v>
      </c>
      <c r="I53" s="27"/>
      <c r="J53" s="27"/>
      <c r="K53" s="27"/>
      <c r="L53" s="23">
        <v>-1.9231119999999999</v>
      </c>
      <c r="M53" s="19">
        <v>1115.9798558372095</v>
      </c>
      <c r="N53" s="16">
        <v>1534.9126815698182</v>
      </c>
      <c r="O53" s="20">
        <v>568.74220645472815</v>
      </c>
      <c r="P53" s="18">
        <v>-51.581051152338496</v>
      </c>
      <c r="Q53" s="16">
        <v>155.47610499999999</v>
      </c>
      <c r="S53" s="27"/>
      <c r="T53" s="27"/>
      <c r="U53" s="27"/>
      <c r="X53" s="3">
        <f t="shared" si="11"/>
        <v>-174.38644685378463</v>
      </c>
      <c r="Y53" s="3">
        <f t="shared" si="12"/>
        <v>-153.83271922690594</v>
      </c>
      <c r="Z53" s="3">
        <f t="shared" si="13"/>
        <v>-23.277760779218543</v>
      </c>
      <c r="AA53" s="3">
        <f t="shared" si="14"/>
        <v>-122.80539570144614</v>
      </c>
      <c r="AB53" s="3">
        <f t="shared" si="15"/>
        <v>-102.25166807456745</v>
      </c>
      <c r="AC53" s="3">
        <f t="shared" si="16"/>
        <v>28.303290373119953</v>
      </c>
    </row>
    <row r="54" spans="1:29">
      <c r="A54" s="17">
        <v>-2.3333333333333335</v>
      </c>
      <c r="B54" s="19">
        <v>1205.1621423622273</v>
      </c>
      <c r="C54" s="16">
        <v>1537.4392742761411</v>
      </c>
      <c r="D54" s="20">
        <v>-109.61110681510763</v>
      </c>
      <c r="E54" s="3">
        <f t="shared" si="17"/>
        <v>37.456780368496602</v>
      </c>
      <c r="F54" s="3">
        <f t="shared" si="18"/>
        <v>1.8819827543112524</v>
      </c>
      <c r="G54" s="3">
        <f t="shared" si="19"/>
        <v>-78.787991013981298</v>
      </c>
      <c r="I54" s="27"/>
      <c r="J54" s="27"/>
      <c r="K54" s="27"/>
      <c r="L54" s="23">
        <v>-1.8746529999999999</v>
      </c>
      <c r="M54" s="19">
        <v>1160.1612015146311</v>
      </c>
      <c r="N54" s="16">
        <v>1533.5002420614946</v>
      </c>
      <c r="O54" s="20">
        <v>641.53019555598439</v>
      </c>
      <c r="P54" s="18">
        <v>-49.511233233332199</v>
      </c>
      <c r="Q54" s="16">
        <v>155.47610499999999</v>
      </c>
      <c r="S54" s="27"/>
      <c r="T54" s="27"/>
      <c r="U54" s="27"/>
      <c r="X54" s="3">
        <f t="shared" si="11"/>
        <v>-176.06354772674928</v>
      </c>
      <c r="Y54" s="3">
        <f t="shared" si="12"/>
        <v>-159.40655677022193</v>
      </c>
      <c r="Z54" s="3">
        <f t="shared" si="13"/>
        <v>-21.230870690323123</v>
      </c>
      <c r="AA54" s="3">
        <f t="shared" si="14"/>
        <v>-126.55231449341707</v>
      </c>
      <c r="AB54" s="3">
        <f t="shared" si="15"/>
        <v>-109.89532353688972</v>
      </c>
      <c r="AC54" s="3">
        <f t="shared" si="16"/>
        <v>28.280362543009076</v>
      </c>
    </row>
    <row r="55" spans="1:29">
      <c r="A55" s="17">
        <v>-2.2999999999999998</v>
      </c>
      <c r="B55" s="19">
        <v>1170.2627885790062</v>
      </c>
      <c r="C55" s="16">
        <v>1540.2757083918841</v>
      </c>
      <c r="D55" s="20">
        <v>-58.510057756793685</v>
      </c>
      <c r="E55" s="3">
        <f t="shared" si="17"/>
        <v>34.331040203347257</v>
      </c>
      <c r="F55" s="3">
        <f t="shared" si="18"/>
        <v>1.8583849765469926</v>
      </c>
      <c r="G55" s="3">
        <f t="shared" si="19"/>
        <v>-93.772204954479449</v>
      </c>
      <c r="I55" s="27"/>
      <c r="J55" s="27"/>
      <c r="K55" s="27"/>
      <c r="L55" s="23">
        <v>-1.8528309999999999</v>
      </c>
      <c r="M55" s="19">
        <v>1183.4093985190484</v>
      </c>
      <c r="N55" s="16">
        <v>1533.3407879255028</v>
      </c>
      <c r="O55" s="20">
        <v>672.35204073112982</v>
      </c>
      <c r="P55" s="18">
        <v>-89.965686302036232</v>
      </c>
      <c r="Q55" s="16">
        <v>155.47610499999999</v>
      </c>
      <c r="S55" s="27"/>
      <c r="T55" s="27"/>
      <c r="U55" s="27"/>
      <c r="X55" s="3">
        <f t="shared" si="11"/>
        <v>-176.8805494832103</v>
      </c>
      <c r="Y55" s="3">
        <f t="shared" si="12"/>
        <v>-161.86492380647897</v>
      </c>
      <c r="Z55" s="3">
        <f t="shared" si="13"/>
        <v>-19.182210800756241</v>
      </c>
      <c r="AA55" s="3">
        <f t="shared" si="14"/>
        <v>-86.91486318117407</v>
      </c>
      <c r="AB55" s="3">
        <f t="shared" si="15"/>
        <v>-71.899237504442738</v>
      </c>
      <c r="AC55" s="3">
        <f t="shared" si="16"/>
        <v>70.783475501279995</v>
      </c>
    </row>
    <row r="56" spans="1:29">
      <c r="A56" s="17">
        <v>-2.2666666666666666</v>
      </c>
      <c r="B56" s="19">
        <v>1139.081039718214</v>
      </c>
      <c r="C56" s="16">
        <v>1542.5120517012547</v>
      </c>
      <c r="D56" s="20">
        <v>-6.0309487049235031</v>
      </c>
      <c r="E56" s="3">
        <f t="shared" si="17"/>
        <v>30.717702104934691</v>
      </c>
      <c r="F56" s="3">
        <f t="shared" si="18"/>
        <v>1.8325456671700406</v>
      </c>
      <c r="G56" s="3">
        <f t="shared" si="19"/>
        <v>-108.40014295237737</v>
      </c>
      <c r="I56" s="27"/>
      <c r="J56" s="27"/>
      <c r="K56" s="27"/>
      <c r="L56" s="23">
        <v>-1.831796</v>
      </c>
      <c r="M56" s="19">
        <v>1207.6274414143263</v>
      </c>
      <c r="N56" s="16">
        <v>1533.5356785464719</v>
      </c>
      <c r="O56" s="20">
        <v>700.75787430317723</v>
      </c>
      <c r="P56" s="18">
        <v>-52.597551803155248</v>
      </c>
      <c r="Q56" s="16">
        <v>198.48935850000001</v>
      </c>
      <c r="S56" s="27"/>
      <c r="T56" s="27"/>
      <c r="U56" s="27"/>
      <c r="X56" s="3">
        <f t="shared" si="11"/>
        <v>-177.69851806747218</v>
      </c>
      <c r="Y56" s="3">
        <f t="shared" si="12"/>
        <v>-164.20498204137181</v>
      </c>
      <c r="Z56" s="3">
        <f t="shared" si="13"/>
        <v>-16.191737933878883</v>
      </c>
      <c r="AA56" s="3">
        <f t="shared" si="14"/>
        <v>-125.10096626431692</v>
      </c>
      <c r="AB56" s="3">
        <f t="shared" si="15"/>
        <v>-111.60743023821655</v>
      </c>
      <c r="AC56" s="3">
        <f t="shared" si="16"/>
        <v>36.405813869276365</v>
      </c>
    </row>
    <row r="57" spans="1:29">
      <c r="A57" s="17">
        <v>-2.2333333333333334</v>
      </c>
      <c r="B57" s="19">
        <v>1112.0956725071665</v>
      </c>
      <c r="C57" s="16">
        <v>1544.0946005743463</v>
      </c>
      <c r="D57" s="20">
        <v>47.77058488142211</v>
      </c>
      <c r="E57" s="3">
        <f t="shared" si="17"/>
        <v>26.637081799290097</v>
      </c>
      <c r="F57" s="3">
        <f t="shared" si="18"/>
        <v>1.8063187893127153</v>
      </c>
      <c r="G57" s="3">
        <f t="shared" si="19"/>
        <v>-122.41860916933825</v>
      </c>
      <c r="I57" s="27"/>
      <c r="J57" s="27"/>
      <c r="K57" s="27"/>
      <c r="L57" s="23">
        <v>-1.7827090000000001</v>
      </c>
      <c r="M57" s="19">
        <v>1270.3056882302499</v>
      </c>
      <c r="N57" s="16">
        <v>1535.5546611109603</v>
      </c>
      <c r="O57" s="20">
        <v>761.55604937167664</v>
      </c>
      <c r="P57" s="18">
        <v>-58.93959904559685</v>
      </c>
      <c r="Q57" s="16">
        <v>198.48598849999999</v>
      </c>
      <c r="S57" s="27"/>
      <c r="T57" s="27"/>
      <c r="U57" s="27"/>
      <c r="X57" s="3">
        <f t="shared" si="11"/>
        <v>-179.70162696479338</v>
      </c>
      <c r="Y57" s="3">
        <f t="shared" si="12"/>
        <v>-169.54906362863485</v>
      </c>
      <c r="Z57" s="3">
        <f t="shared" si="13"/>
        <v>-2.9449283653110911</v>
      </c>
      <c r="AA57" s="3">
        <f t="shared" si="14"/>
        <v>-120.76202791919653</v>
      </c>
      <c r="AB57" s="3">
        <f t="shared" si="15"/>
        <v>-110.609464583038</v>
      </c>
      <c r="AC57" s="3">
        <f t="shared" si="16"/>
        <v>55.994670680285758</v>
      </c>
    </row>
    <row r="58" spans="1:29">
      <c r="A58" s="17">
        <v>-2.2000000000000002</v>
      </c>
      <c r="B58" s="19">
        <v>1089.736952361869</v>
      </c>
      <c r="C58" s="16">
        <v>1544.999964242932</v>
      </c>
      <c r="D58" s="20">
        <v>102.77692394549376</v>
      </c>
      <c r="E58" s="3">
        <f t="shared" si="17"/>
        <v>22.120529327569258</v>
      </c>
      <c r="F58" s="3">
        <f t="shared" si="18"/>
        <v>1.7815124047914421</v>
      </c>
      <c r="G58" s="3">
        <f t="shared" si="19"/>
        <v>-135.49657415162565</v>
      </c>
      <c r="I58" s="27"/>
      <c r="J58" s="27"/>
      <c r="K58" s="27"/>
      <c r="L58" s="23">
        <v>-1.7580880000000001</v>
      </c>
      <c r="M58" s="19">
        <v>1304.5411982690284</v>
      </c>
      <c r="N58" s="16">
        <v>1537.4991808578525</v>
      </c>
      <c r="O58" s="20">
        <v>788.93152733063471</v>
      </c>
      <c r="P58" s="18">
        <v>-48.189743308126943</v>
      </c>
      <c r="Q58" s="16">
        <v>198.48598849999999</v>
      </c>
      <c r="S58" s="27"/>
      <c r="T58" s="27"/>
      <c r="U58" s="27"/>
      <c r="X58" s="3">
        <f t="shared" si="11"/>
        <v>179.25564904913207</v>
      </c>
      <c r="Y58" s="3">
        <f t="shared" si="12"/>
        <v>-172.16383753811283</v>
      </c>
      <c r="Z58" s="3">
        <f t="shared" si="13"/>
        <v>8.6632423181559162</v>
      </c>
      <c r="AA58" s="3">
        <f t="shared" si="14"/>
        <v>227.44539235725901</v>
      </c>
      <c r="AB58" s="3">
        <f t="shared" si="15"/>
        <v>-123.97409422998589</v>
      </c>
      <c r="AC58" s="3">
        <f t="shared" si="16"/>
        <v>56.852985626282859</v>
      </c>
    </row>
    <row r="59" spans="1:29">
      <c r="A59" s="17">
        <v>-2.1666666666666665</v>
      </c>
      <c r="B59" s="19">
        <v>1072.3796123894717</v>
      </c>
      <c r="C59" s="16">
        <v>1545.2365811664058</v>
      </c>
      <c r="D59" s="20">
        <v>158.80762095336104</v>
      </c>
      <c r="E59" s="3">
        <f t="shared" si="17"/>
        <v>17.212076112844599</v>
      </c>
      <c r="F59" s="3">
        <f t="shared" si="18"/>
        <v>1.7597428849425401</v>
      </c>
      <c r="G59" s="3">
        <f t="shared" si="19"/>
        <v>-147.25359644173832</v>
      </c>
      <c r="I59" s="27"/>
      <c r="J59" s="27"/>
      <c r="K59" s="27"/>
      <c r="L59" s="23">
        <v>-1.737663</v>
      </c>
      <c r="M59" s="19">
        <v>1334.1097539439552</v>
      </c>
      <c r="N59" s="16">
        <v>1539.6265008021928</v>
      </c>
      <c r="O59" s="20">
        <v>809.976652433048</v>
      </c>
      <c r="P59" s="18">
        <v>-79.233391788208635</v>
      </c>
      <c r="Q59" s="16">
        <v>155.02864925</v>
      </c>
      <c r="S59" s="27"/>
      <c r="T59" s="27"/>
      <c r="U59" s="27"/>
      <c r="X59" s="3">
        <f t="shared" si="11"/>
        <v>178.37724115024557</v>
      </c>
      <c r="Y59" s="3">
        <f t="shared" si="12"/>
        <v>-174.29649287361045</v>
      </c>
      <c r="Z59" s="3">
        <f t="shared" si="13"/>
        <v>21.128216862214792</v>
      </c>
      <c r="AA59" s="3">
        <f t="shared" si="14"/>
        <v>257.61063293845422</v>
      </c>
      <c r="AB59" s="3">
        <f t="shared" si="15"/>
        <v>-95.063101085401811</v>
      </c>
      <c r="AC59" s="3">
        <f t="shared" si="16"/>
        <v>100.36160865042342</v>
      </c>
    </row>
    <row r="60" spans="1:29">
      <c r="A60" s="17">
        <v>-2.1333333333333333</v>
      </c>
      <c r="B60" s="19">
        <v>1060.3363678909154</v>
      </c>
      <c r="C60" s="16">
        <v>1544.8452936123213</v>
      </c>
      <c r="D60" s="20">
        <v>215.62039850195288</v>
      </c>
      <c r="E60" s="3">
        <f t="shared" si="17"/>
        <v>11.968459146270785</v>
      </c>
      <c r="F60" s="3">
        <f t="shared" si="18"/>
        <v>1.7422962099221286</v>
      </c>
      <c r="G60" s="3">
        <f t="shared" si="19"/>
        <v>-157.30850899721497</v>
      </c>
      <c r="I60" s="27"/>
      <c r="J60" s="27"/>
      <c r="K60" s="27"/>
      <c r="L60" s="23">
        <v>-1.6829559999999999</v>
      </c>
      <c r="M60" s="19">
        <v>1417.2111999343551</v>
      </c>
      <c r="N60" s="16">
        <v>1547.7259980185081</v>
      </c>
      <c r="O60" s="20">
        <v>858.73299230130579</v>
      </c>
      <c r="P60" s="18">
        <v>-13.126422773221764</v>
      </c>
      <c r="Q60" s="16">
        <v>155.02864925</v>
      </c>
      <c r="S60" s="27"/>
      <c r="T60" s="27"/>
      <c r="U60" s="27"/>
      <c r="X60" s="3">
        <f t="shared" si="11"/>
        <v>175.99291937617056</v>
      </c>
      <c r="Y60" s="3">
        <f t="shared" si="12"/>
        <v>-179.8241662034979</v>
      </c>
      <c r="Z60" s="3">
        <f t="shared" si="13"/>
        <v>56.369852019732591</v>
      </c>
      <c r="AA60" s="3">
        <f t="shared" si="14"/>
        <v>189.11934214939234</v>
      </c>
      <c r="AB60" s="3">
        <f t="shared" si="15"/>
        <v>-166.69774343027612</v>
      </c>
      <c r="AC60" s="3">
        <f t="shared" si="16"/>
        <v>69.496274792954353</v>
      </c>
    </row>
    <row r="61" spans="1:29">
      <c r="A61" s="17">
        <v>-2.1</v>
      </c>
      <c r="B61" s="19">
        <v>1053.8520567320302</v>
      </c>
      <c r="C61" s="16">
        <v>1543.8989233544562</v>
      </c>
      <c r="D61" s="20">
        <v>272.9140844939393</v>
      </c>
      <c r="E61" s="3">
        <f t="shared" si="17"/>
        <v>6.4570721612989734</v>
      </c>
      <c r="F61" s="3">
        <f t="shared" si="18"/>
        <v>1.7300166259827454</v>
      </c>
      <c r="G61" s="3">
        <f t="shared" si="19"/>
        <v>-165.34160954915492</v>
      </c>
      <c r="I61" s="27"/>
      <c r="J61" s="27"/>
      <c r="K61" s="27"/>
      <c r="L61" s="23">
        <v>-1.657999</v>
      </c>
      <c r="M61" s="19">
        <v>1456.3297578947281</v>
      </c>
      <c r="N61" s="16">
        <v>1552.5882900654597</v>
      </c>
      <c r="O61" s="20">
        <v>877.31236318953233</v>
      </c>
      <c r="P61" s="18">
        <v>-53.922702332588187</v>
      </c>
      <c r="Q61" s="16">
        <v>155.02864925</v>
      </c>
      <c r="S61" s="27"/>
      <c r="T61" s="27"/>
      <c r="U61" s="27"/>
      <c r="X61" s="3">
        <f t="shared" si="11"/>
        <v>174.90404392947718</v>
      </c>
      <c r="Y61" s="3">
        <f t="shared" si="12"/>
        <v>177.75644336061595</v>
      </c>
      <c r="Z61" s="3">
        <f t="shared" si="13"/>
        <v>67.597290554336155</v>
      </c>
      <c r="AA61" s="3">
        <f t="shared" si="14"/>
        <v>228.82674626206537</v>
      </c>
      <c r="AB61" s="3">
        <f t="shared" si="15"/>
        <v>231.67914569320413</v>
      </c>
      <c r="AC61" s="3">
        <f t="shared" si="16"/>
        <v>121.51999288692434</v>
      </c>
    </row>
    <row r="62" spans="1:29">
      <c r="A62" s="17">
        <v>-2.0666666666666669</v>
      </c>
      <c r="B62" s="19">
        <v>1053.098492812027</v>
      </c>
      <c r="C62" s="16">
        <v>1542.5008080435218</v>
      </c>
      <c r="D62" s="20">
        <v>330.3335425426485</v>
      </c>
      <c r="E62" s="3">
        <f t="shared" si="17"/>
        <v>0.75189761661629606</v>
      </c>
      <c r="F62" s="3">
        <f t="shared" si="18"/>
        <v>1.723242604176942</v>
      </c>
      <c r="G62" s="3">
        <f t="shared" si="19"/>
        <v>-171.15523634048091</v>
      </c>
      <c r="I62" s="27"/>
      <c r="J62" s="27"/>
      <c r="K62" s="27"/>
      <c r="L62" s="23">
        <v>-1.5950040000000001</v>
      </c>
      <c r="M62" s="19">
        <v>1555.558589125807</v>
      </c>
      <c r="N62" s="16">
        <v>1567.8680375322538</v>
      </c>
      <c r="O62" s="22">
        <v>914.67481715882604</v>
      </c>
      <c r="P62" s="18">
        <v>-85.21099481477529</v>
      </c>
      <c r="Q62" s="16">
        <v>163.93796499999999</v>
      </c>
      <c r="S62" s="27"/>
      <c r="T62" s="27"/>
      <c r="U62" s="27"/>
      <c r="X62" s="3">
        <f t="shared" si="11"/>
        <v>172.21165590128189</v>
      </c>
      <c r="Y62" s="3">
        <f t="shared" si="12"/>
        <v>172.00102595513752</v>
      </c>
      <c r="Z62" s="3">
        <f t="shared" si="13"/>
        <v>82.69482171569129</v>
      </c>
      <c r="AA62" s="3">
        <f t="shared" si="14"/>
        <v>257.42265071605721</v>
      </c>
      <c r="AB62" s="3">
        <f t="shared" si="15"/>
        <v>257.21202076991278</v>
      </c>
      <c r="AC62" s="3">
        <f t="shared" si="16"/>
        <v>167.90581653046658</v>
      </c>
    </row>
    <row r="63" spans="1:29">
      <c r="A63" s="17">
        <v>-2.0333333333333332</v>
      </c>
      <c r="B63" s="19">
        <v>1058.1701160990051</v>
      </c>
      <c r="C63" s="16">
        <v>1540.7822771420761</v>
      </c>
      <c r="D63" s="20">
        <v>387.47661815218453</v>
      </c>
      <c r="E63" s="3">
        <f t="shared" si="17"/>
        <v>-5.0718868205935275</v>
      </c>
      <c r="F63" s="3">
        <f t="shared" si="18"/>
        <v>1.721802898477987</v>
      </c>
      <c r="G63" s="3">
        <f t="shared" si="19"/>
        <v>-174.71353311629301</v>
      </c>
      <c r="I63" s="27"/>
      <c r="J63" s="27"/>
      <c r="K63" s="27"/>
      <c r="L63" s="23">
        <v>-1.5703830000000001</v>
      </c>
      <c r="M63" s="19">
        <v>1593.6084894978624</v>
      </c>
      <c r="N63" s="16">
        <v>1574.8414375222619</v>
      </c>
      <c r="O63" s="22">
        <v>925.97498642409664</v>
      </c>
      <c r="P63" s="18">
        <v>-85.510548148688727</v>
      </c>
      <c r="Q63" s="16">
        <v>163.93796499999999</v>
      </c>
      <c r="S63" s="27"/>
      <c r="T63" s="27"/>
      <c r="U63" s="27"/>
      <c r="X63" s="3">
        <f t="shared" si="11"/>
        <v>171.20080119497467</v>
      </c>
      <c r="Y63" s="3">
        <f t="shared" si="12"/>
        <v>169.91360748286218</v>
      </c>
      <c r="Z63" s="3">
        <f t="shared" si="13"/>
        <v>85.619224314743406</v>
      </c>
      <c r="AA63" s="3">
        <f t="shared" si="14"/>
        <v>256.71134934366341</v>
      </c>
      <c r="AB63" s="3">
        <f t="shared" si="15"/>
        <v>255.42415563155089</v>
      </c>
      <c r="AC63" s="3">
        <f t="shared" si="16"/>
        <v>171.12977246343212</v>
      </c>
    </row>
    <row r="64" spans="1:29">
      <c r="A64" s="17">
        <v>-2</v>
      </c>
      <c r="B64" s="19">
        <v>1069.0805182716977</v>
      </c>
      <c r="C64" s="16">
        <v>1538.8990669143896</v>
      </c>
      <c r="D64" s="20">
        <v>443.90307893873251</v>
      </c>
      <c r="E64" s="3">
        <f t="shared" si="17"/>
        <v>-10.943444578030986</v>
      </c>
      <c r="F64" s="3">
        <f t="shared" si="18"/>
        <v>1.7250727375692527</v>
      </c>
      <c r="G64" s="3">
        <f t="shared" si="19"/>
        <v>-176.14673272312439</v>
      </c>
      <c r="I64" s="27"/>
      <c r="J64" s="27"/>
      <c r="K64" s="27"/>
      <c r="L64" s="23">
        <v>-1.5521469999999999</v>
      </c>
      <c r="M64" s="19">
        <v>1621.2059213192867</v>
      </c>
      <c r="N64" s="16">
        <v>1580.285202887796</v>
      </c>
      <c r="O64" s="22">
        <v>933.34370844752084</v>
      </c>
      <c r="P64" s="18">
        <v>-53.490300440424548</v>
      </c>
      <c r="Q64" s="16">
        <v>154.98561975000001</v>
      </c>
      <c r="S64" s="27"/>
      <c r="T64" s="27"/>
      <c r="U64" s="27"/>
      <c r="X64" s="3">
        <f t="shared" si="11"/>
        <v>170.47421193757788</v>
      </c>
      <c r="Y64" s="3">
        <f t="shared" si="12"/>
        <v>168.43609783284089</v>
      </c>
      <c r="Z64" s="3">
        <f t="shared" si="13"/>
        <v>87.205270567103199</v>
      </c>
      <c r="AA64" s="3">
        <f t="shared" si="14"/>
        <v>223.96451237800244</v>
      </c>
      <c r="AB64" s="3">
        <f t="shared" si="15"/>
        <v>221.92639827326542</v>
      </c>
      <c r="AC64" s="3">
        <f t="shared" si="16"/>
        <v>140.69557100752775</v>
      </c>
    </row>
    <row r="65" spans="1:29">
      <c r="A65" s="17">
        <v>-1.9666666666666666</v>
      </c>
      <c r="B65" s="19">
        <v>1085.7599179674889</v>
      </c>
      <c r="C65" s="16">
        <v>1537.0266962451497</v>
      </c>
      <c r="D65" s="20">
        <v>499.14548176532844</v>
      </c>
      <c r="E65" s="3">
        <f t="shared" si="17"/>
        <v>-16.800698583781916</v>
      </c>
      <c r="F65" s="3">
        <f t="shared" si="18"/>
        <v>1.7320762380945529</v>
      </c>
      <c r="G65" s="3">
        <f t="shared" si="19"/>
        <v>-175.71762017252735</v>
      </c>
      <c r="I65" s="27"/>
      <c r="J65" s="27"/>
      <c r="K65" s="27"/>
      <c r="L65" s="23">
        <v>-1.497757</v>
      </c>
      <c r="M65" s="19">
        <v>1699.0801720349457</v>
      </c>
      <c r="N65" s="16">
        <v>1597.3883247406284</v>
      </c>
      <c r="O65" s="22">
        <v>951.485236889117</v>
      </c>
      <c r="P65" s="18">
        <v>-42.544266522888009</v>
      </c>
      <c r="Q65" s="16">
        <v>154.98561975000001</v>
      </c>
      <c r="S65" s="27"/>
      <c r="T65" s="27"/>
      <c r="U65" s="27"/>
      <c r="X65" s="3">
        <f t="shared" si="11"/>
        <v>168.45439439522883</v>
      </c>
      <c r="Y65" s="3">
        <f t="shared" si="12"/>
        <v>164.42863872643341</v>
      </c>
      <c r="Z65" s="3">
        <f t="shared" si="13"/>
        <v>90.203057683761656</v>
      </c>
      <c r="AA65" s="3">
        <f t="shared" si="14"/>
        <v>210.99866091811685</v>
      </c>
      <c r="AB65" s="3">
        <f t="shared" si="15"/>
        <v>206.9729052493214</v>
      </c>
      <c r="AC65" s="3">
        <f t="shared" si="16"/>
        <v>132.74732420664967</v>
      </c>
    </row>
    <row r="66" spans="1:29">
      <c r="A66" s="17">
        <v>-1.9333333333333333</v>
      </c>
      <c r="B66" s="19">
        <v>1108.0536539225905</v>
      </c>
      <c r="C66" s="16">
        <v>1535.3548496562653</v>
      </c>
      <c r="D66" s="20">
        <v>552.72185079051997</v>
      </c>
      <c r="E66" s="3">
        <f t="shared" si="17"/>
        <v>-22.59274965311754</v>
      </c>
      <c r="F66" s="3">
        <f t="shared" si="18"/>
        <v>1.7416112501354797</v>
      </c>
      <c r="G66" s="3">
        <f t="shared" si="19"/>
        <v>-173.76153208006934</v>
      </c>
      <c r="I66" s="27"/>
      <c r="J66" s="27"/>
      <c r="K66" s="27"/>
      <c r="L66" s="23">
        <v>-1.475115</v>
      </c>
      <c r="M66" s="19">
        <v>1728.9110316035985</v>
      </c>
      <c r="N66" s="16">
        <v>1604.608789849859</v>
      </c>
      <c r="O66" s="22">
        <v>957.96822126009374</v>
      </c>
      <c r="P66" s="18">
        <v>-30.639528218194855</v>
      </c>
      <c r="Q66" s="16">
        <v>137.78725975</v>
      </c>
      <c r="S66" s="27"/>
      <c r="T66" s="27"/>
      <c r="U66" s="27"/>
      <c r="X66" s="3">
        <f t="shared" ref="X66:X76" si="20">-ATAN2(K$4-O66, I$4-M66)/PI()*180</f>
        <v>167.69464755246437</v>
      </c>
      <c r="Y66" s="3">
        <f t="shared" ref="Y66:Y76" si="21">-ATAN2(K$7-O66, I$7-M66)/PI()*180</f>
        <v>162.96132054910947</v>
      </c>
      <c r="Z66" s="3">
        <f t="shared" ref="Z66:Z76" si="22">-ATAN2(K$10-O66, I$10-M66)/PI()*180</f>
        <v>91.016899737282984</v>
      </c>
      <c r="AA66" s="3">
        <f t="shared" ref="AA66:AA76" si="23">X66-P66</f>
        <v>198.33417577065921</v>
      </c>
      <c r="AB66" s="3">
        <f t="shared" ref="AB66:AB76" si="24">Y66-P66</f>
        <v>193.60084876730434</v>
      </c>
      <c r="AC66" s="3">
        <f t="shared" ref="AC66:AC76" si="25">Z66-P66</f>
        <v>121.65642795547784</v>
      </c>
    </row>
    <row r="67" spans="1:29">
      <c r="A67" s="17">
        <v>-1.9</v>
      </c>
      <c r="B67" s="19">
        <v>1135.7217579619246</v>
      </c>
      <c r="C67" s="16">
        <v>1534.0808397007568</v>
      </c>
      <c r="D67" s="20">
        <v>604.14999720900232</v>
      </c>
      <c r="E67" s="3">
        <f t="shared" ref="E67:E92" si="26">-ATAN2((D67-D66),(B67-B66))*180/PI()</f>
        <v>-28.280045222698362</v>
      </c>
      <c r="F67" s="3">
        <f t="shared" ref="F67:F92" si="27">SQRT((B67-B66)^2+(C67-C66)^2+(D67-D66)^2)/(A67-A66)/1000</f>
        <v>1.7523701646299197</v>
      </c>
      <c r="G67" s="3">
        <f t="shared" si="19"/>
        <v>-170.61886708742415</v>
      </c>
      <c r="I67" s="27"/>
      <c r="J67" s="27"/>
      <c r="K67" s="27"/>
      <c r="L67" s="23">
        <v>-1.4521729999999999</v>
      </c>
      <c r="M67" s="19">
        <v>1757.2035356745146</v>
      </c>
      <c r="N67" s="16">
        <v>1611.7804340416419</v>
      </c>
      <c r="O67" s="22">
        <v>964.34251908177157</v>
      </c>
      <c r="P67" s="18">
        <v>-13.506958607340039</v>
      </c>
      <c r="Q67" s="16">
        <v>137.78725975</v>
      </c>
      <c r="S67" s="27"/>
      <c r="T67" s="27"/>
      <c r="U67" s="27"/>
      <c r="X67" s="3">
        <f t="shared" si="20"/>
        <v>166.98386104568112</v>
      </c>
      <c r="Y67" s="3">
        <f t="shared" si="21"/>
        <v>161.61135777344785</v>
      </c>
      <c r="Z67" s="3">
        <f t="shared" si="22"/>
        <v>91.72152644167808</v>
      </c>
      <c r="AA67" s="3">
        <f t="shared" si="23"/>
        <v>180.49081965302116</v>
      </c>
      <c r="AB67" s="3">
        <f t="shared" si="24"/>
        <v>175.11831638078789</v>
      </c>
      <c r="AC67" s="3">
        <f t="shared" si="25"/>
        <v>105.22848504901812</v>
      </c>
    </row>
    <row r="68" spans="1:29">
      <c r="A68" s="17">
        <v>-1.8666666666666667</v>
      </c>
      <c r="B68" s="19">
        <v>1168.439662817007</v>
      </c>
      <c r="C68" s="16">
        <v>1533.4022486700087</v>
      </c>
      <c r="D68" s="20">
        <v>652.96325567251188</v>
      </c>
      <c r="E68" s="3">
        <f t="shared" si="26"/>
        <v>-33.832632972048565</v>
      </c>
      <c r="F68" s="3">
        <f t="shared" si="27"/>
        <v>1.7630344259675665</v>
      </c>
      <c r="G68" s="3">
        <f t="shared" ref="G68:G92" si="28">(E68-E67)/(A68-A67)</f>
        <v>-166.57763248050665</v>
      </c>
      <c r="I68" s="27"/>
      <c r="J68" s="27"/>
      <c r="K68" s="27"/>
      <c r="L68" s="23">
        <v>-1.3860980000000001</v>
      </c>
      <c r="M68" s="19">
        <v>1825.5967489864768</v>
      </c>
      <c r="N68" s="16">
        <v>1630.1385257664508</v>
      </c>
      <c r="O68" s="22">
        <v>984.77460907823888</v>
      </c>
      <c r="P68" s="18">
        <v>38.776805320178084</v>
      </c>
      <c r="Q68" s="16">
        <v>171.17351300000001</v>
      </c>
      <c r="S68" s="27"/>
      <c r="T68" s="27"/>
      <c r="U68" s="27"/>
      <c r="X68" s="3">
        <f t="shared" si="20"/>
        <v>165.33429736997545</v>
      </c>
      <c r="Y68" s="3">
        <f t="shared" si="21"/>
        <v>158.59649551355974</v>
      </c>
      <c r="Z68" s="3">
        <f t="shared" si="22"/>
        <v>93.646918495780156</v>
      </c>
      <c r="AA68" s="3">
        <f t="shared" si="23"/>
        <v>126.55749204979736</v>
      </c>
      <c r="AB68" s="3">
        <f t="shared" si="24"/>
        <v>119.81969019338166</v>
      </c>
      <c r="AC68" s="3">
        <f t="shared" si="25"/>
        <v>54.870113175602071</v>
      </c>
    </row>
    <row r="69" spans="1:29">
      <c r="A69" s="17">
        <v>-1.8333333333333333</v>
      </c>
      <c r="B69" s="19">
        <v>1205.8000921270132</v>
      </c>
      <c r="C69" s="16">
        <v>1533.5088793735704</v>
      </c>
      <c r="D69" s="20">
        <v>698.72735193018161</v>
      </c>
      <c r="E69" s="3">
        <f t="shared" si="26"/>
        <v>-39.227164210452472</v>
      </c>
      <c r="F69" s="3">
        <f t="shared" si="27"/>
        <v>1.7723286938811691</v>
      </c>
      <c r="G69" s="3">
        <f t="shared" si="28"/>
        <v>-161.83593715211671</v>
      </c>
      <c r="I69" s="27"/>
      <c r="J69" s="27"/>
      <c r="K69" s="27"/>
      <c r="L69" s="23">
        <v>-1.3599110000000001</v>
      </c>
      <c r="M69" s="19">
        <v>1846.4764774287892</v>
      </c>
      <c r="N69" s="16">
        <v>1635.7961719823331</v>
      </c>
      <c r="O69" s="22">
        <v>995.13760131561094</v>
      </c>
      <c r="P69" s="18">
        <v>-0.31313163279291251</v>
      </c>
      <c r="Q69" s="16">
        <v>171.17351300000001</v>
      </c>
      <c r="S69" s="27"/>
      <c r="T69" s="27"/>
      <c r="U69" s="27"/>
      <c r="X69" s="3">
        <f t="shared" si="20"/>
        <v>164.87030776982311</v>
      </c>
      <c r="Y69" s="3">
        <f t="shared" si="21"/>
        <v>157.80170486309675</v>
      </c>
      <c r="Z69" s="3">
        <f t="shared" si="22"/>
        <v>94.555778684951022</v>
      </c>
      <c r="AA69" s="3">
        <f t="shared" si="23"/>
        <v>165.18343940261602</v>
      </c>
      <c r="AB69" s="3">
        <f t="shared" si="24"/>
        <v>158.11483649588965</v>
      </c>
      <c r="AC69" s="3">
        <f t="shared" si="25"/>
        <v>94.868910317743939</v>
      </c>
    </row>
    <row r="70" spans="1:29">
      <c r="A70" s="17">
        <v>-1.8</v>
      </c>
      <c r="B70" s="19">
        <v>1247.3161717133262</v>
      </c>
      <c r="C70" s="16">
        <v>1534.5741757957294</v>
      </c>
      <c r="D70" s="20">
        <v>741.05805319934007</v>
      </c>
      <c r="E70" s="3">
        <f t="shared" si="26"/>
        <v>-44.443354707746025</v>
      </c>
      <c r="F70" s="3">
        <f t="shared" si="27"/>
        <v>1.7790298456070404</v>
      </c>
      <c r="G70" s="3">
        <f t="shared" si="28"/>
        <v>-156.48571491880716</v>
      </c>
      <c r="I70" s="27"/>
      <c r="J70" s="27"/>
      <c r="K70" s="27"/>
      <c r="L70" s="23">
        <v>-1.335961</v>
      </c>
      <c r="M70" s="19">
        <v>1862.1105565931143</v>
      </c>
      <c r="N70" s="16">
        <v>1639.8193670652172</v>
      </c>
      <c r="O70" s="22">
        <v>1006.4528668812636</v>
      </c>
      <c r="P70" s="18">
        <v>58.876916180436744</v>
      </c>
      <c r="Q70" s="16">
        <v>171.17351300000001</v>
      </c>
      <c r="S70" s="27"/>
      <c r="T70" s="27"/>
      <c r="U70" s="27"/>
      <c r="X70" s="3">
        <f t="shared" si="20"/>
        <v>164.55205697815666</v>
      </c>
      <c r="Y70" s="3">
        <f t="shared" si="21"/>
        <v>157.29138067944172</v>
      </c>
      <c r="Z70" s="3">
        <f t="shared" si="22"/>
        <v>95.539201398479804</v>
      </c>
      <c r="AA70" s="3">
        <f t="shared" si="23"/>
        <v>105.67514079771991</v>
      </c>
      <c r="AB70" s="3">
        <f t="shared" si="24"/>
        <v>98.414464499004964</v>
      </c>
      <c r="AC70" s="3">
        <f t="shared" si="25"/>
        <v>36.66228521804306</v>
      </c>
    </row>
    <row r="71" spans="1:29">
      <c r="A71" s="17">
        <v>-1.7666666666666666</v>
      </c>
      <c r="B71" s="19">
        <v>1292.4257923367231</v>
      </c>
      <c r="C71" s="16">
        <v>1536.7463076508593</v>
      </c>
      <c r="D71" s="20">
        <v>779.63918530215597</v>
      </c>
      <c r="E71" s="3">
        <f t="shared" si="26"/>
        <v>-49.460455425534917</v>
      </c>
      <c r="F71" s="3">
        <f t="shared" si="27"/>
        <v>1.7819342876565347</v>
      </c>
      <c r="G71" s="3">
        <f t="shared" si="28"/>
        <v>-150.51302153366632</v>
      </c>
      <c r="I71" s="27"/>
      <c r="J71" s="27"/>
      <c r="K71" s="27"/>
      <c r="L71" s="23">
        <v>-1.269606</v>
      </c>
      <c r="M71" s="19">
        <v>1886.7868086686401</v>
      </c>
      <c r="N71" s="16">
        <v>1643.5892586882617</v>
      </c>
      <c r="O71" s="22">
        <v>1050.1884955758303</v>
      </c>
      <c r="P71" s="18">
        <v>59.941323005631219</v>
      </c>
      <c r="Q71" s="16">
        <v>182.29347050000001</v>
      </c>
      <c r="S71" s="27"/>
      <c r="T71" s="27"/>
      <c r="U71" s="27"/>
      <c r="X71" s="3">
        <f t="shared" si="20"/>
        <v>164.24084441538238</v>
      </c>
      <c r="Y71" s="3">
        <f t="shared" si="21"/>
        <v>157.00951014529664</v>
      </c>
      <c r="Z71" s="3">
        <f t="shared" si="22"/>
        <v>99.375697483835438</v>
      </c>
      <c r="AA71" s="3">
        <f t="shared" si="23"/>
        <v>104.29952140975116</v>
      </c>
      <c r="AB71" s="3">
        <f t="shared" si="24"/>
        <v>97.068187139665426</v>
      </c>
      <c r="AC71" s="3">
        <f t="shared" si="25"/>
        <v>39.434374478204219</v>
      </c>
    </row>
    <row r="72" spans="1:29">
      <c r="A72" s="17">
        <v>-1.7333333333333334</v>
      </c>
      <c r="B72" s="19">
        <v>1340.4972445693147</v>
      </c>
      <c r="C72" s="16">
        <v>1540.1391478618352</v>
      </c>
      <c r="D72" s="20">
        <v>814.24052989772463</v>
      </c>
      <c r="E72" s="3">
        <f t="shared" si="26"/>
        <v>-54.254042456371714</v>
      </c>
      <c r="F72" s="3">
        <f t="shared" si="27"/>
        <v>1.7797938192504144</v>
      </c>
      <c r="G72" s="3">
        <f t="shared" si="28"/>
        <v>-143.8076109251044</v>
      </c>
      <c r="I72" s="27"/>
      <c r="J72" s="27"/>
      <c r="K72" s="27"/>
      <c r="L72" s="23">
        <v>-1.239949</v>
      </c>
      <c r="M72" s="19">
        <v>1888.5187860702447</v>
      </c>
      <c r="N72" s="16">
        <v>1641.0960112511407</v>
      </c>
      <c r="O72" s="22">
        <v>1076.8714915469227</v>
      </c>
      <c r="P72" s="18">
        <v>52.118090059464272</v>
      </c>
      <c r="Q72" s="16">
        <v>182.29347050000001</v>
      </c>
      <c r="S72" s="27"/>
      <c r="T72" s="27"/>
      <c r="U72" s="27"/>
      <c r="X72" s="3">
        <f t="shared" si="20"/>
        <v>164.38229091920977</v>
      </c>
      <c r="Y72" s="3">
        <f t="shared" si="21"/>
        <v>157.42394919736819</v>
      </c>
      <c r="Z72" s="3">
        <f t="shared" si="22"/>
        <v>101.77701882499795</v>
      </c>
      <c r="AA72" s="3">
        <f t="shared" si="23"/>
        <v>112.2642008597455</v>
      </c>
      <c r="AB72" s="3">
        <f t="shared" si="24"/>
        <v>105.30585913790392</v>
      </c>
      <c r="AC72" s="3">
        <f t="shared" si="25"/>
        <v>49.65892876553368</v>
      </c>
    </row>
    <row r="73" spans="1:29">
      <c r="A73" s="17">
        <v>-1.7</v>
      </c>
      <c r="B73" s="19">
        <v>1390.83613626233</v>
      </c>
      <c r="C73" s="16">
        <v>1544.8234084260694</v>
      </c>
      <c r="D73" s="20">
        <v>844.73504101737126</v>
      </c>
      <c r="E73" s="3">
        <f t="shared" si="26"/>
        <v>-58.793176281825886</v>
      </c>
      <c r="F73" s="3">
        <f t="shared" si="27"/>
        <v>1.7712355490185072</v>
      </c>
      <c r="G73" s="3">
        <f t="shared" si="28"/>
        <v>-136.17401476362474</v>
      </c>
      <c r="I73" s="27"/>
      <c r="J73" s="27"/>
      <c r="K73" s="27"/>
      <c r="L73" s="23">
        <v>-1.152768</v>
      </c>
      <c r="M73" s="19">
        <v>1860.0450555948837</v>
      </c>
      <c r="N73" s="16">
        <v>1617.0986741460156</v>
      </c>
      <c r="O73" s="22">
        <v>1183.0080125387658</v>
      </c>
      <c r="P73" s="18">
        <v>62.583760957136171</v>
      </c>
      <c r="Q73" s="16">
        <v>186.78517775</v>
      </c>
      <c r="S73" s="27"/>
      <c r="T73" s="27"/>
      <c r="U73" s="27"/>
      <c r="X73" s="3">
        <f t="shared" si="20"/>
        <v>165.74446252153621</v>
      </c>
      <c r="Y73" s="3">
        <f t="shared" si="21"/>
        <v>160.35915657087139</v>
      </c>
      <c r="Z73" s="3">
        <f t="shared" si="22"/>
        <v>111.88566105955448</v>
      </c>
      <c r="AA73" s="3">
        <f t="shared" si="23"/>
        <v>103.16070156440003</v>
      </c>
      <c r="AB73" s="3">
        <f t="shared" si="24"/>
        <v>97.775395613735213</v>
      </c>
      <c r="AC73" s="3">
        <f t="shared" si="25"/>
        <v>49.301900102418308</v>
      </c>
    </row>
    <row r="74" spans="1:29">
      <c r="A74" s="17">
        <v>-1.6666666666666667</v>
      </c>
      <c r="B74" s="19">
        <v>1442.6935922532657</v>
      </c>
      <c r="C74" s="16">
        <v>1550.8182386512253</v>
      </c>
      <c r="D74" s="20">
        <v>871.11474195202391</v>
      </c>
      <c r="E74" s="3">
        <f t="shared" si="26"/>
        <v>-63.037723580024668</v>
      </c>
      <c r="F74" s="3">
        <f t="shared" si="27"/>
        <v>1.7546851904013476</v>
      </c>
      <c r="G74" s="3">
        <f t="shared" si="28"/>
        <v>-127.33641894596391</v>
      </c>
      <c r="I74" s="27"/>
      <c r="J74" s="27"/>
      <c r="K74" s="27"/>
      <c r="L74" s="23">
        <v>-1.122663</v>
      </c>
      <c r="M74" s="19">
        <v>1839.1875254055774</v>
      </c>
      <c r="N74" s="16">
        <v>1603.4764481243353</v>
      </c>
      <c r="O74" s="22">
        <v>1227.7462707644377</v>
      </c>
      <c r="P74" s="18">
        <v>42.093730178197539</v>
      </c>
      <c r="Q74" s="16">
        <v>186.78517775</v>
      </c>
      <c r="S74" s="27"/>
      <c r="T74" s="27"/>
      <c r="U74" s="27"/>
      <c r="X74" s="3">
        <f t="shared" si="20"/>
        <v>166.49196905116537</v>
      </c>
      <c r="Y74" s="3">
        <f t="shared" si="21"/>
        <v>161.83699752879508</v>
      </c>
      <c r="Z74" s="3">
        <f t="shared" si="22"/>
        <v>116.41341214404272</v>
      </c>
      <c r="AA74" s="3">
        <f t="shared" si="23"/>
        <v>124.39823887296782</v>
      </c>
      <c r="AB74" s="3">
        <f t="shared" si="24"/>
        <v>119.74326735059753</v>
      </c>
      <c r="AC74" s="3">
        <f t="shared" si="25"/>
        <v>74.319681965845177</v>
      </c>
    </row>
    <row r="75" spans="1:29">
      <c r="A75" s="17">
        <v>-1.6333333333333333</v>
      </c>
      <c r="B75" s="19">
        <v>1495.2757244819873</v>
      </c>
      <c r="C75" s="16">
        <v>1558.0836299780767</v>
      </c>
      <c r="D75" s="20">
        <v>893.50458210543366</v>
      </c>
      <c r="E75" s="3">
        <f t="shared" si="26"/>
        <v>-66.93535546657732</v>
      </c>
      <c r="F75" s="3">
        <f t="shared" si="27"/>
        <v>1.7283154615554526</v>
      </c>
      <c r="G75" s="3">
        <f t="shared" si="28"/>
        <v>-116.9289565965792</v>
      </c>
      <c r="I75" s="27"/>
      <c r="J75" s="27"/>
      <c r="K75" s="27"/>
      <c r="L75" s="23">
        <v>-1.037749</v>
      </c>
      <c r="M75" s="19">
        <v>1755.5167839379435</v>
      </c>
      <c r="N75" s="16">
        <v>1558.2303616932822</v>
      </c>
      <c r="O75" s="22">
        <v>1356.5295811088599</v>
      </c>
      <c r="P75" s="18">
        <v>66.771828530208808</v>
      </c>
      <c r="Q75" s="16">
        <v>177.91326799999999</v>
      </c>
      <c r="S75" s="27"/>
      <c r="T75" s="27"/>
      <c r="U75" s="27"/>
      <c r="X75" s="3">
        <f t="shared" si="20"/>
        <v>169.04460092404361</v>
      </c>
      <c r="Y75" s="3">
        <f t="shared" si="21"/>
        <v>166.58326478037924</v>
      </c>
      <c r="Z75" s="3">
        <f t="shared" si="22"/>
        <v>130.52784822393451</v>
      </c>
      <c r="AA75" s="3">
        <f t="shared" si="23"/>
        <v>102.2727723938348</v>
      </c>
      <c r="AB75" s="3">
        <f t="shared" si="24"/>
        <v>99.811436250170431</v>
      </c>
      <c r="AC75" s="3">
        <f t="shared" si="25"/>
        <v>63.756019693725705</v>
      </c>
    </row>
    <row r="76" spans="1:29">
      <c r="A76" s="17">
        <v>-1.6</v>
      </c>
      <c r="B76" s="19">
        <v>1547.7543485941951</v>
      </c>
      <c r="C76" s="16">
        <v>1566.5140134428793</v>
      </c>
      <c r="D76" s="20">
        <v>912.1734482688571</v>
      </c>
      <c r="E76" s="3">
        <f t="shared" si="26"/>
        <v>-70.417376171131139</v>
      </c>
      <c r="F76" s="3">
        <f t="shared" si="27"/>
        <v>1.6900424628131905</v>
      </c>
      <c r="G76" s="3">
        <f t="shared" si="28"/>
        <v>-104.46062113661492</v>
      </c>
      <c r="I76" s="27"/>
      <c r="J76" s="27"/>
      <c r="K76" s="27"/>
      <c r="L76" s="23">
        <v>-1.011563</v>
      </c>
      <c r="M76" s="19">
        <v>1724.2454871353859</v>
      </c>
      <c r="N76" s="16">
        <v>1545.7249560090743</v>
      </c>
      <c r="O76" s="22">
        <v>1388.859267236264</v>
      </c>
      <c r="P76" s="18">
        <v>36.107760948459919</v>
      </c>
      <c r="Q76" s="16">
        <v>191.62593649999999</v>
      </c>
      <c r="S76" s="27"/>
      <c r="T76" s="27"/>
      <c r="U76" s="27"/>
      <c r="X76" s="3">
        <f t="shared" si="20"/>
        <v>169.87964903292331</v>
      </c>
      <c r="Y76" s="3">
        <f t="shared" si="21"/>
        <v>168.06072401762827</v>
      </c>
      <c r="Z76" s="3">
        <f t="shared" si="22"/>
        <v>134.6505467334822</v>
      </c>
      <c r="AA76" s="3">
        <f t="shared" si="23"/>
        <v>133.7718880844634</v>
      </c>
      <c r="AB76" s="3">
        <f t="shared" si="24"/>
        <v>131.95296306916836</v>
      </c>
      <c r="AC76" s="3">
        <f t="shared" si="25"/>
        <v>98.542785785022289</v>
      </c>
    </row>
    <row r="77" spans="1:29">
      <c r="A77" s="17">
        <v>-1.5666666666666667</v>
      </c>
      <c r="B77" s="19">
        <v>1599.2789103604857</v>
      </c>
      <c r="C77" s="16">
        <v>1575.9334796736139</v>
      </c>
      <c r="D77" s="20">
        <v>927.54143599876079</v>
      </c>
      <c r="E77" s="3">
        <f t="shared" si="26"/>
        <v>-73.391984805012413</v>
      </c>
      <c r="F77" s="3">
        <f t="shared" si="27"/>
        <v>1.6375938661744025</v>
      </c>
      <c r="G77" s="3">
        <f t="shared" si="28"/>
        <v>-89.238259016437951</v>
      </c>
      <c r="I77" s="27"/>
      <c r="J77" s="27"/>
      <c r="K77" s="27"/>
      <c r="L77" s="23"/>
      <c r="M77" s="19"/>
      <c r="N77" s="16"/>
      <c r="O77" s="22"/>
      <c r="P77" s="18"/>
      <c r="Q77" s="16"/>
      <c r="R77" s="16"/>
      <c r="S77" s="27"/>
      <c r="T77" s="27"/>
      <c r="U77" s="27"/>
    </row>
    <row r="78" spans="1:29">
      <c r="A78" s="17">
        <v>-1.5333333333333334</v>
      </c>
      <c r="B78" s="19">
        <v>1648.9895718397611</v>
      </c>
      <c r="C78" s="16">
        <v>1586.0930967280101</v>
      </c>
      <c r="D78" s="20">
        <v>940.18239454390641</v>
      </c>
      <c r="E78" s="3">
        <f t="shared" si="26"/>
        <v>-75.732613650257534</v>
      </c>
      <c r="F78" s="3">
        <f t="shared" si="27"/>
        <v>1.5686763097290912</v>
      </c>
      <c r="G78" s="3">
        <f t="shared" si="28"/>
        <v>-70.218865357353877</v>
      </c>
      <c r="I78" s="27"/>
      <c r="J78" s="27"/>
      <c r="K78" s="27"/>
      <c r="L78" s="23"/>
      <c r="M78" s="19"/>
      <c r="N78" s="16"/>
      <c r="O78" s="22"/>
      <c r="P78" s="18"/>
      <c r="Q78" s="16"/>
      <c r="R78" s="16"/>
      <c r="S78" s="27"/>
      <c r="T78" s="27"/>
      <c r="U78" s="27"/>
    </row>
    <row r="79" spans="1:29">
      <c r="A79" s="17">
        <v>-1.5</v>
      </c>
      <c r="B79" s="19">
        <v>1696.0313932022102</v>
      </c>
      <c r="C79" s="16">
        <v>1596.6708484169462</v>
      </c>
      <c r="D79" s="20">
        <v>950.82066262224907</v>
      </c>
      <c r="E79" s="3">
        <f t="shared" si="26"/>
        <v>-77.257194671458024</v>
      </c>
      <c r="F79" s="3">
        <f t="shared" si="27"/>
        <v>1.4812815674396385</v>
      </c>
      <c r="G79" s="3">
        <f t="shared" si="28"/>
        <v>-45.737430636014551</v>
      </c>
      <c r="I79" s="27"/>
      <c r="J79" s="27"/>
      <c r="K79" s="27"/>
      <c r="L79" s="23"/>
      <c r="M79" s="19"/>
      <c r="N79" s="16"/>
      <c r="O79" s="22"/>
      <c r="P79" s="18"/>
      <c r="Q79" s="16"/>
      <c r="R79" s="16"/>
      <c r="S79" s="27"/>
      <c r="T79" s="27"/>
      <c r="U79" s="27"/>
    </row>
    <row r="80" spans="1:29">
      <c r="A80" s="17">
        <v>-1.4666666666666666</v>
      </c>
      <c r="B80" s="19">
        <v>1739.569531446303</v>
      </c>
      <c r="C80" s="16">
        <v>1607.2747647166993</v>
      </c>
      <c r="D80" s="20">
        <v>960.32081305086376</v>
      </c>
      <c r="E80" s="3">
        <f t="shared" si="26"/>
        <v>-77.690828156818327</v>
      </c>
      <c r="F80" s="3">
        <f t="shared" si="27"/>
        <v>1.3742048037822385</v>
      </c>
      <c r="G80" s="3">
        <f t="shared" si="28"/>
        <v>-13.009004560809062</v>
      </c>
      <c r="I80" s="27"/>
      <c r="J80" s="27"/>
      <c r="K80" s="27"/>
      <c r="L80" s="23"/>
      <c r="M80" s="19"/>
      <c r="N80" s="16"/>
      <c r="O80" s="22"/>
      <c r="P80" s="18"/>
      <c r="Q80" s="16"/>
      <c r="R80" s="16"/>
      <c r="S80" s="27"/>
      <c r="T80" s="27"/>
      <c r="U80" s="27"/>
    </row>
    <row r="81" spans="1:21">
      <c r="A81" s="17">
        <v>-1.4333333333333333</v>
      </c>
      <c r="B81" s="19">
        <v>1778.805361940038</v>
      </c>
      <c r="C81" s="16">
        <v>1617.4498667801995</v>
      </c>
      <c r="D81" s="20">
        <v>969.66912084724299</v>
      </c>
      <c r="E81" s="3">
        <f t="shared" si="26"/>
        <v>-76.598598126121587</v>
      </c>
      <c r="F81" s="3">
        <f t="shared" si="27"/>
        <v>1.2479329147323763</v>
      </c>
      <c r="G81" s="3">
        <f t="shared" si="28"/>
        <v>32.766900920902316</v>
      </c>
      <c r="I81" s="27"/>
      <c r="J81" s="27"/>
      <c r="K81" s="27"/>
      <c r="L81" s="23"/>
      <c r="M81" s="19"/>
      <c r="N81" s="16"/>
      <c r="O81" s="22"/>
      <c r="P81" s="18"/>
      <c r="Q81" s="16"/>
      <c r="R81" s="16"/>
      <c r="S81" s="27"/>
      <c r="T81" s="27"/>
      <c r="U81" s="27"/>
    </row>
    <row r="82" spans="1:21">
      <c r="A82" s="17">
        <v>-1.4</v>
      </c>
      <c r="B82" s="19">
        <v>1812.993412761843</v>
      </c>
      <c r="C82" s="16">
        <v>1626.6896015109178</v>
      </c>
      <c r="D82" s="20">
        <v>979.94536283677417</v>
      </c>
      <c r="E82" s="3">
        <f t="shared" si="26"/>
        <v>-73.270276548336312</v>
      </c>
      <c r="F82" s="3">
        <f t="shared" si="27"/>
        <v>1.1062626269038407</v>
      </c>
      <c r="G82" s="3">
        <f t="shared" si="28"/>
        <v>99.849647333557925</v>
      </c>
      <c r="I82" s="27"/>
      <c r="J82" s="27"/>
      <c r="K82" s="27"/>
      <c r="L82" s="23"/>
      <c r="M82" s="19"/>
      <c r="N82" s="16"/>
      <c r="O82" s="22"/>
      <c r="P82" s="18"/>
      <c r="Q82" s="16"/>
      <c r="R82" s="16"/>
      <c r="S82" s="27"/>
      <c r="T82" s="27"/>
      <c r="U82" s="27"/>
    </row>
    <row r="83" spans="1:21">
      <c r="A83" s="17">
        <v>-1.3666666666666667</v>
      </c>
      <c r="B83" s="19">
        <v>1841.4589852230451</v>
      </c>
      <c r="C83" s="16">
        <v>1634.4524951389672</v>
      </c>
      <c r="D83" s="20">
        <v>992.28344638868839</v>
      </c>
      <c r="E83" s="3">
        <f t="shared" si="26"/>
        <v>-66.566219936469338</v>
      </c>
      <c r="F83" s="3">
        <f t="shared" si="27"/>
        <v>0.95942778513160787</v>
      </c>
      <c r="G83" s="3">
        <f t="shared" si="28"/>
        <v>201.12169835600994</v>
      </c>
      <c r="I83" s="27"/>
      <c r="J83" s="27"/>
      <c r="K83" s="27"/>
      <c r="L83" s="23"/>
      <c r="M83" s="19"/>
      <c r="N83" s="16"/>
      <c r="O83" s="22"/>
      <c r="P83" s="18"/>
      <c r="Q83" s="16"/>
      <c r="R83" s="16"/>
      <c r="S83" s="27"/>
      <c r="T83" s="27"/>
      <c r="U83" s="27"/>
    </row>
    <row r="84" spans="1:21">
      <c r="A84" s="17">
        <v>-1.3333333333333333</v>
      </c>
      <c r="B84" s="19">
        <v>1863.6163167260329</v>
      </c>
      <c r="C84" s="16">
        <v>1640.1848112603864</v>
      </c>
      <c r="D84" s="20">
        <v>1007.8192509105538</v>
      </c>
      <c r="E84" s="3">
        <f t="shared" si="26"/>
        <v>-54.963450063699334</v>
      </c>
      <c r="F84" s="3">
        <f t="shared" si="27"/>
        <v>0.82985011214779436</v>
      </c>
      <c r="G84" s="3">
        <f t="shared" si="28"/>
        <v>348.08309618309903</v>
      </c>
      <c r="I84" s="27"/>
      <c r="J84" s="27"/>
      <c r="K84" s="27"/>
      <c r="L84" s="23"/>
      <c r="M84" s="19"/>
      <c r="N84" s="16"/>
      <c r="O84" s="22"/>
      <c r="P84" s="18"/>
      <c r="Q84" s="16"/>
      <c r="R84" s="16"/>
      <c r="S84" s="27"/>
      <c r="T84" s="27"/>
      <c r="U84" s="27"/>
    </row>
    <row r="85" spans="1:21">
      <c r="A85" s="17">
        <v>-1.3</v>
      </c>
      <c r="B85" s="19">
        <v>1878.987124231149</v>
      </c>
      <c r="C85" s="16">
        <v>1643.3500567220256</v>
      </c>
      <c r="D85" s="20">
        <v>1027.623948264501</v>
      </c>
      <c r="E85" s="3">
        <f t="shared" si="26"/>
        <v>-37.815728307756316</v>
      </c>
      <c r="F85" s="3">
        <f t="shared" si="27"/>
        <v>0.75806060808215503</v>
      </c>
      <c r="G85" s="3">
        <f t="shared" si="28"/>
        <v>514.43165267829238</v>
      </c>
      <c r="I85" s="27"/>
      <c r="J85" s="27"/>
      <c r="K85" s="27"/>
      <c r="L85" s="23"/>
      <c r="M85" s="19"/>
      <c r="N85" s="16"/>
      <c r="O85" s="22"/>
      <c r="P85" s="18"/>
      <c r="Q85" s="16"/>
      <c r="R85" s="16"/>
      <c r="S85" s="27"/>
      <c r="T85" s="27"/>
      <c r="U85" s="27"/>
    </row>
    <row r="86" spans="1:21">
      <c r="A86" s="17">
        <v>-1.2666666666666666</v>
      </c>
      <c r="B86" s="19">
        <v>1887.2193480931769</v>
      </c>
      <c r="C86" s="16">
        <v>1643.4662384162932</v>
      </c>
      <c r="D86" s="20">
        <v>1052.6209469974021</v>
      </c>
      <c r="E86" s="3">
        <f t="shared" si="26"/>
        <v>-18.22818677648738</v>
      </c>
      <c r="F86" s="3">
        <f t="shared" si="27"/>
        <v>0.78953762304145703</v>
      </c>
      <c r="G86" s="3">
        <f t="shared" si="28"/>
        <v>587.62624593806629</v>
      </c>
      <c r="I86" s="27"/>
      <c r="J86" s="27"/>
      <c r="K86" s="27"/>
      <c r="L86" s="23"/>
      <c r="M86" s="19"/>
      <c r="N86" s="16"/>
      <c r="O86" s="22"/>
      <c r="P86" s="18"/>
      <c r="Q86" s="16"/>
      <c r="R86" s="16"/>
      <c r="S86" s="27"/>
      <c r="T86" s="27"/>
      <c r="U86" s="27"/>
    </row>
    <row r="87" spans="1:21">
      <c r="A87" s="17">
        <v>-1.2333333333333334</v>
      </c>
      <c r="B87" s="19">
        <v>1888.1058968746202</v>
      </c>
      <c r="C87" s="16">
        <v>1640.1518354227378</v>
      </c>
      <c r="D87" s="20">
        <v>1083.4844806760036</v>
      </c>
      <c r="E87" s="3">
        <f t="shared" si="26"/>
        <v>-1.6453572768424765</v>
      </c>
      <c r="F87" s="3">
        <f t="shared" si="27"/>
        <v>0.93160938829971407</v>
      </c>
      <c r="G87" s="3">
        <f t="shared" si="28"/>
        <v>497.48488498934893</v>
      </c>
      <c r="I87" s="27"/>
      <c r="J87" s="27"/>
      <c r="K87" s="27"/>
      <c r="L87" s="23"/>
      <c r="M87" s="19"/>
      <c r="N87" s="16"/>
      <c r="O87" s="22"/>
      <c r="P87" s="18"/>
      <c r="Q87" s="16"/>
      <c r="R87" s="16"/>
      <c r="S87" s="27"/>
      <c r="T87" s="27"/>
      <c r="U87" s="27"/>
    </row>
    <row r="88" spans="1:21">
      <c r="A88" s="17">
        <v>-1.2</v>
      </c>
      <c r="B88" s="19">
        <v>1881.6031739409841</v>
      </c>
      <c r="C88" s="16">
        <v>1633.1815141827317</v>
      </c>
      <c r="D88" s="20">
        <v>1120.5177320507187</v>
      </c>
      <c r="E88" s="3">
        <f t="shared" si="26"/>
        <v>9.9591237613940713</v>
      </c>
      <c r="F88" s="3">
        <f t="shared" si="27"/>
        <v>1.1472136862899642</v>
      </c>
      <c r="G88" s="3">
        <f t="shared" si="28"/>
        <v>348.13443114709537</v>
      </c>
      <c r="I88" s="27"/>
      <c r="J88" s="27"/>
      <c r="K88" s="27"/>
      <c r="L88" s="23"/>
      <c r="M88" s="19"/>
      <c r="N88" s="16"/>
      <c r="O88" s="22"/>
      <c r="P88" s="18"/>
      <c r="Q88" s="16"/>
      <c r="R88" s="16"/>
      <c r="S88" s="27"/>
      <c r="T88" s="27"/>
      <c r="U88" s="27"/>
    </row>
    <row r="89" spans="1:21">
      <c r="A89" s="17">
        <v>-1.1666666666666667</v>
      </c>
      <c r="B89" s="19">
        <v>1867.8491462094898</v>
      </c>
      <c r="C89" s="16">
        <v>1622.552679333005</v>
      </c>
      <c r="D89" s="20">
        <v>1163.5082530227551</v>
      </c>
      <c r="E89" s="3">
        <f t="shared" si="26"/>
        <v>17.741118455742569</v>
      </c>
      <c r="F89" s="3">
        <f t="shared" si="27"/>
        <v>1.3911496225401978</v>
      </c>
      <c r="G89" s="3">
        <f t="shared" si="28"/>
        <v>233.45984083045576</v>
      </c>
      <c r="I89" s="27"/>
      <c r="J89" s="27"/>
      <c r="K89" s="27"/>
      <c r="L89" s="23"/>
      <c r="M89" s="19"/>
      <c r="N89" s="16"/>
      <c r="O89" s="22"/>
      <c r="P89" s="18"/>
      <c r="Q89" s="16"/>
      <c r="R89" s="16"/>
      <c r="S89" s="27"/>
      <c r="T89" s="27"/>
      <c r="U89" s="27"/>
    </row>
    <row r="90" spans="1:21">
      <c r="A90" s="17">
        <v>-1.1333333333333333</v>
      </c>
      <c r="B90" s="19">
        <v>1847.1806943412446</v>
      </c>
      <c r="C90" s="16">
        <v>1608.5640195663486</v>
      </c>
      <c r="D90" s="20">
        <v>1211.5583046560234</v>
      </c>
      <c r="E90" s="3">
        <f t="shared" si="26"/>
        <v>23.274678082643508</v>
      </c>
      <c r="F90" s="3">
        <f t="shared" si="27"/>
        <v>1.6243483216327961</v>
      </c>
      <c r="G90" s="3">
        <f t="shared" si="28"/>
        <v>166.00678880702765</v>
      </c>
      <c r="I90" s="27"/>
      <c r="J90" s="27"/>
      <c r="K90" s="27"/>
      <c r="L90" s="23"/>
      <c r="M90" s="19"/>
      <c r="N90" s="16"/>
      <c r="O90" s="22"/>
      <c r="P90" s="18"/>
      <c r="Q90" s="16"/>
      <c r="R90" s="16"/>
      <c r="S90" s="27"/>
      <c r="T90" s="27"/>
      <c r="U90" s="27"/>
    </row>
    <row r="91" spans="1:21">
      <c r="A91" s="17">
        <v>-1.1000000000000001</v>
      </c>
      <c r="B91" s="19">
        <v>1820.1499619493502</v>
      </c>
      <c r="C91" s="16">
        <v>1591.9072764025611</v>
      </c>
      <c r="D91" s="20">
        <v>1262.887602422217</v>
      </c>
      <c r="E91" s="3">
        <f t="shared" si="26"/>
        <v>27.771923700661596</v>
      </c>
      <c r="F91" s="3">
        <f t="shared" si="27"/>
        <v>1.8106694773131464</v>
      </c>
      <c r="G91" s="3">
        <f t="shared" si="28"/>
        <v>134.91736854054312</v>
      </c>
      <c r="I91" s="27"/>
      <c r="J91" s="27"/>
      <c r="K91" s="27"/>
      <c r="L91" s="23"/>
      <c r="M91" s="19"/>
      <c r="N91" s="16"/>
      <c r="O91" s="22"/>
      <c r="P91" s="18"/>
      <c r="Q91" s="16"/>
      <c r="R91" s="16"/>
      <c r="S91" s="27"/>
      <c r="T91" s="27"/>
      <c r="U91" s="27"/>
    </row>
    <row r="92" spans="1:21">
      <c r="A92" s="17">
        <v>-1.0666666666666667</v>
      </c>
      <c r="B92" s="16">
        <v>1787.5393990333177</v>
      </c>
      <c r="C92" s="16">
        <v>1573.773534012448</v>
      </c>
      <c r="D92" s="16">
        <v>1314.6058090244253</v>
      </c>
      <c r="E92" s="3">
        <f t="shared" si="26"/>
        <v>32.23320190825126</v>
      </c>
      <c r="F92" s="3">
        <f t="shared" si="27"/>
        <v>1.9132038283539357</v>
      </c>
      <c r="G92" s="3">
        <f t="shared" si="28"/>
        <v>133.83834622768953</v>
      </c>
      <c r="I92" s="27"/>
      <c r="J92" s="27"/>
      <c r="K92" s="27"/>
      <c r="L92" s="23"/>
      <c r="M92" s="19"/>
      <c r="N92" s="16"/>
      <c r="O92" s="22"/>
      <c r="P92" s="18"/>
      <c r="Q92" s="16"/>
      <c r="R92" s="16"/>
      <c r="S92" s="27"/>
      <c r="T92" s="27"/>
      <c r="U92" s="27"/>
    </row>
    <row r="93" spans="1:21">
      <c r="A93" s="17"/>
      <c r="B93" s="16"/>
      <c r="C93" s="16"/>
      <c r="D93" s="16"/>
      <c r="E93" s="3"/>
      <c r="F93" s="3"/>
      <c r="G93" s="3"/>
      <c r="I93" s="27"/>
      <c r="J93" s="27"/>
      <c r="K93" s="27"/>
      <c r="L93" s="23"/>
      <c r="M93" s="19"/>
      <c r="N93" s="16"/>
      <c r="O93" s="22"/>
      <c r="P93" s="24"/>
      <c r="Q93" s="16"/>
      <c r="R93" s="16"/>
      <c r="S93" s="27"/>
      <c r="T93" s="27"/>
      <c r="U93" s="27"/>
    </row>
    <row r="94" spans="1:21">
      <c r="A94" s="17"/>
      <c r="B94" s="16"/>
      <c r="C94" s="16"/>
      <c r="D94" s="16"/>
      <c r="E94" s="3"/>
      <c r="F94" s="3"/>
      <c r="G94" s="3"/>
      <c r="I94" s="27"/>
      <c r="J94" s="27"/>
      <c r="K94" s="27"/>
      <c r="L94" s="23"/>
      <c r="M94" s="19"/>
      <c r="N94" s="16"/>
      <c r="O94" s="22"/>
      <c r="P94" s="24"/>
      <c r="Q94" s="16"/>
      <c r="R94" s="16"/>
      <c r="S94" s="27"/>
      <c r="T94" s="27"/>
      <c r="U94" s="27"/>
    </row>
    <row r="95" spans="1:21">
      <c r="A95" s="17"/>
      <c r="B95" s="16"/>
      <c r="C95" s="16"/>
      <c r="D95" s="16"/>
      <c r="E95" s="3"/>
      <c r="F95" s="3"/>
      <c r="G95" s="3"/>
      <c r="I95" s="27"/>
      <c r="J95" s="27"/>
      <c r="K95" s="27"/>
      <c r="L95" s="23"/>
      <c r="M95" s="19"/>
      <c r="N95" s="16"/>
      <c r="O95" s="22"/>
      <c r="P95" s="24"/>
      <c r="Q95" s="16"/>
      <c r="R95" s="16"/>
      <c r="S95" s="27"/>
      <c r="T95" s="27"/>
      <c r="U95" s="27"/>
    </row>
    <row r="96" spans="1:21">
      <c r="A96" s="17"/>
      <c r="B96" s="16"/>
      <c r="C96" s="16"/>
      <c r="D96" s="16"/>
      <c r="E96" s="3"/>
      <c r="F96" s="3"/>
      <c r="G96" s="3"/>
      <c r="I96" s="27"/>
      <c r="J96" s="27"/>
      <c r="K96" s="27"/>
      <c r="L96" s="23"/>
      <c r="M96" s="19"/>
      <c r="N96" s="16"/>
      <c r="O96" s="22"/>
      <c r="P96" s="24"/>
      <c r="Q96" s="16"/>
      <c r="R96" s="16"/>
      <c r="S96" s="27"/>
      <c r="T96" s="27"/>
      <c r="U96" s="27"/>
    </row>
    <row r="97" spans="1:21">
      <c r="A97" s="17"/>
      <c r="B97" s="16"/>
      <c r="C97" s="3"/>
      <c r="D97" s="3"/>
      <c r="E97" s="3"/>
      <c r="F97" s="3"/>
      <c r="G97" s="3"/>
      <c r="I97" s="27"/>
      <c r="J97" s="27"/>
      <c r="K97" s="27"/>
      <c r="L97" s="23"/>
      <c r="M97" s="19"/>
      <c r="N97" s="16"/>
      <c r="O97" s="22"/>
      <c r="P97" s="24"/>
      <c r="Q97" s="16"/>
      <c r="R97" s="16"/>
      <c r="S97" s="27"/>
      <c r="T97" s="27"/>
      <c r="U97" s="27"/>
    </row>
    <row r="98" spans="1:21">
      <c r="A98" s="17"/>
      <c r="B98" s="16"/>
      <c r="C98" s="3"/>
      <c r="D98" s="3"/>
      <c r="E98" s="3"/>
      <c r="F98" s="3"/>
      <c r="G98" s="3"/>
      <c r="I98" s="27"/>
      <c r="J98" s="27"/>
      <c r="K98" s="27"/>
      <c r="L98" s="23"/>
      <c r="M98" s="19"/>
      <c r="N98" s="16"/>
      <c r="O98" s="22"/>
      <c r="P98" s="24"/>
      <c r="Q98" s="16"/>
      <c r="R98" s="16"/>
      <c r="S98" s="27"/>
      <c r="T98" s="27"/>
      <c r="U98" s="27"/>
    </row>
    <row r="99" spans="1:21">
      <c r="A99" s="17"/>
      <c r="B99" s="16"/>
      <c r="C99" s="3"/>
      <c r="D99" s="3"/>
      <c r="E99" s="3"/>
      <c r="F99" s="3"/>
      <c r="G99" s="3"/>
      <c r="I99" s="27"/>
      <c r="J99" s="27"/>
      <c r="K99" s="27"/>
      <c r="L99" s="23"/>
      <c r="M99" s="19"/>
      <c r="N99" s="16"/>
      <c r="O99" s="22"/>
      <c r="P99" s="24"/>
      <c r="Q99" s="16"/>
      <c r="R99" s="16"/>
      <c r="S99" s="27"/>
      <c r="T99" s="27"/>
      <c r="U99" s="27"/>
    </row>
    <row r="100" spans="1:21">
      <c r="A100" s="17"/>
      <c r="B100" s="16"/>
      <c r="C100" s="3"/>
      <c r="D100" s="3"/>
      <c r="E100" s="3"/>
      <c r="F100" s="3"/>
      <c r="G100" s="3"/>
      <c r="I100" s="27"/>
      <c r="J100" s="27"/>
      <c r="K100" s="27"/>
      <c r="L100" s="23"/>
      <c r="M100" s="19"/>
      <c r="N100" s="16"/>
      <c r="O100" s="22"/>
      <c r="P100" s="24"/>
      <c r="Q100" s="16"/>
      <c r="R100" s="16"/>
      <c r="S100" s="27"/>
      <c r="T100" s="27"/>
      <c r="U100" s="27"/>
    </row>
    <row r="101" spans="1:21">
      <c r="A101" s="17"/>
      <c r="B101" s="16"/>
      <c r="C101" s="3"/>
      <c r="D101" s="3"/>
      <c r="E101" s="3"/>
      <c r="F101" s="3"/>
      <c r="G101" s="3"/>
      <c r="I101" s="27"/>
      <c r="J101" s="27"/>
      <c r="K101" s="27"/>
      <c r="L101" s="23"/>
      <c r="M101" s="19"/>
      <c r="N101" s="16"/>
      <c r="O101" s="22"/>
      <c r="P101" s="24"/>
      <c r="Q101" s="16"/>
      <c r="R101" s="16"/>
      <c r="S101" s="27"/>
      <c r="T101" s="27"/>
      <c r="U101" s="27"/>
    </row>
    <row r="102" spans="1:21">
      <c r="A102" s="17"/>
      <c r="B102" s="16"/>
      <c r="C102" s="3"/>
      <c r="D102" s="3"/>
      <c r="E102" s="3"/>
      <c r="F102" s="3"/>
      <c r="G102" s="3"/>
      <c r="I102" s="27"/>
      <c r="J102" s="27"/>
      <c r="K102" s="27"/>
      <c r="L102" s="23"/>
      <c r="M102" s="19"/>
      <c r="N102" s="16"/>
      <c r="O102" s="22"/>
      <c r="P102" s="24"/>
      <c r="Q102" s="16"/>
      <c r="R102" s="16"/>
      <c r="S102" s="27"/>
      <c r="T102" s="27"/>
      <c r="U102" s="27"/>
    </row>
    <row r="103" spans="1:21">
      <c r="A103" s="17"/>
      <c r="B103" s="16"/>
      <c r="C103" s="3"/>
      <c r="D103" s="3"/>
      <c r="E103" s="3"/>
      <c r="F103" s="3"/>
      <c r="G103" s="3"/>
      <c r="I103" s="27"/>
      <c r="J103" s="27"/>
      <c r="K103" s="27"/>
      <c r="L103" s="23"/>
      <c r="M103" s="19"/>
      <c r="N103" s="16"/>
      <c r="O103" s="22"/>
      <c r="P103" s="24"/>
      <c r="Q103" s="16"/>
      <c r="R103" s="16"/>
      <c r="S103" s="27"/>
      <c r="T103" s="27"/>
      <c r="U103" s="27"/>
    </row>
    <row r="104" spans="1:21">
      <c r="A104" s="17"/>
      <c r="B104" s="16"/>
      <c r="C104" s="3"/>
      <c r="D104" s="3"/>
      <c r="E104" s="3"/>
      <c r="F104" s="3"/>
      <c r="G104" s="3"/>
      <c r="I104" s="27"/>
      <c r="J104" s="27"/>
      <c r="K104" s="27"/>
      <c r="L104" s="23"/>
      <c r="M104" s="19"/>
      <c r="N104" s="16"/>
      <c r="O104" s="22"/>
      <c r="P104" s="24"/>
      <c r="Q104" s="16"/>
      <c r="R104" s="16"/>
      <c r="S104" s="27"/>
      <c r="T104" s="27"/>
      <c r="U104" s="27"/>
    </row>
    <row r="105" spans="1:21">
      <c r="A105" s="17"/>
      <c r="B105" s="16"/>
      <c r="C105" s="3"/>
      <c r="D105" s="3"/>
      <c r="E105" s="3"/>
      <c r="F105" s="3"/>
      <c r="G105" s="3"/>
      <c r="I105" s="27"/>
      <c r="J105" s="27"/>
      <c r="K105" s="27"/>
      <c r="L105" s="23"/>
      <c r="M105" s="19"/>
      <c r="N105" s="16"/>
      <c r="O105" s="22"/>
      <c r="P105" s="24"/>
      <c r="Q105" s="16"/>
      <c r="R105" s="16"/>
      <c r="S105" s="27"/>
      <c r="T105" s="27"/>
      <c r="U105" s="27"/>
    </row>
    <row r="106" spans="1:21">
      <c r="A106" s="17"/>
      <c r="B106" s="16"/>
      <c r="C106" s="3"/>
      <c r="D106" s="3"/>
      <c r="E106" s="3"/>
      <c r="F106" s="3"/>
      <c r="G106" s="3"/>
      <c r="I106" s="27"/>
      <c r="J106" s="27"/>
      <c r="K106" s="27"/>
      <c r="L106" s="23"/>
      <c r="M106" s="19"/>
      <c r="N106" s="16"/>
      <c r="O106" s="22"/>
      <c r="P106" s="24"/>
      <c r="Q106" s="16"/>
      <c r="R106" s="16"/>
      <c r="S106" s="27"/>
      <c r="T106" s="27"/>
      <c r="U106" s="27"/>
    </row>
    <row r="107" spans="1:21">
      <c r="A107" s="17"/>
      <c r="B107" s="16"/>
      <c r="C107" s="3"/>
      <c r="D107" s="3"/>
      <c r="E107" s="3"/>
      <c r="F107" s="3"/>
      <c r="G107" s="3"/>
      <c r="I107" s="27"/>
      <c r="J107" s="27"/>
      <c r="K107" s="27"/>
      <c r="L107" s="23"/>
      <c r="M107" s="19"/>
      <c r="N107" s="16"/>
      <c r="O107" s="22"/>
      <c r="P107" s="24"/>
      <c r="Q107" s="16"/>
      <c r="R107" s="16"/>
      <c r="S107" s="27"/>
      <c r="T107" s="27"/>
      <c r="U107" s="27"/>
    </row>
    <row r="108" spans="1:21">
      <c r="A108" s="17"/>
      <c r="B108" s="20"/>
      <c r="C108" s="3"/>
      <c r="D108" s="3"/>
      <c r="E108" s="3"/>
      <c r="F108" s="3"/>
      <c r="G108" s="3"/>
      <c r="I108" s="27"/>
      <c r="J108" s="27"/>
      <c r="K108" s="27"/>
      <c r="L108" s="23"/>
      <c r="M108" s="19"/>
      <c r="N108" s="16"/>
      <c r="O108" s="22"/>
      <c r="P108" s="24"/>
      <c r="Q108" s="16"/>
      <c r="R108" s="16"/>
      <c r="S108" s="27"/>
      <c r="T108" s="27"/>
      <c r="U108" s="27"/>
    </row>
    <row r="109" spans="1:21">
      <c r="A109" s="17"/>
      <c r="B109" s="20"/>
      <c r="C109" s="3"/>
      <c r="D109" s="3"/>
      <c r="E109" s="3"/>
      <c r="F109" s="3"/>
      <c r="G109" s="3"/>
      <c r="I109" s="27"/>
      <c r="J109" s="27"/>
      <c r="K109" s="27"/>
      <c r="L109" s="23"/>
      <c r="M109" s="19"/>
      <c r="N109" s="16"/>
      <c r="O109" s="22"/>
      <c r="P109" s="24"/>
      <c r="Q109" s="16"/>
      <c r="R109" s="16"/>
      <c r="S109" s="27"/>
      <c r="T109" s="27"/>
      <c r="U109" s="27"/>
    </row>
    <row r="110" spans="1:21">
      <c r="A110" s="17"/>
      <c r="B110" s="20"/>
      <c r="C110" s="3"/>
      <c r="D110" s="3"/>
      <c r="E110" s="3"/>
      <c r="F110" s="3"/>
      <c r="G110" s="3"/>
      <c r="I110" s="27"/>
      <c r="J110" s="27"/>
      <c r="K110" s="27"/>
      <c r="L110" s="23"/>
      <c r="M110" s="19"/>
      <c r="N110" s="16"/>
      <c r="O110" s="22"/>
      <c r="P110" s="24"/>
      <c r="Q110" s="16"/>
      <c r="R110" s="16"/>
      <c r="S110" s="27"/>
      <c r="T110" s="27"/>
      <c r="U110" s="27"/>
    </row>
    <row r="111" spans="1:21">
      <c r="A111" s="17"/>
      <c r="B111" s="20"/>
      <c r="C111" s="3"/>
      <c r="D111" s="3"/>
      <c r="E111" s="3"/>
      <c r="F111" s="3"/>
      <c r="G111" s="3"/>
      <c r="I111" s="27"/>
      <c r="J111" s="27"/>
      <c r="K111" s="27"/>
      <c r="L111" s="23"/>
      <c r="M111" s="19"/>
      <c r="N111" s="16"/>
      <c r="O111" s="22"/>
      <c r="P111" s="24"/>
      <c r="Q111" s="16"/>
      <c r="R111" s="16"/>
      <c r="S111" s="27"/>
      <c r="T111" s="27"/>
      <c r="U111" s="27"/>
    </row>
    <row r="112" spans="1:21">
      <c r="A112" s="17"/>
      <c r="B112" s="20"/>
      <c r="C112" s="3"/>
      <c r="D112" s="3"/>
      <c r="E112" s="3"/>
      <c r="F112" s="3"/>
      <c r="G112" s="3"/>
      <c r="I112" s="27"/>
      <c r="J112" s="27"/>
      <c r="K112" s="27"/>
      <c r="L112" s="25"/>
      <c r="M112" s="26"/>
      <c r="N112" s="22"/>
      <c r="O112" s="22"/>
      <c r="P112" s="16"/>
      <c r="Q112" s="16"/>
      <c r="R112" s="16"/>
      <c r="S112" s="27"/>
      <c r="T112" s="27"/>
      <c r="U112" s="27"/>
    </row>
    <row r="113" spans="1:21">
      <c r="A113" s="17"/>
      <c r="B113" s="20"/>
      <c r="C113" s="3"/>
      <c r="D113" s="3"/>
      <c r="E113" s="3"/>
      <c r="F113" s="3"/>
      <c r="G113" s="3"/>
      <c r="I113" s="27"/>
      <c r="J113" s="27"/>
      <c r="K113" s="27"/>
      <c r="L113" s="25"/>
      <c r="M113" s="26"/>
      <c r="N113" s="22"/>
      <c r="O113" s="22"/>
      <c r="P113" s="16"/>
      <c r="Q113" s="16"/>
      <c r="R113" s="16"/>
      <c r="S113" s="27"/>
      <c r="T113" s="27"/>
      <c r="U113" s="27"/>
    </row>
    <row r="114" spans="1:21">
      <c r="A114" s="17"/>
      <c r="B114" s="20"/>
      <c r="C114" s="3"/>
      <c r="D114" s="3"/>
      <c r="E114" s="3"/>
      <c r="F114" s="3"/>
      <c r="G114" s="3"/>
      <c r="I114" s="27"/>
      <c r="J114" s="27"/>
      <c r="K114" s="27"/>
      <c r="L114" s="25"/>
      <c r="M114" s="26"/>
      <c r="N114" s="22"/>
      <c r="O114" s="22"/>
      <c r="P114" s="16"/>
      <c r="Q114" s="16"/>
      <c r="R114" s="16"/>
      <c r="S114" s="27"/>
      <c r="T114" s="27"/>
      <c r="U114" s="27"/>
    </row>
    <row r="115" spans="1:21">
      <c r="A115" s="17"/>
      <c r="B115" s="20"/>
      <c r="C115" s="3"/>
      <c r="D115" s="3"/>
      <c r="E115" s="3"/>
      <c r="F115" s="3"/>
      <c r="G115" s="3"/>
      <c r="I115" s="27"/>
      <c r="J115" s="27"/>
      <c r="K115" s="27"/>
      <c r="L115" s="25"/>
      <c r="M115" s="26"/>
      <c r="N115" s="22"/>
      <c r="O115" s="22"/>
      <c r="P115" s="16"/>
      <c r="Q115" s="16"/>
      <c r="R115" s="16"/>
      <c r="S115" s="27"/>
      <c r="T115" s="27"/>
      <c r="U115" s="27"/>
    </row>
    <row r="116" spans="1:21">
      <c r="A116" s="17"/>
      <c r="B116" s="20"/>
      <c r="C116" s="3"/>
      <c r="D116" s="3"/>
      <c r="E116" s="3"/>
      <c r="F116" s="3"/>
      <c r="G116" s="3"/>
      <c r="I116" s="27"/>
      <c r="J116" s="27"/>
      <c r="K116" s="27"/>
      <c r="L116" s="25"/>
      <c r="M116" s="26"/>
      <c r="N116" s="22"/>
      <c r="O116" s="22"/>
      <c r="P116" s="16"/>
      <c r="Q116" s="16"/>
      <c r="R116" s="16"/>
      <c r="S116" s="27"/>
      <c r="T116" s="27"/>
      <c r="U116" s="27"/>
    </row>
    <row r="117" spans="1:21">
      <c r="A117" s="17"/>
      <c r="B117" s="20"/>
      <c r="C117" s="3"/>
      <c r="D117" s="3"/>
      <c r="E117" s="3"/>
      <c r="F117" s="3"/>
      <c r="G117" s="3"/>
      <c r="I117" s="27"/>
      <c r="J117" s="27"/>
      <c r="K117" s="27"/>
      <c r="L117" s="25"/>
      <c r="M117" s="26"/>
      <c r="N117" s="22"/>
      <c r="O117" s="22"/>
      <c r="P117" s="16"/>
      <c r="Q117" s="16"/>
      <c r="R117" s="16"/>
      <c r="S117" s="27"/>
      <c r="T117" s="27"/>
      <c r="U117" s="27"/>
    </row>
    <row r="118" spans="1:21">
      <c r="A118" s="17"/>
      <c r="B118" s="20"/>
      <c r="C118" s="3"/>
      <c r="D118" s="3"/>
      <c r="E118" s="3"/>
      <c r="F118" s="3"/>
      <c r="G118" s="3"/>
      <c r="I118" s="27"/>
      <c r="J118" s="27"/>
      <c r="K118" s="27"/>
      <c r="L118" s="25"/>
      <c r="M118" s="26"/>
      <c r="N118" s="22"/>
      <c r="O118" s="22"/>
      <c r="P118" s="16"/>
      <c r="Q118" s="16"/>
      <c r="R118" s="16"/>
      <c r="S118" s="27"/>
      <c r="T118" s="27"/>
      <c r="U118" s="27"/>
    </row>
    <row r="119" spans="1:21">
      <c r="A119" s="17"/>
      <c r="B119" s="20"/>
      <c r="C119" s="3"/>
      <c r="D119" s="3"/>
      <c r="E119" s="3"/>
      <c r="F119" s="3"/>
      <c r="G119" s="3"/>
      <c r="I119" s="27"/>
      <c r="J119" s="27"/>
      <c r="K119" s="27"/>
      <c r="L119" s="25"/>
      <c r="M119" s="26"/>
      <c r="N119" s="22"/>
      <c r="O119" s="22"/>
      <c r="P119" s="16"/>
      <c r="Q119" s="16"/>
      <c r="R119" s="16"/>
      <c r="S119" s="27"/>
      <c r="T119" s="27"/>
      <c r="U119" s="27"/>
    </row>
    <row r="120" spans="1:21">
      <c r="A120" s="17"/>
      <c r="B120" s="20"/>
      <c r="C120" s="3"/>
      <c r="D120" s="3"/>
      <c r="E120" s="3"/>
      <c r="F120" s="3"/>
      <c r="G120" s="3"/>
      <c r="I120" s="27"/>
      <c r="J120" s="27"/>
      <c r="K120" s="27"/>
      <c r="L120" s="25"/>
      <c r="M120" s="26"/>
      <c r="N120" s="22"/>
      <c r="O120" s="22"/>
      <c r="P120" s="16"/>
      <c r="Q120" s="16"/>
      <c r="R120" s="16"/>
      <c r="S120" s="27"/>
      <c r="T120" s="27"/>
      <c r="U120" s="27"/>
    </row>
    <row r="121" spans="1:21">
      <c r="A121" s="17"/>
      <c r="B121" s="20"/>
      <c r="C121" s="3"/>
      <c r="D121" s="3"/>
      <c r="E121" s="3"/>
      <c r="F121" s="3"/>
      <c r="G121" s="3"/>
      <c r="I121" s="27"/>
      <c r="J121" s="27"/>
      <c r="K121" s="27"/>
      <c r="L121" s="25"/>
      <c r="M121" s="26"/>
      <c r="N121" s="22"/>
      <c r="O121" s="22"/>
      <c r="P121" s="16"/>
      <c r="Q121" s="16"/>
      <c r="R121" s="16"/>
      <c r="S121" s="27"/>
      <c r="T121" s="27"/>
      <c r="U121" s="27"/>
    </row>
    <row r="122" spans="1:21">
      <c r="A122" s="17"/>
      <c r="B122" s="20"/>
      <c r="C122" s="3"/>
      <c r="D122" s="3"/>
      <c r="E122" s="3"/>
      <c r="F122" s="3"/>
      <c r="G122" s="3"/>
      <c r="I122" s="27"/>
      <c r="J122" s="27"/>
      <c r="K122" s="27"/>
      <c r="L122" s="25"/>
      <c r="M122" s="26"/>
      <c r="N122" s="22"/>
      <c r="O122" s="22"/>
      <c r="P122" s="16"/>
      <c r="Q122" s="16"/>
      <c r="R122" s="16"/>
      <c r="S122" s="27"/>
      <c r="T122" s="27"/>
      <c r="U122" s="27"/>
    </row>
    <row r="123" spans="1:21">
      <c r="A123" s="17"/>
      <c r="B123" s="20"/>
      <c r="C123" s="3"/>
      <c r="D123" s="3"/>
      <c r="E123" s="3"/>
      <c r="F123" s="3"/>
      <c r="G123" s="3"/>
      <c r="I123" s="27"/>
      <c r="J123" s="27"/>
      <c r="K123" s="27"/>
      <c r="L123" s="25"/>
      <c r="M123" s="26"/>
      <c r="N123" s="22"/>
      <c r="O123" s="22"/>
      <c r="P123" s="16"/>
      <c r="Q123" s="16"/>
      <c r="R123" s="16"/>
      <c r="S123" s="27"/>
      <c r="T123" s="27"/>
      <c r="U123" s="27"/>
    </row>
    <row r="124" spans="1:21">
      <c r="A124" s="17"/>
      <c r="B124" s="20"/>
      <c r="C124" s="3"/>
      <c r="D124" s="3"/>
      <c r="E124" s="3"/>
      <c r="F124" s="3"/>
      <c r="G124" s="3"/>
      <c r="I124" s="27"/>
      <c r="J124" s="27"/>
      <c r="K124" s="27"/>
      <c r="L124" s="25"/>
      <c r="M124" s="26"/>
      <c r="N124" s="22"/>
      <c r="O124" s="22"/>
      <c r="P124" s="16"/>
      <c r="Q124" s="16"/>
      <c r="R124" s="16"/>
      <c r="S124" s="27"/>
      <c r="T124" s="27"/>
      <c r="U124" s="27"/>
    </row>
    <row r="125" spans="1:21">
      <c r="A125" s="17"/>
      <c r="B125" s="20"/>
      <c r="C125" s="3"/>
      <c r="D125" s="3"/>
      <c r="E125" s="3"/>
      <c r="F125" s="3"/>
      <c r="G125" s="3"/>
      <c r="I125" s="27"/>
      <c r="J125" s="27"/>
      <c r="K125" s="27"/>
      <c r="L125" s="25"/>
      <c r="M125" s="26"/>
      <c r="N125" s="22"/>
      <c r="O125" s="22"/>
      <c r="P125" s="16"/>
      <c r="Q125" s="16"/>
      <c r="R125" s="16"/>
      <c r="S125" s="27"/>
      <c r="T125" s="27"/>
      <c r="U125" s="27"/>
    </row>
    <row r="126" spans="1:21">
      <c r="A126" s="17"/>
      <c r="B126" s="20"/>
      <c r="C126" s="3"/>
      <c r="D126" s="3"/>
      <c r="E126" s="3"/>
      <c r="F126" s="3"/>
      <c r="G126" s="3"/>
      <c r="I126" s="27"/>
      <c r="J126" s="27"/>
      <c r="K126" s="27"/>
      <c r="L126" s="25"/>
      <c r="M126" s="26"/>
      <c r="N126" s="22"/>
      <c r="O126" s="22"/>
      <c r="P126" s="16"/>
      <c r="Q126" s="16"/>
      <c r="R126" s="16"/>
      <c r="S126" s="27"/>
      <c r="T126" s="27"/>
      <c r="U126" s="27"/>
    </row>
    <row r="127" spans="1:21">
      <c r="A127" s="17"/>
      <c r="B127" s="20"/>
      <c r="C127" s="3"/>
      <c r="D127" s="3"/>
      <c r="E127" s="3"/>
      <c r="F127" s="3"/>
      <c r="G127" s="3"/>
      <c r="I127" s="27"/>
      <c r="J127" s="27"/>
      <c r="K127" s="27"/>
      <c r="L127" s="25"/>
      <c r="M127" s="26"/>
      <c r="N127" s="22"/>
      <c r="O127" s="22"/>
      <c r="P127" s="16"/>
      <c r="Q127" s="16"/>
      <c r="R127" s="16"/>
      <c r="S127" s="27"/>
      <c r="T127" s="27"/>
      <c r="U127" s="27"/>
    </row>
    <row r="128" spans="1:21">
      <c r="A128" s="17"/>
      <c r="B128" s="20"/>
      <c r="C128" s="3"/>
      <c r="D128" s="3"/>
      <c r="E128" s="3"/>
      <c r="F128" s="3"/>
      <c r="G128" s="3"/>
      <c r="I128" s="27"/>
      <c r="J128" s="27"/>
      <c r="K128" s="27"/>
      <c r="L128" s="25"/>
      <c r="M128" s="26"/>
      <c r="N128" s="22"/>
      <c r="O128" s="22"/>
      <c r="P128" s="16"/>
      <c r="Q128" s="16"/>
      <c r="R128" s="16"/>
      <c r="S128" s="27"/>
      <c r="T128" s="27"/>
      <c r="U128" s="27"/>
    </row>
    <row r="129" spans="1:21">
      <c r="A129" s="17"/>
      <c r="B129" s="20"/>
      <c r="C129" s="3"/>
      <c r="D129" s="3"/>
      <c r="E129" s="3"/>
      <c r="F129" s="3"/>
      <c r="G129" s="3"/>
      <c r="I129" s="27"/>
      <c r="J129" s="27"/>
      <c r="K129" s="27"/>
      <c r="L129" s="25"/>
      <c r="M129" s="26"/>
      <c r="N129" s="22"/>
      <c r="O129" s="22"/>
      <c r="P129" s="16"/>
      <c r="Q129" s="16"/>
      <c r="R129" s="16"/>
      <c r="S129" s="27"/>
      <c r="T129" s="27"/>
      <c r="U129" s="27"/>
    </row>
    <row r="130" spans="1:21">
      <c r="A130" s="17"/>
      <c r="B130" s="20"/>
      <c r="C130" s="3"/>
      <c r="D130" s="3"/>
      <c r="E130" s="3"/>
      <c r="F130" s="3"/>
      <c r="G130" s="3"/>
      <c r="I130" s="27"/>
      <c r="J130" s="27"/>
      <c r="K130" s="27"/>
      <c r="L130" s="25"/>
      <c r="M130" s="26"/>
      <c r="N130" s="22"/>
      <c r="O130" s="22"/>
      <c r="P130" s="16"/>
      <c r="Q130" s="16"/>
      <c r="R130" s="16"/>
      <c r="S130" s="27"/>
      <c r="T130" s="27"/>
      <c r="U130" s="27"/>
    </row>
    <row r="131" spans="1:21">
      <c r="A131" s="17"/>
      <c r="B131" s="20"/>
      <c r="C131" s="3"/>
      <c r="D131" s="3"/>
      <c r="E131" s="3"/>
      <c r="F131" s="3"/>
      <c r="G131" s="3"/>
      <c r="I131" s="27"/>
      <c r="J131" s="27"/>
      <c r="K131" s="27"/>
      <c r="L131" s="25"/>
      <c r="M131" s="26"/>
      <c r="N131" s="22"/>
      <c r="O131" s="22"/>
      <c r="P131" s="16"/>
      <c r="Q131" s="16"/>
      <c r="R131" s="16"/>
      <c r="S131" s="27"/>
      <c r="T131" s="27"/>
      <c r="U131" s="27"/>
    </row>
    <row r="132" spans="1:21">
      <c r="A132" s="17"/>
      <c r="B132" s="20"/>
      <c r="C132" s="3"/>
      <c r="D132" s="3"/>
      <c r="E132" s="3"/>
      <c r="F132" s="3"/>
      <c r="G132" s="3"/>
      <c r="I132" s="27"/>
      <c r="J132" s="27"/>
      <c r="K132" s="27"/>
      <c r="L132" s="25"/>
      <c r="M132" s="26"/>
      <c r="N132" s="22"/>
      <c r="O132" s="22"/>
      <c r="P132" s="16"/>
      <c r="Q132" s="16"/>
      <c r="R132" s="16"/>
      <c r="S132" s="27"/>
      <c r="T132" s="27"/>
      <c r="U132" s="27"/>
    </row>
    <row r="133" spans="1:21">
      <c r="A133" s="17"/>
      <c r="B133" s="20"/>
      <c r="C133" s="3"/>
      <c r="D133" s="3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16"/>
      <c r="S133" s="27"/>
      <c r="T133" s="27"/>
      <c r="U133" s="27"/>
    </row>
    <row r="134" spans="1:21">
      <c r="A134" s="17"/>
      <c r="B134" s="20"/>
      <c r="C134" s="3"/>
      <c r="D134" s="3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16"/>
      <c r="S134" s="27"/>
      <c r="T134" s="27"/>
      <c r="U134" s="27"/>
    </row>
    <row r="135" spans="1:21">
      <c r="A135" s="17"/>
      <c r="B135" s="20"/>
      <c r="C135" s="3"/>
      <c r="D135" s="3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16"/>
      <c r="S135" s="27"/>
      <c r="T135" s="27"/>
      <c r="U135" s="27"/>
    </row>
    <row r="136" spans="1:21">
      <c r="A136" s="17"/>
      <c r="B136" s="20"/>
      <c r="C136" s="3"/>
      <c r="D136" s="3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16"/>
      <c r="S136" s="27"/>
      <c r="T136" s="27"/>
      <c r="U136" s="27"/>
    </row>
    <row r="137" spans="1:21">
      <c r="A137" s="17"/>
      <c r="B137" s="20"/>
      <c r="C137" s="3"/>
      <c r="D137" s="3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16"/>
      <c r="S137" s="27"/>
      <c r="T137" s="27"/>
      <c r="U137" s="27"/>
    </row>
    <row r="138" spans="1:21">
      <c r="A138" s="17"/>
      <c r="B138" s="20"/>
      <c r="C138" s="3"/>
      <c r="D138" s="3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16"/>
      <c r="S138" s="27"/>
      <c r="T138" s="27"/>
      <c r="U138" s="27"/>
    </row>
    <row r="139" spans="1:21">
      <c r="A139" s="17"/>
      <c r="B139" s="20"/>
      <c r="C139" s="3"/>
      <c r="D139" s="3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16"/>
      <c r="S139" s="27"/>
      <c r="T139" s="27"/>
      <c r="U139" s="27"/>
    </row>
    <row r="140" spans="1:21">
      <c r="A140" s="17"/>
      <c r="B140" s="20"/>
      <c r="C140" s="3"/>
      <c r="D140" s="3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16"/>
      <c r="S140" s="27"/>
      <c r="T140" s="27"/>
      <c r="U140" s="27"/>
    </row>
    <row r="141" spans="1:21">
      <c r="A141" s="17"/>
      <c r="B141" s="20"/>
      <c r="C141" s="3"/>
      <c r="D141" s="3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16"/>
      <c r="S141" s="27"/>
      <c r="T141" s="27"/>
      <c r="U141" s="27"/>
    </row>
    <row r="142" spans="1:21">
      <c r="A142" s="17"/>
      <c r="B142" s="20"/>
      <c r="C142" s="3"/>
      <c r="D142" s="3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16"/>
      <c r="S142" s="27"/>
      <c r="T142" s="27"/>
      <c r="U142" s="27"/>
    </row>
    <row r="143" spans="1:21">
      <c r="A143" s="17"/>
      <c r="B143" s="20"/>
      <c r="C143" s="3"/>
      <c r="D143" s="3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16"/>
      <c r="S143" s="27"/>
      <c r="T143" s="27"/>
      <c r="U143" s="27"/>
    </row>
    <row r="144" spans="1:21">
      <c r="A144" s="17"/>
      <c r="B144" s="20"/>
      <c r="C144" s="3"/>
      <c r="D144" s="3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16"/>
      <c r="S144" s="27"/>
      <c r="T144" s="27"/>
      <c r="U144" s="27"/>
    </row>
    <row r="145" spans="1:21">
      <c r="A145" s="17"/>
      <c r="B145" s="20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27"/>
      <c r="T145" s="27"/>
      <c r="U145" s="27"/>
    </row>
    <row r="146" spans="1:21">
      <c r="A146" s="17"/>
      <c r="B146" s="20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27"/>
      <c r="T146" s="27"/>
      <c r="U146" s="27"/>
    </row>
    <row r="147" spans="1:21">
      <c r="A147" s="17"/>
      <c r="B147" s="20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27"/>
      <c r="T147" s="27"/>
      <c r="U147" s="27"/>
    </row>
    <row r="148" spans="1:21">
      <c r="A148" s="17"/>
      <c r="B148" s="20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27"/>
      <c r="T148" s="27"/>
      <c r="U148" s="27"/>
    </row>
    <row r="149" spans="1:21">
      <c r="A149" s="17"/>
      <c r="B149" s="20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27"/>
      <c r="T149" s="27"/>
      <c r="U149" s="27"/>
    </row>
    <row r="150" spans="1:21">
      <c r="A150" s="17"/>
      <c r="B150" s="20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27"/>
      <c r="T150" s="27"/>
      <c r="U150" s="27"/>
    </row>
    <row r="151" spans="1:21">
      <c r="A151" s="17"/>
      <c r="B151" s="20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27"/>
      <c r="T151" s="27"/>
      <c r="U151" s="27"/>
    </row>
    <row r="152" spans="1:21">
      <c r="A152" s="17"/>
      <c r="B152" s="20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27"/>
      <c r="T152" s="27"/>
      <c r="U152" s="27"/>
    </row>
    <row r="153" spans="1:21">
      <c r="A153" s="17"/>
      <c r="B153" s="20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27"/>
      <c r="T153" s="27"/>
      <c r="U153" s="27"/>
    </row>
    <row r="154" spans="1:21">
      <c r="A154" s="17"/>
      <c r="B154" s="20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27"/>
      <c r="T154" s="27"/>
      <c r="U154" s="27"/>
    </row>
    <row r="155" spans="1:21">
      <c r="A155" s="17"/>
      <c r="B155" s="20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27"/>
      <c r="T155" s="27"/>
      <c r="U155" s="27"/>
    </row>
    <row r="156" spans="1:21">
      <c r="A156" s="17"/>
      <c r="B156" s="20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27"/>
      <c r="T156" s="27"/>
      <c r="U156" s="27"/>
    </row>
    <row r="157" spans="1:21">
      <c r="A157" s="17"/>
      <c r="B157" s="20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27"/>
      <c r="T157" s="27"/>
      <c r="U157" s="27"/>
    </row>
    <row r="158" spans="1:21">
      <c r="A158" s="17"/>
      <c r="B158" s="16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27"/>
      <c r="T158" s="27"/>
      <c r="U158" s="27"/>
    </row>
    <row r="159" spans="1:21">
      <c r="A159" s="17"/>
      <c r="B159" s="16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27"/>
      <c r="T159" s="27"/>
      <c r="U159" s="27"/>
    </row>
    <row r="160" spans="1:21">
      <c r="A160" s="17"/>
      <c r="B160" s="16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27"/>
      <c r="T160" s="27"/>
      <c r="U160" s="27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27"/>
      <c r="T161" s="27"/>
      <c r="U161" s="27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27"/>
      <c r="T162" s="27"/>
      <c r="U162" s="27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27"/>
      <c r="T163" s="27"/>
      <c r="U163" s="27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27"/>
      <c r="T164" s="27"/>
      <c r="U164" s="27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27"/>
      <c r="T165" s="27"/>
      <c r="U165" s="27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27"/>
      <c r="T166" s="27"/>
      <c r="U166" s="27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27"/>
      <c r="T167" s="27"/>
      <c r="U167" s="27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27"/>
      <c r="T168" s="27"/>
      <c r="U168" s="27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27"/>
      <c r="T169" s="27"/>
      <c r="U169" s="27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27"/>
      <c r="T170" s="27"/>
      <c r="U170" s="27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27"/>
      <c r="T171" s="27"/>
      <c r="U171" s="27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27"/>
      <c r="T172" s="27"/>
      <c r="U172" s="27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27"/>
      <c r="T173" s="27"/>
      <c r="U173" s="27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27"/>
      <c r="T174" s="27"/>
      <c r="U174" s="27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27"/>
      <c r="T175" s="27"/>
      <c r="U175" s="27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27"/>
      <c r="T176" s="27"/>
      <c r="U176" s="27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C944"/>
  <sheetViews>
    <sheetView workbookViewId="0">
      <selection activeCell="O2" sqref="O2:O50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9" width="9" style="3"/>
  </cols>
  <sheetData>
    <row r="1" spans="1:2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6" t="s">
        <v>3</v>
      </c>
      <c r="P1" s="17" t="s">
        <v>11</v>
      </c>
      <c r="Q1" s="16" t="s">
        <v>12</v>
      </c>
      <c r="R1" s="16" t="s">
        <v>4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17">
        <v>-3.9666666666666668</v>
      </c>
      <c r="B2" s="19">
        <v>1252.3563123494387</v>
      </c>
      <c r="C2" s="16">
        <v>1265.0476943403482</v>
      </c>
      <c r="D2" s="16">
        <v>-2407.3865294754505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23">
        <v>-3.8934079999999991</v>
      </c>
      <c r="M2" s="19">
        <v>1232.4002118855715</v>
      </c>
      <c r="N2" s="16">
        <v>1263.3940030634403</v>
      </c>
      <c r="O2" s="20">
        <v>-2335.9808241128922</v>
      </c>
      <c r="P2" s="16">
        <v>0.14522651732590744</v>
      </c>
      <c r="Q2" s="16">
        <v>200</v>
      </c>
      <c r="R2" s="16">
        <f>-ATAN((M3-M2)/(O3-O2))*180/PI()</f>
        <v>6.9210150831223709</v>
      </c>
      <c r="S2" s="17">
        <v>830</v>
      </c>
      <c r="T2" s="17"/>
      <c r="U2" s="17">
        <v>-1000</v>
      </c>
      <c r="X2" s="3">
        <f>-ATAN2(K$4-O2, I$4-M2)/PI()*180</f>
        <v>-2.2054709831279147</v>
      </c>
      <c r="Y2" s="3">
        <f>-ATAN2(K$7-O2, I$7-M2)/PI()*180</f>
        <v>-4.6914843938332371</v>
      </c>
      <c r="Z2" s="3">
        <f>-ATAN2(K$10-O2, I$10-M2)/PI()*180</f>
        <v>-0.82991239908725123</v>
      </c>
      <c r="AA2" s="3">
        <f>X2-P2</f>
        <v>-2.3506975004538222</v>
      </c>
      <c r="AB2" s="3">
        <f>Y2-P2</f>
        <v>-4.8367109111591446</v>
      </c>
      <c r="AC2" s="3">
        <f>Z2-P2</f>
        <v>-0.97513891641315864</v>
      </c>
    </row>
    <row r="3" spans="1:29">
      <c r="A3" s="17">
        <v>-3.9333333333333331</v>
      </c>
      <c r="B3" s="19">
        <v>1240.2835809215903</v>
      </c>
      <c r="C3" s="16">
        <v>1273.1856849640608</v>
      </c>
      <c r="D3" s="16">
        <v>-2372.0207063257694</v>
      </c>
      <c r="E3" s="3">
        <f>-ATAN2((D3-D2),(B3-B2))*180/PI()</f>
        <v>18.848220707341273</v>
      </c>
      <c r="F3" s="3">
        <f>SQRT((B3-B2)^2+(C3-C2)^2+(D3-D2)^2)/(A3-A2)/1000</f>
        <v>1.1473653578165817</v>
      </c>
      <c r="G3" s="3"/>
      <c r="H3" s="3">
        <f>MAX(F3:F52)</f>
        <v>2.0086710361938627</v>
      </c>
      <c r="I3" s="17">
        <v>1060</v>
      </c>
      <c r="J3" s="17"/>
      <c r="K3" s="17">
        <v>-1100</v>
      </c>
      <c r="L3" s="23">
        <v>-3.8677799999999998</v>
      </c>
      <c r="M3" s="19">
        <v>1229.6153495386243</v>
      </c>
      <c r="N3" s="16">
        <v>1251.1497714668512</v>
      </c>
      <c r="O3" s="20">
        <v>-2313.0385195910931</v>
      </c>
      <c r="P3" s="16">
        <v>-5.6144455642206026</v>
      </c>
      <c r="Q3" s="16">
        <v>200</v>
      </c>
      <c r="R3" s="16">
        <f t="shared" ref="R3:R50" si="0">-ATAN((M4-M3)/(O4-O3))*180/PI()</f>
        <v>2.2944971501121167</v>
      </c>
      <c r="S3" s="17">
        <v>1060</v>
      </c>
      <c r="T3" s="17"/>
      <c r="U3" s="17">
        <v>-1000</v>
      </c>
      <c r="V3" s="3">
        <f>P3-P2</f>
        <v>-5.7596720815465101</v>
      </c>
      <c r="W3" s="3">
        <f>ABS(V3)</f>
        <v>5.7596720815465101</v>
      </c>
      <c r="X3" s="3">
        <f t="shared" ref="X3:X50" si="1">-ATAN2(K$4-O3, I$4-M3)/PI()*180</f>
        <v>-2.3784647766135678</v>
      </c>
      <c r="Y3" s="3">
        <f t="shared" ref="Y3:Y50" si="2">-ATAN2(K$7-O3, I$7-M3)/PI()*180</f>
        <v>-4.8088493582368059</v>
      </c>
      <c r="Z3" s="3">
        <f t="shared" ref="Z3:Z50" si="3">-ATAN2(K$10-O3, I$10-M3)/PI()*180</f>
        <v>-0.88463510570274195</v>
      </c>
      <c r="AA3" s="3">
        <f t="shared" ref="AA3:AA50" si="4">X3-P3</f>
        <v>3.2359807876070348</v>
      </c>
      <c r="AB3" s="3">
        <f t="shared" ref="AB3:AB50" si="5">Y3-P3</f>
        <v>0.80559620598379666</v>
      </c>
      <c r="AC3" s="3">
        <f t="shared" ref="AC3:AC50" si="6">Z3-P3</f>
        <v>4.7298104585178606</v>
      </c>
    </row>
    <row r="4" spans="1:29">
      <c r="A4" s="17">
        <v>-3.9</v>
      </c>
      <c r="B4" s="19">
        <v>1233.3536757156253</v>
      </c>
      <c r="C4" s="16">
        <v>1265.9824140667915</v>
      </c>
      <c r="D4" s="16">
        <v>-2341.7908193767071</v>
      </c>
      <c r="E4" s="3">
        <f t="shared" ref="E4:E65" si="7">-ATAN2((D4-D3),(B4-B3))*180/PI()</f>
        <v>12.911411310011969</v>
      </c>
      <c r="F4" s="3">
        <f t="shared" ref="F4:F65" si="8">SQRT((B4-B3)^2+(C4-C3)^2+(D4-D3)^2)/(A4-A3)/1000</f>
        <v>0.95518641450901309</v>
      </c>
      <c r="G4" s="3">
        <f>(E4-E3)/(A4-A3)</f>
        <v>-178.10428191987975</v>
      </c>
      <c r="I4" s="17">
        <v>1280</v>
      </c>
      <c r="J4" s="17"/>
      <c r="K4" s="17">
        <v>-1100</v>
      </c>
      <c r="L4" s="23">
        <v>-3.7941219999999998</v>
      </c>
      <c r="M4" s="19">
        <v>1226.5521399155259</v>
      </c>
      <c r="N4" s="16">
        <v>1211.712221853435</v>
      </c>
      <c r="O4" s="20">
        <v>-2236.588152050972</v>
      </c>
      <c r="P4" s="16">
        <v>-3.2967831247160064</v>
      </c>
      <c r="Q4" s="16">
        <v>200</v>
      </c>
      <c r="R4" s="16">
        <f t="shared" si="0"/>
        <v>-8.0770743343679563E-2</v>
      </c>
      <c r="S4" s="17">
        <v>1280</v>
      </c>
      <c r="T4" s="17"/>
      <c r="U4" s="17">
        <v>-1000</v>
      </c>
      <c r="V4" s="3">
        <f t="shared" ref="V4:V24" si="9">P4-P3</f>
        <v>2.3176624395045962</v>
      </c>
      <c r="W4" s="3">
        <f t="shared" ref="W4:W24" si="10">ABS(V4)</f>
        <v>2.3176624395045962</v>
      </c>
      <c r="X4" s="3">
        <f t="shared" si="1"/>
        <v>-2.692340676025875</v>
      </c>
      <c r="Y4" s="3">
        <f t="shared" si="2"/>
        <v>-5.0558051267363799</v>
      </c>
      <c r="Z4" s="3">
        <f t="shared" si="3"/>
        <v>-0.96091792797643705</v>
      </c>
      <c r="AA4" s="3">
        <f t="shared" si="4"/>
        <v>0.60444244869013142</v>
      </c>
      <c r="AB4" s="3">
        <f t="shared" si="5"/>
        <v>-1.7590220020203735</v>
      </c>
      <c r="AC4" s="3">
        <f t="shared" si="6"/>
        <v>2.3358651967395696</v>
      </c>
    </row>
    <row r="5" spans="1:29">
      <c r="A5" s="17">
        <v>-3.8666666666666667</v>
      </c>
      <c r="B5" s="19">
        <v>1229.5223837047815</v>
      </c>
      <c r="C5" s="16">
        <v>1250.5639560371637</v>
      </c>
      <c r="D5" s="16">
        <v>-2312.0195586383343</v>
      </c>
      <c r="E5" s="3">
        <f t="shared" si="7"/>
        <v>7.3331436175780107</v>
      </c>
      <c r="F5" s="3">
        <f t="shared" si="8"/>
        <v>1.0123547062133615</v>
      </c>
      <c r="G5" s="3">
        <f t="shared" ref="G5:G65" si="11">(E5-E4)/(A5-A4)</f>
        <v>-167.34803077301936</v>
      </c>
      <c r="H5" s="3" t="s">
        <v>23</v>
      </c>
      <c r="I5" s="17">
        <v>1860</v>
      </c>
      <c r="J5" s="17"/>
      <c r="K5" s="17">
        <v>-50</v>
      </c>
      <c r="L5" s="23">
        <v>-3.7633459999999994</v>
      </c>
      <c r="M5" s="19">
        <v>1226.6063753813505</v>
      </c>
      <c r="N5" s="16">
        <v>1198.9508356824517</v>
      </c>
      <c r="O5" s="20">
        <v>-2198.1155429780483</v>
      </c>
      <c r="P5" s="16">
        <v>-6.1622628700950894</v>
      </c>
      <c r="Q5" s="16">
        <v>200</v>
      </c>
      <c r="R5" s="16">
        <f t="shared" si="0"/>
        <v>-1.7036635496425823</v>
      </c>
      <c r="S5" s="17">
        <v>1860</v>
      </c>
      <c r="T5" s="17"/>
      <c r="U5" s="17">
        <v>0</v>
      </c>
      <c r="V5" s="3">
        <f t="shared" si="9"/>
        <v>-2.865479745379083</v>
      </c>
      <c r="W5" s="3">
        <f t="shared" si="10"/>
        <v>2.865479745379083</v>
      </c>
      <c r="X5" s="3">
        <f t="shared" si="1"/>
        <v>-2.7836978619867097</v>
      </c>
      <c r="Y5" s="3">
        <f t="shared" si="2"/>
        <v>-5.1444373972230757</v>
      </c>
      <c r="Z5" s="3">
        <f t="shared" si="3"/>
        <v>-0.97167210493252076</v>
      </c>
      <c r="AA5" s="3">
        <f t="shared" si="4"/>
        <v>3.3785650081083798</v>
      </c>
      <c r="AB5" s="3">
        <f t="shared" si="5"/>
        <v>1.0178254728720137</v>
      </c>
      <c r="AC5" s="3">
        <f t="shared" si="6"/>
        <v>5.1905907651625682</v>
      </c>
    </row>
    <row r="6" spans="1:29">
      <c r="A6" s="17">
        <v>-3.8333333333333335</v>
      </c>
      <c r="B6" s="19">
        <v>1227.5110634043813</v>
      </c>
      <c r="C6" s="16">
        <v>1232.1733173429966</v>
      </c>
      <c r="D6" s="16">
        <v>-2279.774672806263</v>
      </c>
      <c r="E6" s="3">
        <f t="shared" si="7"/>
        <v>3.5692808325852141</v>
      </c>
      <c r="F6" s="3">
        <f t="shared" si="8"/>
        <v>1.1152552608834312</v>
      </c>
      <c r="G6" s="3">
        <f t="shared" si="11"/>
        <v>-112.9158835497843</v>
      </c>
      <c r="H6" s="3">
        <f>MAX(B2:B54)</f>
        <v>1548.526003414765</v>
      </c>
      <c r="I6" s="17">
        <v>1640</v>
      </c>
      <c r="J6" s="17"/>
      <c r="K6" s="17">
        <v>-50</v>
      </c>
      <c r="L6" s="23">
        <v>-3.6963639999999991</v>
      </c>
      <c r="M6" s="19">
        <v>1229.486826390028</v>
      </c>
      <c r="N6" s="16">
        <v>1186.2149346545339</v>
      </c>
      <c r="O6" s="20">
        <v>-2101.2718650698662</v>
      </c>
      <c r="P6" s="16">
        <v>-7.3176713407917795</v>
      </c>
      <c r="Q6" s="16">
        <v>200</v>
      </c>
      <c r="R6" s="16">
        <f t="shared" si="0"/>
        <v>-3.4446819721566384</v>
      </c>
      <c r="S6" s="17">
        <v>1640</v>
      </c>
      <c r="T6" s="17"/>
      <c r="U6" s="17">
        <v>0</v>
      </c>
      <c r="V6" s="3">
        <f t="shared" si="9"/>
        <v>-1.1554084706966901</v>
      </c>
      <c r="W6" s="3">
        <f t="shared" si="10"/>
        <v>1.1554084706966901</v>
      </c>
      <c r="X6" s="3">
        <f t="shared" si="1"/>
        <v>-2.8880668308142452</v>
      </c>
      <c r="Y6" s="3">
        <f t="shared" si="2"/>
        <v>-5.3061599739882404</v>
      </c>
      <c r="Z6" s="3">
        <f t="shared" si="3"/>
        <v>-0.94843312360321996</v>
      </c>
      <c r="AA6" s="3">
        <f t="shared" si="4"/>
        <v>4.4296045099775343</v>
      </c>
      <c r="AB6" s="3">
        <f t="shared" si="5"/>
        <v>2.0115113668035391</v>
      </c>
      <c r="AC6" s="3">
        <f>Z6-P6</f>
        <v>6.3692382171885598</v>
      </c>
    </row>
    <row r="7" spans="1:29">
      <c r="A7" s="17">
        <v>-3.8</v>
      </c>
      <c r="B7" s="19">
        <v>1226.6195366978645</v>
      </c>
      <c r="C7" s="16">
        <v>1214.5404483154416</v>
      </c>
      <c r="D7" s="16">
        <v>-2243.472103446722</v>
      </c>
      <c r="E7" s="3">
        <f t="shared" si="7"/>
        <v>1.406799936889191</v>
      </c>
      <c r="F7" s="3">
        <f t="shared" si="8"/>
        <v>1.2110452051447256</v>
      </c>
      <c r="G7" s="3">
        <f t="shared" si="11"/>
        <v>-64.874426870880058</v>
      </c>
      <c r="H7" s="3" t="s">
        <v>24</v>
      </c>
      <c r="I7" s="17">
        <v>1420</v>
      </c>
      <c r="J7" s="17"/>
      <c r="K7" s="17">
        <v>-50</v>
      </c>
      <c r="L7" s="23">
        <v>-3.668944999999999</v>
      </c>
      <c r="M7" s="19">
        <v>1232.1290421560407</v>
      </c>
      <c r="N7" s="16">
        <v>1187.5453643649817</v>
      </c>
      <c r="O7" s="20">
        <v>-2057.3765591681004</v>
      </c>
      <c r="P7" s="16">
        <v>-7.0195722736354789</v>
      </c>
      <c r="Q7" s="16">
        <v>200</v>
      </c>
      <c r="R7" s="16">
        <f t="shared" si="0"/>
        <v>-5.7533631620408459</v>
      </c>
      <c r="S7" s="17">
        <v>1420</v>
      </c>
      <c r="T7" s="17"/>
      <c r="U7" s="17">
        <v>0</v>
      </c>
      <c r="V7" s="3">
        <f t="shared" si="9"/>
        <v>0.29809906715630063</v>
      </c>
      <c r="W7" s="3">
        <f t="shared" si="10"/>
        <v>0.29809906715630063</v>
      </c>
      <c r="X7" s="3">
        <f t="shared" si="1"/>
        <v>-2.8625323747405806</v>
      </c>
      <c r="Y7" s="3">
        <f t="shared" si="2"/>
        <v>-5.3467540247323209</v>
      </c>
      <c r="Z7" s="3">
        <f t="shared" si="3"/>
        <v>-0.91194839479892631</v>
      </c>
      <c r="AA7" s="3">
        <f t="shared" si="4"/>
        <v>4.1570398988948982</v>
      </c>
      <c r="AB7" s="3">
        <f t="shared" si="5"/>
        <v>1.672818248903158</v>
      </c>
      <c r="AC7" s="3">
        <f t="shared" si="6"/>
        <v>6.1076238788365522</v>
      </c>
    </row>
    <row r="8" spans="1:29">
      <c r="A8" s="17">
        <v>-3.7666666666666666</v>
      </c>
      <c r="B8" s="19">
        <v>1226.5670655220747</v>
      </c>
      <c r="C8" s="16">
        <v>1200.1440815255046</v>
      </c>
      <c r="D8" s="16">
        <v>-2202.4659788012505</v>
      </c>
      <c r="E8" s="3">
        <f t="shared" si="7"/>
        <v>7.3315274340117018E-2</v>
      </c>
      <c r="F8" s="3">
        <f t="shared" si="8"/>
        <v>1.3037961303720722</v>
      </c>
      <c r="G8" s="3">
        <f t="shared" si="11"/>
        <v>-40.004539876472357</v>
      </c>
      <c r="H8" s="3">
        <f>MIN(B5:B62)</f>
        <v>1130.0329993745545</v>
      </c>
      <c r="I8" s="17">
        <v>830</v>
      </c>
      <c r="J8" s="17"/>
      <c r="K8" s="17">
        <v>950</v>
      </c>
      <c r="L8" s="23">
        <v>-3.6022449999999999</v>
      </c>
      <c r="M8" s="19">
        <v>1243.540322933346</v>
      </c>
      <c r="N8" s="16">
        <v>1205.6126630827785</v>
      </c>
      <c r="O8" s="20">
        <v>-1944.1177218407393</v>
      </c>
      <c r="P8" s="16">
        <v>-11.944740323886302</v>
      </c>
      <c r="Q8" s="16">
        <v>200</v>
      </c>
      <c r="R8" s="16">
        <f t="shared" si="0"/>
        <v>-8.5385195522664379</v>
      </c>
      <c r="S8" s="17">
        <v>830</v>
      </c>
      <c r="T8" s="17"/>
      <c r="U8" s="17">
        <v>1000</v>
      </c>
      <c r="V8" s="3">
        <f t="shared" si="9"/>
        <v>-4.9251680502508233</v>
      </c>
      <c r="W8" s="3">
        <f t="shared" si="10"/>
        <v>4.9251680502508233</v>
      </c>
      <c r="X8" s="3">
        <f t="shared" si="1"/>
        <v>-2.4732190105721314</v>
      </c>
      <c r="Y8" s="3">
        <f t="shared" si="2"/>
        <v>-5.3224232834837713</v>
      </c>
      <c r="Z8" s="3">
        <f t="shared" si="3"/>
        <v>-0.72176577393330932</v>
      </c>
      <c r="AA8" s="3">
        <f t="shared" si="4"/>
        <v>9.4715213133141702</v>
      </c>
      <c r="AB8" s="3">
        <f t="shared" si="5"/>
        <v>6.6223170404025309</v>
      </c>
      <c r="AC8" s="3">
        <f t="shared" si="6"/>
        <v>11.222974549952992</v>
      </c>
    </row>
    <row r="9" spans="1:29">
      <c r="A9" s="17">
        <v>-3.7333333333333334</v>
      </c>
      <c r="B9" s="19">
        <v>1227.3654592931271</v>
      </c>
      <c r="C9" s="16">
        <v>1190.4881053343415</v>
      </c>
      <c r="D9" s="16">
        <v>-2156.7823008298874</v>
      </c>
      <c r="E9" s="3">
        <f t="shared" si="7"/>
        <v>-1.0012314921481531</v>
      </c>
      <c r="F9" s="3">
        <f t="shared" si="8"/>
        <v>1.4009947778733023</v>
      </c>
      <c r="G9" s="3">
        <f t="shared" si="11"/>
        <v>-32.236402994648223</v>
      </c>
      <c r="H9" s="3" t="s">
        <v>25</v>
      </c>
      <c r="I9" s="17">
        <v>1060</v>
      </c>
      <c r="J9" s="17"/>
      <c r="K9" s="17">
        <v>950</v>
      </c>
      <c r="L9" s="23">
        <v>-3.5719169999999991</v>
      </c>
      <c r="M9" s="19">
        <v>1251.5196054242551</v>
      </c>
      <c r="N9" s="16">
        <v>1219.7600631192327</v>
      </c>
      <c r="O9" s="20">
        <v>-1890.9715342223644</v>
      </c>
      <c r="P9" s="16">
        <v>-11.631503132089843</v>
      </c>
      <c r="Q9" s="16">
        <v>200</v>
      </c>
      <c r="R9" s="16">
        <f t="shared" si="0"/>
        <v>-11.632542009455559</v>
      </c>
      <c r="S9" s="17">
        <v>1060</v>
      </c>
      <c r="T9" s="17"/>
      <c r="U9" s="17">
        <v>1000</v>
      </c>
      <c r="V9" s="3">
        <f t="shared" si="9"/>
        <v>0.3132371917964587</v>
      </c>
      <c r="W9" s="3">
        <f t="shared" si="10"/>
        <v>0.3132371917964587</v>
      </c>
      <c r="X9" s="3">
        <f t="shared" si="1"/>
        <v>-2.0621497447578347</v>
      </c>
      <c r="Y9" s="3">
        <f t="shared" si="2"/>
        <v>-5.2289783939721133</v>
      </c>
      <c r="Z9" s="3">
        <f t="shared" si="3"/>
        <v>-0.57436399033475072</v>
      </c>
      <c r="AA9" s="3">
        <f t="shared" si="4"/>
        <v>9.5693533873320078</v>
      </c>
      <c r="AB9" s="3">
        <f t="shared" si="5"/>
        <v>6.4025247381177302</v>
      </c>
      <c r="AC9" s="3">
        <f t="shared" si="6"/>
        <v>11.057139141755092</v>
      </c>
    </row>
    <row r="10" spans="1:29">
      <c r="A10" s="17">
        <v>-3.7</v>
      </c>
      <c r="B10" s="19">
        <v>1229.2102518603206</v>
      </c>
      <c r="C10" s="16">
        <v>1186.325167581439</v>
      </c>
      <c r="D10" s="16">
        <v>-2106.9327360093594</v>
      </c>
      <c r="E10" s="3">
        <f t="shared" si="7"/>
        <v>-2.1193889156206942</v>
      </c>
      <c r="F10" s="3">
        <f t="shared" si="8"/>
        <v>1.5017127491074653</v>
      </c>
      <c r="G10" s="3">
        <f t="shared" si="11"/>
        <v>-33.544722704176351</v>
      </c>
      <c r="H10" s="3">
        <f>H6-H8</f>
        <v>418.49300404021051</v>
      </c>
      <c r="I10" s="17">
        <v>1280</v>
      </c>
      <c r="J10" s="17"/>
      <c r="K10" s="17">
        <v>950</v>
      </c>
      <c r="L10" s="23">
        <v>-3.5097809999999994</v>
      </c>
      <c r="M10" s="19">
        <v>1274.0014412365854</v>
      </c>
      <c r="N10" s="16">
        <v>1257.0670892260969</v>
      </c>
      <c r="O10" s="20">
        <v>-1781.763507977128</v>
      </c>
      <c r="P10" s="16">
        <v>-12.374872014656782</v>
      </c>
      <c r="Q10" s="16">
        <v>200</v>
      </c>
      <c r="R10" s="16">
        <f t="shared" si="0"/>
        <v>-14.84130223970266</v>
      </c>
      <c r="S10" s="17">
        <v>1280</v>
      </c>
      <c r="T10" s="17"/>
      <c r="U10" s="17">
        <v>1000</v>
      </c>
      <c r="V10" s="3">
        <f t="shared" si="9"/>
        <v>-0.74336888256693889</v>
      </c>
      <c r="W10" s="3">
        <f t="shared" si="10"/>
        <v>0.74336888256693889</v>
      </c>
      <c r="X10" s="3">
        <f t="shared" si="1"/>
        <v>-0.50410916350907409</v>
      </c>
      <c r="Y10" s="3">
        <f t="shared" si="2"/>
        <v>-4.818999143293742</v>
      </c>
      <c r="Z10" s="3">
        <f t="shared" si="3"/>
        <v>-0.12581306796871894</v>
      </c>
      <c r="AA10" s="3">
        <f t="shared" si="4"/>
        <v>11.870762851147708</v>
      </c>
      <c r="AB10" s="3">
        <f t="shared" si="5"/>
        <v>7.5558728713630403</v>
      </c>
      <c r="AC10" s="3">
        <f t="shared" si="6"/>
        <v>12.249058946688063</v>
      </c>
    </row>
    <row r="11" spans="1:29">
      <c r="A11" s="17">
        <v>-3.6666666666666665</v>
      </c>
      <c r="B11" s="19">
        <v>1232.3957692012191</v>
      </c>
      <c r="C11" s="16">
        <v>1187.8245988413692</v>
      </c>
      <c r="D11" s="16">
        <v>-2053.6475844234228</v>
      </c>
      <c r="E11" s="3">
        <f t="shared" si="7"/>
        <v>-3.4212106774407078</v>
      </c>
      <c r="F11" s="3">
        <f t="shared" si="8"/>
        <v>1.6020402226322974</v>
      </c>
      <c r="G11" s="3">
        <f t="shared" si="11"/>
        <v>-39.054652854600029</v>
      </c>
      <c r="I11" s="27"/>
      <c r="J11" s="27"/>
      <c r="K11" s="27"/>
      <c r="L11" s="23">
        <v>-3.4806829999999991</v>
      </c>
      <c r="M11" s="19">
        <v>1287.3985685817897</v>
      </c>
      <c r="N11" s="16">
        <v>1277.1632371209562</v>
      </c>
      <c r="O11" s="20">
        <v>-1731.2050146907568</v>
      </c>
      <c r="P11" s="16">
        <v>-9.6816869460988855</v>
      </c>
      <c r="Q11" s="16">
        <v>200</v>
      </c>
      <c r="R11" s="16">
        <f t="shared" si="0"/>
        <v>-18.289145383896876</v>
      </c>
      <c r="S11" s="27"/>
      <c r="T11" s="27"/>
      <c r="U11" s="27"/>
      <c r="V11" s="3">
        <f t="shared" si="9"/>
        <v>2.6931850685578969</v>
      </c>
      <c r="W11" s="3">
        <f t="shared" si="10"/>
        <v>2.6931850685578969</v>
      </c>
      <c r="X11" s="3">
        <f t="shared" si="1"/>
        <v>0.67155255807472702</v>
      </c>
      <c r="Y11" s="3">
        <f t="shared" si="2"/>
        <v>-4.509745304468928</v>
      </c>
      <c r="Z11" s="3">
        <f t="shared" si="3"/>
        <v>0.15810267246475149</v>
      </c>
      <c r="AA11" s="3">
        <f t="shared" si="4"/>
        <v>10.353239504173612</v>
      </c>
      <c r="AB11" s="3">
        <f t="shared" si="5"/>
        <v>5.1719416416299575</v>
      </c>
      <c r="AC11" s="3">
        <f t="shared" si="6"/>
        <v>9.8397896185636373</v>
      </c>
    </row>
    <row r="12" spans="1:29">
      <c r="A12" s="17">
        <v>-3.6333333333333333</v>
      </c>
      <c r="B12" s="19">
        <v>1237.2480943016708</v>
      </c>
      <c r="C12" s="16">
        <v>1194.7444846779108</v>
      </c>
      <c r="D12" s="16">
        <v>-1997.7697941064835</v>
      </c>
      <c r="E12" s="3">
        <f t="shared" si="7"/>
        <v>-4.9630105404603526</v>
      </c>
      <c r="F12" s="3">
        <f t="shared" si="8"/>
        <v>1.6954001287653593</v>
      </c>
      <c r="G12" s="3">
        <f t="shared" si="11"/>
        <v>-46.253995890589508</v>
      </c>
      <c r="I12" s="27"/>
      <c r="J12" s="27"/>
      <c r="K12" s="27"/>
      <c r="L12" s="23">
        <v>-3.4082399999999993</v>
      </c>
      <c r="M12" s="19">
        <v>1327.9676294177771</v>
      </c>
      <c r="N12" s="16">
        <v>1330.2384060099721</v>
      </c>
      <c r="O12" s="20">
        <v>-1608.4575066268444</v>
      </c>
      <c r="P12" s="16">
        <v>-10.769812231990107</v>
      </c>
      <c r="Q12" s="16">
        <v>200</v>
      </c>
      <c r="R12" s="16">
        <f t="shared" si="0"/>
        <v>-21.332653219439404</v>
      </c>
      <c r="S12" s="27"/>
      <c r="T12" s="27"/>
      <c r="U12" s="27"/>
      <c r="V12" s="3">
        <f t="shared" si="9"/>
        <v>-1.0881252858912216</v>
      </c>
      <c r="W12" s="3">
        <f t="shared" si="10"/>
        <v>1.0881252858912216</v>
      </c>
      <c r="X12" s="3">
        <f t="shared" si="1"/>
        <v>5.3893050711484589</v>
      </c>
      <c r="Y12" s="3">
        <f t="shared" si="2"/>
        <v>-3.3795914024962217</v>
      </c>
      <c r="Z12" s="3">
        <f t="shared" si="3"/>
        <v>1.0740927901146138</v>
      </c>
      <c r="AA12" s="3">
        <f t="shared" si="4"/>
        <v>16.159117303138565</v>
      </c>
      <c r="AB12" s="3">
        <f t="shared" si="5"/>
        <v>7.3902208294938854</v>
      </c>
      <c r="AC12" s="3">
        <f t="shared" si="6"/>
        <v>11.843905022104721</v>
      </c>
    </row>
    <row r="13" spans="1:29">
      <c r="A13" s="17">
        <v>-3.6</v>
      </c>
      <c r="B13" s="19">
        <v>1244.0667203888297</v>
      </c>
      <c r="C13" s="16">
        <v>1206.5472812578082</v>
      </c>
      <c r="D13" s="16">
        <v>-1940.2035222500563</v>
      </c>
      <c r="E13" s="3">
        <f t="shared" si="7"/>
        <v>-6.7551126656313407</v>
      </c>
      <c r="F13" s="3">
        <f t="shared" si="8"/>
        <v>1.7747416126985711</v>
      </c>
      <c r="G13" s="3">
        <f t="shared" si="11"/>
        <v>-53.763063755129835</v>
      </c>
      <c r="I13" s="27"/>
      <c r="J13" s="27"/>
      <c r="K13" s="27"/>
      <c r="L13" s="23">
        <v>-3.378247</v>
      </c>
      <c r="M13" s="19">
        <v>1347.2560185454786</v>
      </c>
      <c r="N13" s="16">
        <v>1352.2739476934075</v>
      </c>
      <c r="O13" s="20">
        <v>-1559.0685328766704</v>
      </c>
      <c r="P13" s="16">
        <v>-11.930632697266397</v>
      </c>
      <c r="Q13" s="16">
        <v>200</v>
      </c>
      <c r="R13" s="16">
        <f t="shared" si="0"/>
        <v>-22.611071806464516</v>
      </c>
      <c r="S13" s="27"/>
      <c r="T13" s="27"/>
      <c r="U13" s="27"/>
      <c r="V13" s="3">
        <f t="shared" si="9"/>
        <v>-1.1608204652762897</v>
      </c>
      <c r="W13" s="3">
        <f t="shared" si="10"/>
        <v>1.1608204652762897</v>
      </c>
      <c r="X13" s="3">
        <f t="shared" si="1"/>
        <v>8.3348459902694181</v>
      </c>
      <c r="Y13" s="3">
        <f t="shared" si="2"/>
        <v>-2.7597814276548407</v>
      </c>
      <c r="Z13" s="3">
        <f t="shared" si="3"/>
        <v>1.5354556579553844</v>
      </c>
      <c r="AA13" s="3">
        <f t="shared" si="4"/>
        <v>20.265478687535815</v>
      </c>
      <c r="AB13" s="3">
        <f t="shared" si="5"/>
        <v>9.1708512696115569</v>
      </c>
      <c r="AC13" s="3">
        <f t="shared" si="6"/>
        <v>13.466088355221782</v>
      </c>
    </row>
    <row r="14" spans="1:29">
      <c r="A14" s="17">
        <v>-3.5666666666666669</v>
      </c>
      <c r="B14" s="19">
        <v>1253.0949002541602</v>
      </c>
      <c r="C14" s="16">
        <v>1222.5182633548975</v>
      </c>
      <c r="D14" s="16">
        <v>-1881.7375038564205</v>
      </c>
      <c r="E14" s="3">
        <f t="shared" si="7"/>
        <v>-8.7781416628430744</v>
      </c>
      <c r="F14" s="3">
        <f t="shared" si="8"/>
        <v>1.8383062984356433</v>
      </c>
      <c r="G14" s="3">
        <f t="shared" si="11"/>
        <v>-60.690869916352227</v>
      </c>
      <c r="I14" s="27"/>
      <c r="J14" s="27"/>
      <c r="K14" s="27"/>
      <c r="L14" s="23">
        <v>-3.3519479999999993</v>
      </c>
      <c r="M14" s="19">
        <v>1365.0311394371092</v>
      </c>
      <c r="N14" s="16">
        <v>1371.1575546115637</v>
      </c>
      <c r="O14" s="20">
        <v>-1516.3897951021791</v>
      </c>
      <c r="P14" s="16">
        <v>-9.8693164837828178</v>
      </c>
      <c r="Q14" s="16">
        <v>200</v>
      </c>
      <c r="R14" s="16">
        <f t="shared" si="0"/>
        <v>-23.765819667561214</v>
      </c>
      <c r="S14" s="27"/>
      <c r="T14" s="27"/>
      <c r="U14" s="27"/>
      <c r="V14" s="3">
        <f t="shared" si="9"/>
        <v>2.061316213483579</v>
      </c>
      <c r="W14" s="3">
        <f t="shared" si="10"/>
        <v>2.061316213483579</v>
      </c>
      <c r="X14" s="3">
        <f t="shared" si="1"/>
        <v>11.541704999296627</v>
      </c>
      <c r="Y14" s="3">
        <f t="shared" si="2"/>
        <v>-2.1467755447781656</v>
      </c>
      <c r="Z14" s="3">
        <f t="shared" si="3"/>
        <v>1.9745445586848167</v>
      </c>
      <c r="AA14" s="3">
        <f t="shared" si="4"/>
        <v>21.411021483079445</v>
      </c>
      <c r="AB14" s="3">
        <f t="shared" si="5"/>
        <v>7.7225409390046522</v>
      </c>
      <c r="AC14" s="3">
        <f t="shared" si="6"/>
        <v>11.843861042467635</v>
      </c>
    </row>
    <row r="15" spans="1:29">
      <c r="A15" s="17">
        <v>-3.5333333333333332</v>
      </c>
      <c r="B15" s="19">
        <v>1264.4919892065227</v>
      </c>
      <c r="C15" s="16">
        <v>1241.8499051146209</v>
      </c>
      <c r="D15" s="16">
        <v>-1823.043986544013</v>
      </c>
      <c r="E15" s="3">
        <f t="shared" si="7"/>
        <v>-10.988923409618486</v>
      </c>
      <c r="F15" s="3">
        <f t="shared" si="8"/>
        <v>1.8851210798764446</v>
      </c>
      <c r="G15" s="3">
        <f t="shared" si="11"/>
        <v>-66.323452403261712</v>
      </c>
      <c r="I15" s="27"/>
      <c r="J15" s="27"/>
      <c r="K15" s="27"/>
      <c r="L15" s="23">
        <v>-3.2977209999999992</v>
      </c>
      <c r="M15" s="19">
        <v>1403.1533814985305</v>
      </c>
      <c r="N15" s="16">
        <v>1407.943432662636</v>
      </c>
      <c r="O15" s="20">
        <v>-1429.8152604997158</v>
      </c>
      <c r="P15" s="16">
        <v>-2.5351220502375895</v>
      </c>
      <c r="Q15" s="16">
        <v>200</v>
      </c>
      <c r="R15" s="16">
        <f t="shared" si="0"/>
        <v>-24.156480968508625</v>
      </c>
      <c r="S15" s="27"/>
      <c r="T15" s="27"/>
      <c r="U15" s="27"/>
      <c r="V15" s="3">
        <f t="shared" si="9"/>
        <v>7.3341944335452283</v>
      </c>
      <c r="W15" s="3">
        <f t="shared" si="10"/>
        <v>7.3341944335452283</v>
      </c>
      <c r="X15" s="3">
        <f t="shared" si="1"/>
        <v>20.475687285582143</v>
      </c>
      <c r="Y15" s="3">
        <f t="shared" si="2"/>
        <v>-0.69950826684841394</v>
      </c>
      <c r="Z15" s="3">
        <f t="shared" si="3"/>
        <v>2.962364544730439</v>
      </c>
      <c r="AA15" s="3">
        <f t="shared" si="4"/>
        <v>23.010809335819733</v>
      </c>
      <c r="AB15" s="3">
        <f t="shared" si="5"/>
        <v>1.8356137833891757</v>
      </c>
      <c r="AC15" s="3">
        <f t="shared" si="6"/>
        <v>5.4974865949680289</v>
      </c>
    </row>
    <row r="16" spans="1:29">
      <c r="A16" s="17">
        <v>-3.5</v>
      </c>
      <c r="B16" s="19">
        <v>1278.3042542859912</v>
      </c>
      <c r="C16" s="16">
        <v>1263.6857387274504</v>
      </c>
      <c r="D16" s="16">
        <v>-1764.7037986367941</v>
      </c>
      <c r="E16" s="3">
        <f t="shared" si="7"/>
        <v>-13.319744009865804</v>
      </c>
      <c r="F16" s="3">
        <f t="shared" si="8"/>
        <v>1.9141692294878447</v>
      </c>
      <c r="G16" s="3">
        <f t="shared" si="11"/>
        <v>-69.924618007419781</v>
      </c>
      <c r="I16" s="27"/>
      <c r="J16" s="27"/>
      <c r="K16" s="27"/>
      <c r="L16" s="23">
        <v>-3.2678409999999989</v>
      </c>
      <c r="M16" s="19">
        <v>1424.3230143990368</v>
      </c>
      <c r="N16" s="16">
        <v>1426.6223012506962</v>
      </c>
      <c r="O16" s="20">
        <v>-1382.6148393079638</v>
      </c>
      <c r="P16" s="16">
        <v>-5.7442762172800643</v>
      </c>
      <c r="Q16" s="16">
        <v>200</v>
      </c>
      <c r="R16" s="16">
        <f t="shared" si="0"/>
        <v>-23.82800380158039</v>
      </c>
      <c r="S16" s="27"/>
      <c r="T16" s="27"/>
      <c r="U16" s="27"/>
      <c r="V16" s="3">
        <f t="shared" si="9"/>
        <v>-3.2091541670424748</v>
      </c>
      <c r="W16" s="3">
        <f t="shared" si="10"/>
        <v>3.2091541670424748</v>
      </c>
      <c r="X16" s="3">
        <f t="shared" si="1"/>
        <v>27.052052896238404</v>
      </c>
      <c r="Y16" s="3">
        <f t="shared" si="2"/>
        <v>0.18586736667928921</v>
      </c>
      <c r="Z16" s="3">
        <f t="shared" si="3"/>
        <v>3.5404782439197575</v>
      </c>
      <c r="AA16" s="3">
        <f t="shared" si="4"/>
        <v>32.796329113518468</v>
      </c>
      <c r="AB16" s="3">
        <f t="shared" si="5"/>
        <v>5.9301435839593539</v>
      </c>
      <c r="AC16" s="3">
        <f t="shared" si="6"/>
        <v>9.284754461199821</v>
      </c>
    </row>
    <row r="17" spans="1:29">
      <c r="A17" s="17">
        <v>-3.4666666666666668</v>
      </c>
      <c r="B17" s="19">
        <v>1294.4780171327293</v>
      </c>
      <c r="C17" s="16">
        <v>1287.2065837681293</v>
      </c>
      <c r="D17" s="16">
        <v>-1707.088419854641</v>
      </c>
      <c r="E17" s="3">
        <f t="shared" si="7"/>
        <v>-15.680468930487262</v>
      </c>
      <c r="F17" s="3">
        <f t="shared" si="8"/>
        <v>1.9289679534494739</v>
      </c>
      <c r="G17" s="3">
        <f t="shared" si="11"/>
        <v>-70.821747618643982</v>
      </c>
      <c r="I17" s="27"/>
      <c r="J17" s="27"/>
      <c r="K17" s="27"/>
      <c r="L17" s="23">
        <v>-3.2421009999999999</v>
      </c>
      <c r="M17" s="19">
        <v>1442.2425581347197</v>
      </c>
      <c r="N17" s="16">
        <v>1441.679762005806</v>
      </c>
      <c r="O17" s="20">
        <v>-1342.0395172983408</v>
      </c>
      <c r="P17" s="16">
        <v>-6.2285069089810117</v>
      </c>
      <c r="Q17" s="16">
        <v>200</v>
      </c>
      <c r="R17" s="16">
        <f t="shared" si="0"/>
        <v>-22.234690201261511</v>
      </c>
      <c r="S17" s="27"/>
      <c r="T17" s="27"/>
      <c r="U17" s="27"/>
      <c r="V17" s="3">
        <f t="shared" si="9"/>
        <v>-0.48423069170094735</v>
      </c>
      <c r="W17" s="3">
        <f t="shared" si="10"/>
        <v>0.48423069170094735</v>
      </c>
      <c r="X17" s="3">
        <f t="shared" si="1"/>
        <v>33.83451358638316</v>
      </c>
      <c r="Y17" s="3">
        <f t="shared" si="2"/>
        <v>0.98625376261129416</v>
      </c>
      <c r="Z17" s="3">
        <f t="shared" si="3"/>
        <v>4.0489418115547178</v>
      </c>
      <c r="AA17" s="3">
        <f t="shared" si="4"/>
        <v>40.063020495364171</v>
      </c>
      <c r="AB17" s="3">
        <f t="shared" si="5"/>
        <v>7.2147606715923054</v>
      </c>
      <c r="AC17" s="3">
        <f t="shared" si="6"/>
        <v>10.27744872053573</v>
      </c>
    </row>
    <row r="18" spans="1:29">
      <c r="A18" s="17">
        <v>-3.4333333333333331</v>
      </c>
      <c r="B18" s="19">
        <v>1312.8523664213717</v>
      </c>
      <c r="C18" s="16">
        <v>1311.6529472358525</v>
      </c>
      <c r="D18" s="16">
        <v>-1650.4149740487337</v>
      </c>
      <c r="E18" s="3">
        <f t="shared" si="7"/>
        <v>-17.963442673809269</v>
      </c>
      <c r="F18" s="3">
        <f t="shared" si="8"/>
        <v>1.9319442984420845</v>
      </c>
      <c r="G18" s="3">
        <f t="shared" si="11"/>
        <v>-68.489212299659528</v>
      </c>
      <c r="I18" s="27"/>
      <c r="J18" s="27"/>
      <c r="K18" s="27"/>
      <c r="L18" s="23">
        <v>-3.1782909999999998</v>
      </c>
      <c r="M18" s="19">
        <v>1483.5832873079926</v>
      </c>
      <c r="N18" s="16">
        <v>1474.6864643935114</v>
      </c>
      <c r="O18" s="20">
        <v>-1240.9122184440494</v>
      </c>
      <c r="P18" s="16">
        <v>-0.66316303204355076</v>
      </c>
      <c r="Q18" s="16">
        <v>200</v>
      </c>
      <c r="R18" s="16">
        <f t="shared" si="0"/>
        <v>-19.469075644271705</v>
      </c>
      <c r="S18" s="27"/>
      <c r="T18" s="27"/>
      <c r="U18" s="27"/>
      <c r="V18" s="3">
        <f t="shared" si="9"/>
        <v>5.5653438769374608</v>
      </c>
      <c r="W18" s="3">
        <f t="shared" si="10"/>
        <v>5.5653438769374608</v>
      </c>
      <c r="X18" s="3">
        <f t="shared" si="1"/>
        <v>55.310565314757795</v>
      </c>
      <c r="Y18" s="3">
        <f t="shared" si="2"/>
        <v>3.0561432746246666</v>
      </c>
      <c r="Z18" s="3">
        <f t="shared" si="3"/>
        <v>5.3087768006645542</v>
      </c>
      <c r="AA18" s="3">
        <f t="shared" si="4"/>
        <v>55.973728346801344</v>
      </c>
      <c r="AB18" s="3">
        <f t="shared" si="5"/>
        <v>3.7193063066682175</v>
      </c>
      <c r="AC18" s="3">
        <f t="shared" si="6"/>
        <v>5.971939832708105</v>
      </c>
    </row>
    <row r="19" spans="1:29">
      <c r="A19" s="17">
        <v>-3.4</v>
      </c>
      <c r="B19" s="19">
        <v>1333.1451137475669</v>
      </c>
      <c r="C19" s="16">
        <v>1336.3266740143299</v>
      </c>
      <c r="D19" s="16">
        <v>-1594.8075964301825</v>
      </c>
      <c r="E19" s="3">
        <f t="shared" si="7"/>
        <v>-20.04849469039927</v>
      </c>
      <c r="F19" s="3">
        <f t="shared" si="8"/>
        <v>1.9239261808906152</v>
      </c>
      <c r="G19" s="3">
        <f t="shared" si="11"/>
        <v>-62.551560497700265</v>
      </c>
      <c r="I19" s="27"/>
      <c r="J19" s="27"/>
      <c r="K19" s="27"/>
      <c r="L19" s="23">
        <v>-3.1481870000000001</v>
      </c>
      <c r="M19" s="19">
        <v>1500.6835779305547</v>
      </c>
      <c r="N19" s="16">
        <v>1488.1490132529289</v>
      </c>
      <c r="O19" s="20">
        <v>-1192.5395303219557</v>
      </c>
      <c r="P19" s="16">
        <v>3.1360116357886851</v>
      </c>
      <c r="Q19" s="16">
        <v>200</v>
      </c>
      <c r="R19" s="16">
        <f t="shared" si="0"/>
        <v>-17.309949186130442</v>
      </c>
      <c r="S19" s="27"/>
      <c r="T19" s="27"/>
      <c r="U19" s="27"/>
      <c r="V19" s="3">
        <f t="shared" si="9"/>
        <v>3.799174667832236</v>
      </c>
      <c r="W19" s="3">
        <f t="shared" si="10"/>
        <v>3.799174667832236</v>
      </c>
      <c r="X19" s="3">
        <f t="shared" si="1"/>
        <v>67.250170919122041</v>
      </c>
      <c r="Y19" s="3">
        <f t="shared" si="2"/>
        <v>4.0393936512113493</v>
      </c>
      <c r="Z19" s="3">
        <f t="shared" si="3"/>
        <v>5.8807806754501515</v>
      </c>
      <c r="AA19" s="3">
        <f t="shared" si="4"/>
        <v>64.11415928333335</v>
      </c>
      <c r="AB19" s="3">
        <f t="shared" si="5"/>
        <v>0.90338201542266416</v>
      </c>
      <c r="AC19" s="3">
        <f t="shared" si="6"/>
        <v>2.7447690396614663</v>
      </c>
    </row>
    <row r="20" spans="1:29">
      <c r="A20" s="17">
        <v>-3.3666666666666667</v>
      </c>
      <c r="B20" s="19">
        <v>1354.9962095692754</v>
      </c>
      <c r="C20" s="16">
        <v>1360.6514878571033</v>
      </c>
      <c r="D20" s="16">
        <v>-1540.2138746082783</v>
      </c>
      <c r="E20" s="3">
        <f t="shared" si="7"/>
        <v>-21.813719256994425</v>
      </c>
      <c r="F20" s="3">
        <f t="shared" si="8"/>
        <v>1.9091037890896074</v>
      </c>
      <c r="G20" s="3">
        <f t="shared" si="11"/>
        <v>-52.956736997854826</v>
      </c>
      <c r="I20" s="27"/>
      <c r="J20" s="27"/>
      <c r="K20" s="27"/>
      <c r="L20" s="23">
        <v>-3.1243489999999996</v>
      </c>
      <c r="M20" s="19">
        <v>1512.7612168360502</v>
      </c>
      <c r="N20" s="16">
        <v>1497.9068911932409</v>
      </c>
      <c r="O20" s="20">
        <v>-1153.7863987758756</v>
      </c>
      <c r="P20" s="16">
        <v>4.2380248175165844</v>
      </c>
      <c r="Q20" s="16">
        <v>200</v>
      </c>
      <c r="R20" s="16">
        <f t="shared" si="0"/>
        <v>-13.022103404024239</v>
      </c>
      <c r="S20" s="27"/>
      <c r="T20" s="27"/>
      <c r="U20" s="27"/>
      <c r="V20" s="3">
        <f t="shared" si="9"/>
        <v>1.1020131817278993</v>
      </c>
      <c r="W20" s="3">
        <f t="shared" si="10"/>
        <v>1.1020131817278993</v>
      </c>
      <c r="X20" s="3">
        <f t="shared" si="1"/>
        <v>76.988493656752439</v>
      </c>
      <c r="Y20" s="3">
        <f t="shared" si="2"/>
        <v>4.8037979775691477</v>
      </c>
      <c r="Z20" s="3">
        <f t="shared" si="3"/>
        <v>6.3134808530148545</v>
      </c>
      <c r="AA20" s="3">
        <f t="shared" si="4"/>
        <v>72.75046883923585</v>
      </c>
      <c r="AB20" s="3">
        <f t="shared" si="5"/>
        <v>0.56577316005256328</v>
      </c>
      <c r="AC20" s="3">
        <f t="shared" si="6"/>
        <v>2.0754560354982701</v>
      </c>
    </row>
    <row r="21" spans="1:29">
      <c r="A21" s="17">
        <v>-3.3333333333333335</v>
      </c>
      <c r="B21" s="19">
        <v>1377.9670077562332</v>
      </c>
      <c r="C21" s="16">
        <v>1384.1587778776884</v>
      </c>
      <c r="D21" s="16">
        <v>-1486.4803496897221</v>
      </c>
      <c r="E21" s="3">
        <f t="shared" si="7"/>
        <v>-23.146452062058113</v>
      </c>
      <c r="F21" s="3">
        <f t="shared" si="8"/>
        <v>1.8896528142142608</v>
      </c>
      <c r="G21" s="3">
        <f t="shared" si="11"/>
        <v>-39.981984151910801</v>
      </c>
      <c r="I21" s="27"/>
      <c r="J21" s="27"/>
      <c r="K21" s="27"/>
      <c r="L21" s="23">
        <v>-3.0603559999999996</v>
      </c>
      <c r="M21" s="19">
        <v>1537.3723699692637</v>
      </c>
      <c r="N21" s="16">
        <v>1520.5803623590618</v>
      </c>
      <c r="O21" s="20">
        <v>-1047.3710954971611</v>
      </c>
      <c r="P21" s="16">
        <v>16.734204677954441</v>
      </c>
      <c r="Q21" s="16">
        <v>200</v>
      </c>
      <c r="R21" s="16">
        <f t="shared" si="0"/>
        <v>-7.6382782086867627</v>
      </c>
      <c r="S21" s="27"/>
      <c r="T21" s="27"/>
      <c r="U21" s="27"/>
      <c r="V21" s="3">
        <f t="shared" si="9"/>
        <v>12.496179860437856</v>
      </c>
      <c r="W21" s="3">
        <f t="shared" si="10"/>
        <v>12.496179860437856</v>
      </c>
      <c r="X21" s="3">
        <f t="shared" si="1"/>
        <v>101.55683073098599</v>
      </c>
      <c r="Y21" s="3">
        <f t="shared" si="2"/>
        <v>6.7117969855584603</v>
      </c>
      <c r="Z21" s="3">
        <f t="shared" si="3"/>
        <v>7.3424208513682006</v>
      </c>
      <c r="AA21" s="3">
        <f t="shared" si="4"/>
        <v>84.822626053031556</v>
      </c>
      <c r="AB21" s="3">
        <f t="shared" si="5"/>
        <v>-10.02240769239598</v>
      </c>
      <c r="AC21" s="3">
        <f t="shared" si="6"/>
        <v>-9.3917838265862414</v>
      </c>
    </row>
    <row r="22" spans="1:29">
      <c r="A22" s="17">
        <v>-3.3</v>
      </c>
      <c r="B22" s="19">
        <v>1401.5337499901652</v>
      </c>
      <c r="C22" s="16">
        <v>1406.4685721844435</v>
      </c>
      <c r="D22" s="16">
        <v>-1433.425260655582</v>
      </c>
      <c r="E22" s="3">
        <f t="shared" si="7"/>
        <v>-23.950496358493726</v>
      </c>
      <c r="F22" s="3">
        <f t="shared" si="8"/>
        <v>1.8657879462992832</v>
      </c>
      <c r="G22" s="3">
        <f t="shared" si="11"/>
        <v>-24.12132889306816</v>
      </c>
      <c r="I22" s="27"/>
      <c r="J22" s="27"/>
      <c r="K22" s="27"/>
      <c r="L22" s="23">
        <v>-3.0274539999999996</v>
      </c>
      <c r="M22" s="19">
        <v>1544.9071868173778</v>
      </c>
      <c r="N22" s="16">
        <v>1530.5373199079186</v>
      </c>
      <c r="O22" s="20">
        <v>-991.18662126362324</v>
      </c>
      <c r="P22" s="16">
        <v>29.590390839986974</v>
      </c>
      <c r="Q22" s="16">
        <v>200</v>
      </c>
      <c r="R22" s="16">
        <f t="shared" si="0"/>
        <v>-1.1420647285493204</v>
      </c>
      <c r="S22" s="27"/>
      <c r="T22" s="27"/>
      <c r="U22" s="27"/>
      <c r="V22" s="3">
        <f t="shared" si="9"/>
        <v>12.856186162032532</v>
      </c>
      <c r="W22" s="3">
        <f t="shared" si="10"/>
        <v>12.856186162032532</v>
      </c>
      <c r="X22" s="3">
        <f t="shared" si="1"/>
        <v>112.33091652355385</v>
      </c>
      <c r="Y22" s="3">
        <f t="shared" si="2"/>
        <v>7.5596881783082654</v>
      </c>
      <c r="Z22" s="3">
        <f t="shared" si="3"/>
        <v>7.7709590333914198</v>
      </c>
      <c r="AA22" s="3">
        <f t="shared" si="4"/>
        <v>82.740525683566887</v>
      </c>
      <c r="AB22" s="3">
        <f t="shared" si="5"/>
        <v>-22.03070266167871</v>
      </c>
      <c r="AC22" s="3">
        <f t="shared" si="6"/>
        <v>-21.819431806595553</v>
      </c>
    </row>
    <row r="23" spans="1:29">
      <c r="A23" s="17">
        <v>-3.2666666666666666</v>
      </c>
      <c r="B23" s="19">
        <v>1425.1469842623919</v>
      </c>
      <c r="C23" s="16">
        <v>1427.328561173752</v>
      </c>
      <c r="D23" s="16">
        <v>-1380.7683960869908</v>
      </c>
      <c r="E23" s="3">
        <f t="shared" si="7"/>
        <v>-24.153181971027696</v>
      </c>
      <c r="F23" s="3">
        <f t="shared" si="8"/>
        <v>1.8409026111290339</v>
      </c>
      <c r="G23" s="3">
        <f t="shared" si="11"/>
        <v>-6.0805683760190945</v>
      </c>
      <c r="I23" s="27"/>
      <c r="J23" s="27"/>
      <c r="K23" s="27"/>
      <c r="L23" s="23">
        <v>-2.9536829999999998</v>
      </c>
      <c r="M23" s="19">
        <v>1547.4879873301834</v>
      </c>
      <c r="N23" s="16">
        <v>1549.789665043354</v>
      </c>
      <c r="O23" s="20">
        <v>-861.72864102944732</v>
      </c>
      <c r="P23" s="16">
        <v>13.579340832124197</v>
      </c>
      <c r="Q23" s="16">
        <v>200</v>
      </c>
      <c r="R23" s="16">
        <f t="shared" si="0"/>
        <v>5.3869592589169937</v>
      </c>
      <c r="S23" s="27"/>
      <c r="T23" s="27"/>
      <c r="U23" s="27"/>
      <c r="V23" s="3">
        <f t="shared" si="9"/>
        <v>-16.011050007862778</v>
      </c>
      <c r="W23" s="3">
        <f t="shared" si="10"/>
        <v>16.011050007862778</v>
      </c>
      <c r="X23" s="3">
        <f t="shared" si="1"/>
        <v>131.69382063851171</v>
      </c>
      <c r="Y23" s="3">
        <f t="shared" si="2"/>
        <v>8.9258115252288643</v>
      </c>
      <c r="Z23" s="3">
        <f t="shared" si="3"/>
        <v>8.3986127403319735</v>
      </c>
      <c r="AA23" s="3">
        <f t="shared" si="4"/>
        <v>118.11447980638751</v>
      </c>
      <c r="AB23" s="3">
        <f t="shared" si="5"/>
        <v>-4.653529306895333</v>
      </c>
      <c r="AC23" s="3">
        <f t="shared" si="6"/>
        <v>-5.1807280917922238</v>
      </c>
    </row>
    <row r="24" spans="1:29">
      <c r="A24" s="17">
        <v>-3.2333333333333334</v>
      </c>
      <c r="B24" s="19">
        <v>1448.229653313756</v>
      </c>
      <c r="C24" s="16">
        <v>1446.5836314577609</v>
      </c>
      <c r="D24" s="16">
        <v>-1328.2056920453906</v>
      </c>
      <c r="E24" s="3">
        <f t="shared" si="7"/>
        <v>-23.708458054020753</v>
      </c>
      <c r="F24" s="3">
        <f t="shared" si="8"/>
        <v>1.8165254411947078</v>
      </c>
      <c r="G24" s="3">
        <f t="shared" si="11"/>
        <v>13.341717510208339</v>
      </c>
      <c r="I24" s="27"/>
      <c r="J24" s="27"/>
      <c r="K24" s="27"/>
      <c r="L24" s="23">
        <v>-2.920221999999999</v>
      </c>
      <c r="M24" s="19">
        <v>1541.8250606274232</v>
      </c>
      <c r="N24" s="16">
        <v>1557.5300788590685</v>
      </c>
      <c r="O24" s="20">
        <v>-801.67524877563119</v>
      </c>
      <c r="P24" s="16">
        <v>31.691798584509826</v>
      </c>
      <c r="Q24" s="16">
        <v>200</v>
      </c>
      <c r="R24" s="16">
        <f t="shared" si="0"/>
        <v>11.416027350503725</v>
      </c>
      <c r="S24" s="27"/>
      <c r="T24" s="27"/>
      <c r="U24" s="27"/>
      <c r="V24" s="3">
        <f t="shared" si="9"/>
        <v>18.11245775238563</v>
      </c>
      <c r="W24" s="3">
        <f t="shared" si="10"/>
        <v>18.11245775238563</v>
      </c>
      <c r="X24" s="3">
        <f t="shared" si="1"/>
        <v>138.72815612966278</v>
      </c>
      <c r="Y24" s="3">
        <f t="shared" si="2"/>
        <v>9.2059594781228746</v>
      </c>
      <c r="Z24" s="3">
        <f t="shared" si="3"/>
        <v>8.5011339034154449</v>
      </c>
      <c r="AA24" s="3">
        <f t="shared" si="4"/>
        <v>107.03635754515295</v>
      </c>
      <c r="AB24" s="3">
        <f t="shared" si="5"/>
        <v>-22.485839106386951</v>
      </c>
      <c r="AC24" s="3">
        <f t="shared" si="6"/>
        <v>-23.190664681094383</v>
      </c>
    </row>
    <row r="25" spans="1:29">
      <c r="A25" s="17">
        <v>-3.2</v>
      </c>
      <c r="B25" s="19">
        <v>1470.1751588322222</v>
      </c>
      <c r="C25" s="16">
        <v>1464.1502054333687</v>
      </c>
      <c r="D25" s="16">
        <v>-1275.4797610491514</v>
      </c>
      <c r="E25" s="3">
        <f t="shared" si="7"/>
        <v>-22.597979722684872</v>
      </c>
      <c r="F25" s="3">
        <f t="shared" si="8"/>
        <v>1.7925379158638626</v>
      </c>
      <c r="G25" s="3">
        <f t="shared" si="11"/>
        <v>33.314349940076525</v>
      </c>
      <c r="I25" s="27"/>
      <c r="J25" s="27"/>
      <c r="K25" s="27"/>
      <c r="L25" s="23">
        <v>-2.848751</v>
      </c>
      <c r="M25" s="19">
        <v>1515.5794030209072</v>
      </c>
      <c r="N25" s="16">
        <v>1572.9244160372764</v>
      </c>
      <c r="O25" s="20">
        <v>-671.69895014166832</v>
      </c>
      <c r="P25" s="24">
        <v>41.381836960933406</v>
      </c>
      <c r="Q25" s="16">
        <v>200</v>
      </c>
      <c r="R25" s="16">
        <f t="shared" si="0"/>
        <v>16.583199788151784</v>
      </c>
      <c r="S25" s="27"/>
      <c r="T25" s="27"/>
      <c r="U25" s="27"/>
      <c r="X25" s="3">
        <f t="shared" si="1"/>
        <v>151.18778630460582</v>
      </c>
      <c r="Y25" s="3">
        <f t="shared" si="2"/>
        <v>8.740167187911231</v>
      </c>
      <c r="Z25" s="3">
        <f t="shared" si="3"/>
        <v>8.2653717493909227</v>
      </c>
      <c r="AA25" s="3">
        <f t="shared" si="4"/>
        <v>109.80594934367241</v>
      </c>
      <c r="AB25" s="3">
        <f t="shared" si="5"/>
        <v>-32.641669773022173</v>
      </c>
      <c r="AC25" s="3">
        <f t="shared" si="6"/>
        <v>-33.116465211542483</v>
      </c>
    </row>
    <row r="26" spans="1:29">
      <c r="A26" s="17">
        <v>-3.1666666666666665</v>
      </c>
      <c r="B26" s="19">
        <v>1490.4076410736889</v>
      </c>
      <c r="C26" s="16">
        <v>1480.0387506186962</v>
      </c>
      <c r="D26" s="16">
        <v>-1222.3062798082829</v>
      </c>
      <c r="E26" s="3">
        <f t="shared" si="7"/>
        <v>-20.831794201820031</v>
      </c>
      <c r="F26" s="3">
        <f t="shared" si="8"/>
        <v>1.772088169851419</v>
      </c>
      <c r="G26" s="3">
        <f t="shared" si="11"/>
        <v>52.985565625944716</v>
      </c>
      <c r="I26" s="27"/>
      <c r="J26" s="27"/>
      <c r="K26" s="27"/>
      <c r="L26" s="23">
        <v>-2.8206609999999994</v>
      </c>
      <c r="M26" s="19">
        <v>1500.2851799884811</v>
      </c>
      <c r="N26" s="16">
        <v>1578.7485236153007</v>
      </c>
      <c r="O26" s="20">
        <v>-620.34049913845956</v>
      </c>
      <c r="P26" s="24">
        <v>43.882218760600466</v>
      </c>
      <c r="Q26" s="16">
        <v>200</v>
      </c>
      <c r="R26" s="16">
        <f t="shared" si="0"/>
        <v>20.97223785288476</v>
      </c>
      <c r="S26" s="27"/>
      <c r="T26" s="27"/>
      <c r="U26" s="27"/>
      <c r="X26" s="3">
        <f t="shared" si="1"/>
        <v>155.33289356761424</v>
      </c>
      <c r="Y26" s="3">
        <f t="shared" si="2"/>
        <v>8.0127127357479839</v>
      </c>
      <c r="Z26" s="3">
        <f t="shared" si="3"/>
        <v>7.9852660204710961</v>
      </c>
      <c r="AA26" s="3">
        <f t="shared" si="4"/>
        <v>111.45067480701377</v>
      </c>
      <c r="AB26" s="3">
        <f t="shared" si="5"/>
        <v>-35.869506024852484</v>
      </c>
      <c r="AC26" s="3">
        <f t="shared" si="6"/>
        <v>-35.896952740129372</v>
      </c>
    </row>
    <row r="27" spans="1:29">
      <c r="A27" s="17">
        <v>-3.1333333333333333</v>
      </c>
      <c r="B27" s="19">
        <v>1508.3764874860644</v>
      </c>
      <c r="C27" s="16">
        <v>1494.3209200613201</v>
      </c>
      <c r="D27" s="16">
        <v>-1168.4379882663488</v>
      </c>
      <c r="E27" s="3">
        <f t="shared" si="7"/>
        <v>-18.447152342818111</v>
      </c>
      <c r="F27" s="3">
        <f t="shared" si="8"/>
        <v>1.7566409351724577</v>
      </c>
      <c r="G27" s="3">
        <f t="shared" si="11"/>
        <v>71.539255770057864</v>
      </c>
      <c r="I27" s="27"/>
      <c r="J27" s="27"/>
      <c r="K27" s="27"/>
      <c r="L27" s="23">
        <v>-2.7481439999999999</v>
      </c>
      <c r="M27" s="19">
        <v>1449.6517137559131</v>
      </c>
      <c r="N27" s="16">
        <v>1593.6219580583274</v>
      </c>
      <c r="O27" s="20">
        <v>-488.24453489482403</v>
      </c>
      <c r="P27" s="24">
        <v>38.801824283149884</v>
      </c>
      <c r="Q27" s="16">
        <v>200</v>
      </c>
      <c r="R27" s="16">
        <f t="shared" si="0"/>
        <v>24.526833887728994</v>
      </c>
      <c r="S27" s="27"/>
      <c r="T27" s="27"/>
      <c r="U27" s="27"/>
      <c r="X27" s="3">
        <f t="shared" si="1"/>
        <v>164.50026888153482</v>
      </c>
      <c r="Y27" s="3">
        <f t="shared" si="2"/>
        <v>3.8707445779767156</v>
      </c>
      <c r="Z27" s="3">
        <f t="shared" si="3"/>
        <v>6.7273796914743489</v>
      </c>
      <c r="AA27" s="3">
        <f t="shared" si="4"/>
        <v>125.69844459838494</v>
      </c>
      <c r="AB27" s="3">
        <f t="shared" si="5"/>
        <v>-34.931079705173168</v>
      </c>
      <c r="AC27" s="3">
        <f t="shared" si="6"/>
        <v>-32.074444591675537</v>
      </c>
    </row>
    <row r="28" spans="1:29">
      <c r="A28" s="17">
        <v>-3.1</v>
      </c>
      <c r="B28" s="19">
        <v>1523.5587358074263</v>
      </c>
      <c r="C28" s="16">
        <v>1507.1052380949259</v>
      </c>
      <c r="D28" s="16">
        <v>-1113.7270061075687</v>
      </c>
      <c r="E28" s="3">
        <f t="shared" si="7"/>
        <v>-15.509286655307747</v>
      </c>
      <c r="F28" s="3">
        <f t="shared" si="8"/>
        <v>1.7459976856825514</v>
      </c>
      <c r="G28" s="3">
        <f t="shared" si="11"/>
        <v>88.135970625311231</v>
      </c>
      <c r="I28" s="27"/>
      <c r="J28" s="27"/>
      <c r="K28" s="27"/>
      <c r="L28" s="23">
        <v>-2.721843999999999</v>
      </c>
      <c r="M28" s="19">
        <v>1427.9931248649955</v>
      </c>
      <c r="N28" s="16">
        <v>1599.0092127188109</v>
      </c>
      <c r="O28" s="20">
        <v>-440.7780229691416</v>
      </c>
      <c r="P28" s="24">
        <v>34.548041993185784</v>
      </c>
      <c r="Q28" s="16">
        <v>200</v>
      </c>
      <c r="R28" s="16">
        <f t="shared" si="0"/>
        <v>25.95544658147055</v>
      </c>
      <c r="S28" s="27"/>
      <c r="T28" s="27"/>
      <c r="U28" s="27"/>
      <c r="X28" s="3">
        <f t="shared" si="1"/>
        <v>167.34706967978681</v>
      </c>
      <c r="Y28" s="3">
        <f t="shared" si="2"/>
        <v>1.1717866407073372</v>
      </c>
      <c r="Z28" s="3">
        <f t="shared" si="3"/>
        <v>6.0740050204547869</v>
      </c>
      <c r="AA28" s="3">
        <f t="shared" si="4"/>
        <v>132.79902768660102</v>
      </c>
      <c r="AB28" s="3">
        <f t="shared" si="5"/>
        <v>-33.376255352478445</v>
      </c>
      <c r="AC28" s="3">
        <f t="shared" si="6"/>
        <v>-28.474036972730996</v>
      </c>
    </row>
    <row r="29" spans="1:29">
      <c r="A29" s="17">
        <v>-3.0666666666666669</v>
      </c>
      <c r="B29" s="19">
        <v>1535.5062669413164</v>
      </c>
      <c r="C29" s="16">
        <v>1518.549214920029</v>
      </c>
      <c r="D29" s="16">
        <v>-1058.036952059716</v>
      </c>
      <c r="E29" s="3">
        <f t="shared" si="7"/>
        <v>-12.108476653290662</v>
      </c>
      <c r="F29" s="3">
        <f t="shared" si="8"/>
        <v>1.7428658017929555</v>
      </c>
      <c r="G29" s="3">
        <f t="shared" si="11"/>
        <v>102.02430006051291</v>
      </c>
      <c r="I29" s="27"/>
      <c r="J29" s="27"/>
      <c r="K29" s="27"/>
      <c r="L29" s="23">
        <v>-2.6974479999999996</v>
      </c>
      <c r="M29" s="19">
        <v>1406.7068027239293</v>
      </c>
      <c r="N29" s="16">
        <v>1604.0064041861333</v>
      </c>
      <c r="O29" s="20">
        <v>-397.04832325037569</v>
      </c>
      <c r="P29" s="24">
        <v>29.210785601957269</v>
      </c>
      <c r="Q29" s="16">
        <v>200</v>
      </c>
      <c r="R29" s="16">
        <f t="shared" si="0"/>
        <v>27.600349526507795</v>
      </c>
      <c r="S29" s="27"/>
      <c r="T29" s="27"/>
      <c r="U29" s="27"/>
      <c r="X29" s="3">
        <f t="shared" si="1"/>
        <v>169.78217117959429</v>
      </c>
      <c r="Y29" s="3">
        <f t="shared" si="2"/>
        <v>-2.1935617918829631</v>
      </c>
      <c r="Z29" s="3">
        <f t="shared" si="3"/>
        <v>5.3735764050713861</v>
      </c>
      <c r="AA29" s="3">
        <f t="shared" si="4"/>
        <v>140.57138557763702</v>
      </c>
      <c r="AB29" s="3">
        <f t="shared" si="5"/>
        <v>-31.404347393840233</v>
      </c>
      <c r="AC29" s="3">
        <f t="shared" si="6"/>
        <v>-23.837209196885883</v>
      </c>
    </row>
    <row r="30" spans="1:29">
      <c r="A30" s="17">
        <v>-3.0333333333333332</v>
      </c>
      <c r="B30" s="19">
        <v>1543.8380144704133</v>
      </c>
      <c r="C30" s="16">
        <v>1528.831802287139</v>
      </c>
      <c r="D30" s="16">
        <v>-1001.2947750166059</v>
      </c>
      <c r="E30" s="3">
        <f t="shared" si="7"/>
        <v>-8.353342891951538</v>
      </c>
      <c r="F30" s="3">
        <f t="shared" si="8"/>
        <v>1.7479536172044738</v>
      </c>
      <c r="G30" s="3">
        <f t="shared" si="11"/>
        <v>112.65401284017263</v>
      </c>
      <c r="I30" s="27"/>
      <c r="J30" s="27"/>
      <c r="K30" s="27"/>
      <c r="L30" s="23">
        <v>-2.6418269999999993</v>
      </c>
      <c r="M30" s="19">
        <v>1355.2118964628316</v>
      </c>
      <c r="N30" s="16">
        <v>1615.3457453837618</v>
      </c>
      <c r="O30" s="20">
        <v>-298.54911596793681</v>
      </c>
      <c r="P30" s="24">
        <v>29.182160564163148</v>
      </c>
      <c r="Q30" s="16">
        <v>200</v>
      </c>
      <c r="R30" s="16">
        <f t="shared" si="0"/>
        <v>28.625244582636604</v>
      </c>
      <c r="S30" s="27"/>
      <c r="T30" s="27"/>
      <c r="U30" s="27"/>
      <c r="X30" s="3">
        <f t="shared" si="1"/>
        <v>174.63879787778401</v>
      </c>
      <c r="Y30" s="3">
        <f t="shared" si="2"/>
        <v>-14.609909933238576</v>
      </c>
      <c r="Z30" s="3">
        <f t="shared" si="3"/>
        <v>3.4472997155329455</v>
      </c>
      <c r="AA30" s="3">
        <f t="shared" si="4"/>
        <v>145.45663731362086</v>
      </c>
      <c r="AB30" s="3">
        <f t="shared" si="5"/>
        <v>-43.792070497401724</v>
      </c>
      <c r="AC30" s="3">
        <f t="shared" si="6"/>
        <v>-25.734860848630202</v>
      </c>
    </row>
    <row r="31" spans="1:29">
      <c r="A31" s="17">
        <v>-3</v>
      </c>
      <c r="B31" s="19">
        <v>1548.2474308991805</v>
      </c>
      <c r="C31" s="16">
        <v>1538.1340755121782</v>
      </c>
      <c r="D31" s="16">
        <v>-943.54356161877513</v>
      </c>
      <c r="E31" s="3">
        <f t="shared" si="7"/>
        <v>-4.3661719537021586</v>
      </c>
      <c r="F31" s="3">
        <f t="shared" si="8"/>
        <v>1.7598466127437453</v>
      </c>
      <c r="G31" s="3">
        <f t="shared" si="11"/>
        <v>119.61512814748181</v>
      </c>
      <c r="I31" s="27"/>
      <c r="J31" s="27"/>
      <c r="K31" s="27"/>
      <c r="L31" s="23">
        <v>-2.6109389999999992</v>
      </c>
      <c r="M31" s="19">
        <v>1325.7418314262759</v>
      </c>
      <c r="N31" s="16">
        <v>1621.5527477720752</v>
      </c>
      <c r="O31" s="20">
        <v>-244.55381229892373</v>
      </c>
      <c r="P31" s="24">
        <v>31.935026087938954</v>
      </c>
      <c r="Q31" s="16">
        <v>200</v>
      </c>
      <c r="R31" s="16">
        <f t="shared" si="0"/>
        <v>28.309487792194869</v>
      </c>
      <c r="S31" s="27"/>
      <c r="T31" s="27"/>
      <c r="U31" s="27"/>
      <c r="X31" s="3">
        <f t="shared" si="1"/>
        <v>176.93923427594783</v>
      </c>
      <c r="Y31" s="3">
        <f t="shared" si="2"/>
        <v>-25.849436083273769</v>
      </c>
      <c r="Z31" s="3">
        <f t="shared" si="3"/>
        <v>2.1928974998010586</v>
      </c>
      <c r="AA31" s="3">
        <f t="shared" si="4"/>
        <v>145.00420818800887</v>
      </c>
      <c r="AB31" s="3">
        <f t="shared" si="5"/>
        <v>-57.784462171212724</v>
      </c>
      <c r="AC31" s="3">
        <f t="shared" si="6"/>
        <v>-29.742128588137895</v>
      </c>
    </row>
    <row r="32" spans="1:29">
      <c r="A32" s="17">
        <v>-2.9666666666666668</v>
      </c>
      <c r="B32" s="19">
        <v>1548.526003414765</v>
      </c>
      <c r="C32" s="16">
        <v>1546.6471054926515</v>
      </c>
      <c r="D32" s="16">
        <v>-884.83693341165781</v>
      </c>
      <c r="E32" s="3">
        <f t="shared" si="7"/>
        <v>-0.27187576811188968</v>
      </c>
      <c r="F32" s="3">
        <f t="shared" si="8"/>
        <v>1.779639213377038</v>
      </c>
      <c r="G32" s="3">
        <f t="shared" si="11"/>
        <v>122.82888556770851</v>
      </c>
      <c r="I32" s="27"/>
      <c r="J32" s="27"/>
      <c r="K32" s="27"/>
      <c r="L32" s="23">
        <v>-2.532608999999999</v>
      </c>
      <c r="M32" s="19">
        <v>1252.8079621414654</v>
      </c>
      <c r="N32" s="16">
        <v>1636.6229690629989</v>
      </c>
      <c r="O32" s="20">
        <v>-109.15463571622968</v>
      </c>
      <c r="P32" s="24">
        <v>39.036798770952203</v>
      </c>
      <c r="Q32" s="16">
        <v>200</v>
      </c>
      <c r="R32" s="16">
        <f t="shared" si="0"/>
        <v>26.473554640110041</v>
      </c>
      <c r="S32" s="27"/>
      <c r="T32" s="27"/>
      <c r="U32" s="27"/>
      <c r="X32" s="3">
        <f t="shared" si="1"/>
        <v>-178.42801095501855</v>
      </c>
      <c r="Y32" s="3">
        <f t="shared" si="2"/>
        <v>-70.515583247204077</v>
      </c>
      <c r="Z32" s="3">
        <f t="shared" si="3"/>
        <v>-1.4706510151048153</v>
      </c>
      <c r="AA32" s="3">
        <f t="shared" si="4"/>
        <v>-217.46480972597075</v>
      </c>
      <c r="AB32" s="3">
        <f t="shared" si="5"/>
        <v>-109.55238201815628</v>
      </c>
      <c r="AC32" s="3">
        <f t="shared" si="6"/>
        <v>-40.507449786057016</v>
      </c>
    </row>
    <row r="33" spans="1:29">
      <c r="A33" s="17">
        <v>-2.9333333333333331</v>
      </c>
      <c r="B33" s="19">
        <v>1544.5562927071005</v>
      </c>
      <c r="C33" s="16">
        <v>1554.5526082385331</v>
      </c>
      <c r="D33" s="16">
        <v>-825.28180841729045</v>
      </c>
      <c r="E33" s="3">
        <f t="shared" si="7"/>
        <v>3.8134704978825265</v>
      </c>
      <c r="F33" s="3">
        <f t="shared" si="8"/>
        <v>1.8062562500586965</v>
      </c>
      <c r="G33" s="3">
        <f t="shared" si="11"/>
        <v>122.56038797983129</v>
      </c>
      <c r="I33" s="27"/>
      <c r="J33" s="27"/>
      <c r="K33" s="27"/>
      <c r="L33" s="23">
        <v>-2.5031759999999998</v>
      </c>
      <c r="M33" s="19">
        <v>1227.5404999046586</v>
      </c>
      <c r="N33" s="16">
        <v>1641.9005862544291</v>
      </c>
      <c r="O33" s="20">
        <v>-58.417314598336816</v>
      </c>
      <c r="P33" s="24">
        <v>-11.980401431489828</v>
      </c>
      <c r="Q33" s="16">
        <v>200</v>
      </c>
      <c r="R33" s="16">
        <f t="shared" si="0"/>
        <v>24.784242557904697</v>
      </c>
      <c r="S33" s="27"/>
      <c r="T33" s="27"/>
      <c r="U33" s="27"/>
      <c r="X33" s="3">
        <f t="shared" si="1"/>
        <v>-177.11672402368956</v>
      </c>
      <c r="Y33" s="3">
        <f t="shared" si="2"/>
        <v>-87.495735701476207</v>
      </c>
      <c r="Z33" s="3">
        <f t="shared" si="3"/>
        <v>-2.9779347336992501</v>
      </c>
      <c r="AA33" s="3">
        <f t="shared" si="4"/>
        <v>-165.13632259219972</v>
      </c>
      <c r="AB33" s="3">
        <f t="shared" si="5"/>
        <v>-75.515334269986383</v>
      </c>
      <c r="AC33" s="3">
        <f t="shared" si="6"/>
        <v>9.0024666977905774</v>
      </c>
    </row>
    <row r="34" spans="1:29">
      <c r="A34" s="17">
        <v>-2.9</v>
      </c>
      <c r="B34" s="19">
        <v>1536.3247873010114</v>
      </c>
      <c r="C34" s="16">
        <v>1562.009522867389</v>
      </c>
      <c r="D34" s="16">
        <v>-765.08320104517043</v>
      </c>
      <c r="E34" s="3">
        <f t="shared" si="7"/>
        <v>7.786286595426418</v>
      </c>
      <c r="F34" s="3">
        <f t="shared" si="8"/>
        <v>1.8364400420154448</v>
      </c>
      <c r="G34" s="3">
        <f t="shared" si="11"/>
        <v>119.18448292631717</v>
      </c>
      <c r="I34" s="27"/>
      <c r="J34" s="27"/>
      <c r="K34" s="27"/>
      <c r="L34" s="23">
        <v>-2.4791149999999993</v>
      </c>
      <c r="M34" s="19">
        <v>1208.3131271087332</v>
      </c>
      <c r="N34" s="16">
        <v>1646.0054697403684</v>
      </c>
      <c r="O34" s="20">
        <v>-16.775394309312105</v>
      </c>
      <c r="P34" s="24">
        <v>-15.47366870078949</v>
      </c>
      <c r="Q34" s="16">
        <v>200</v>
      </c>
      <c r="R34" s="16">
        <f t="shared" si="0"/>
        <v>20.643148868975246</v>
      </c>
      <c r="S34" s="27"/>
      <c r="T34" s="27"/>
      <c r="U34" s="27"/>
      <c r="X34" s="3">
        <f t="shared" si="1"/>
        <v>-176.21373568234702</v>
      </c>
      <c r="Y34" s="3">
        <f t="shared" si="2"/>
        <v>-98.919898886587944</v>
      </c>
      <c r="Z34" s="3">
        <f t="shared" si="3"/>
        <v>-4.2407494091247191</v>
      </c>
      <c r="AA34" s="3">
        <f t="shared" si="4"/>
        <v>-160.74006698155753</v>
      </c>
      <c r="AB34" s="3">
        <f t="shared" si="5"/>
        <v>-83.446230185798456</v>
      </c>
      <c r="AC34" s="3">
        <f t="shared" si="6"/>
        <v>11.232919291664771</v>
      </c>
    </row>
    <row r="35" spans="1:29">
      <c r="A35" s="17">
        <v>-2.8666666666666667</v>
      </c>
      <c r="B35" s="19">
        <v>1523.9161916156299</v>
      </c>
      <c r="C35" s="16">
        <v>1569.1624971637502</v>
      </c>
      <c r="D35" s="16">
        <v>-704.42449003085494</v>
      </c>
      <c r="E35" s="3">
        <f t="shared" si="7"/>
        <v>11.56115715522964</v>
      </c>
      <c r="F35" s="3">
        <f t="shared" si="8"/>
        <v>1.8698009945118073</v>
      </c>
      <c r="G35" s="3">
        <f t="shared" si="11"/>
        <v>113.24611679409708</v>
      </c>
      <c r="I35" s="27"/>
      <c r="J35" s="27"/>
      <c r="K35" s="27"/>
      <c r="L35" s="23">
        <v>-2.4116509999999991</v>
      </c>
      <c r="M35" s="19">
        <v>1163.5785333426902</v>
      </c>
      <c r="N35" s="16">
        <v>1656.2975557474419</v>
      </c>
      <c r="O35" s="20">
        <v>101.96746562607586</v>
      </c>
      <c r="P35" s="24">
        <v>-10.388314908191511</v>
      </c>
      <c r="Q35" s="16">
        <v>200</v>
      </c>
      <c r="R35" s="16">
        <f t="shared" si="0"/>
        <v>14.732569655954009</v>
      </c>
      <c r="S35" s="27"/>
      <c r="T35" s="27"/>
      <c r="U35" s="27"/>
      <c r="X35" s="3">
        <f t="shared" si="1"/>
        <v>-174.46764120172429</v>
      </c>
      <c r="Y35" s="3">
        <f t="shared" si="2"/>
        <v>-120.65298374211861</v>
      </c>
      <c r="Z35" s="3">
        <f t="shared" si="3"/>
        <v>-7.816941062277424</v>
      </c>
      <c r="AA35" s="3">
        <f t="shared" si="4"/>
        <v>-164.07932629353277</v>
      </c>
      <c r="AB35" s="3">
        <f t="shared" si="5"/>
        <v>-110.26466883392709</v>
      </c>
      <c r="AC35" s="3">
        <f t="shared" si="6"/>
        <v>2.5713738459140867</v>
      </c>
    </row>
    <row r="36" spans="1:29">
      <c r="A36" s="17">
        <v>-2.8333333333333335</v>
      </c>
      <c r="B36" s="19">
        <v>1507.5105609693564</v>
      </c>
      <c r="C36" s="16">
        <v>1576.1303965551779</v>
      </c>
      <c r="D36" s="16">
        <v>-643.50613506883383</v>
      </c>
      <c r="E36" s="3">
        <f t="shared" si="7"/>
        <v>15.072465199406485</v>
      </c>
      <c r="F36" s="3">
        <f t="shared" si="8"/>
        <v>1.9041712315595081</v>
      </c>
      <c r="G36" s="3">
        <f t="shared" si="11"/>
        <v>105.33924132530572</v>
      </c>
      <c r="I36" s="27"/>
      <c r="J36" s="27"/>
      <c r="K36" s="27"/>
      <c r="L36" s="23">
        <v>-2.3780769999999993</v>
      </c>
      <c r="M36" s="19">
        <v>1147.5648126937449</v>
      </c>
      <c r="N36" s="16">
        <v>1660.647241303348</v>
      </c>
      <c r="O36" s="20">
        <v>162.86707822419703</v>
      </c>
      <c r="P36" s="24">
        <v>-3.5384926307936873</v>
      </c>
      <c r="Q36" s="16">
        <v>200</v>
      </c>
      <c r="R36" s="16">
        <f t="shared" si="0"/>
        <v>6.8710188889323014</v>
      </c>
      <c r="S36" s="27"/>
      <c r="T36" s="27"/>
      <c r="U36" s="27"/>
      <c r="X36" s="3">
        <f t="shared" si="1"/>
        <v>-174.01334991280331</v>
      </c>
      <c r="Y36" s="3">
        <f t="shared" si="2"/>
        <v>-128.00226994690479</v>
      </c>
      <c r="Z36" s="3">
        <f t="shared" si="3"/>
        <v>-9.5505711350184423</v>
      </c>
      <c r="AA36" s="3">
        <f t="shared" si="4"/>
        <v>-170.47485728200962</v>
      </c>
      <c r="AB36" s="3">
        <f t="shared" si="5"/>
        <v>-124.46377731611111</v>
      </c>
      <c r="AC36" s="3">
        <f t="shared" si="6"/>
        <v>-6.0120785042247551</v>
      </c>
    </row>
    <row r="37" spans="1:29">
      <c r="A37" s="17">
        <v>-2.8</v>
      </c>
      <c r="B37" s="19">
        <v>1487.4006715426221</v>
      </c>
      <c r="C37" s="16">
        <v>1582.9981436887756</v>
      </c>
      <c r="D37" s="16">
        <v>-582.58581843785942</v>
      </c>
      <c r="E37" s="3">
        <f t="shared" si="7"/>
        <v>18.268135484102764</v>
      </c>
      <c r="F37" s="3">
        <f t="shared" si="8"/>
        <v>1.9356065518793208</v>
      </c>
      <c r="G37" s="3">
        <f t="shared" si="11"/>
        <v>95.870108540887429</v>
      </c>
      <c r="I37" s="27"/>
      <c r="J37" s="27"/>
      <c r="K37" s="27"/>
      <c r="L37" s="23">
        <v>-2.3019439999999989</v>
      </c>
      <c r="M37" s="19">
        <v>1130.1060690431623</v>
      </c>
      <c r="N37" s="16">
        <v>1668.342973797</v>
      </c>
      <c r="O37" s="20">
        <v>307.75279134139419</v>
      </c>
      <c r="P37" s="24">
        <v>-39.483304991235087</v>
      </c>
      <c r="Q37" s="16">
        <v>200</v>
      </c>
      <c r="R37" s="16">
        <f t="shared" si="0"/>
        <v>-0.94006543613730398</v>
      </c>
      <c r="S37" s="27"/>
      <c r="T37" s="27"/>
      <c r="U37" s="27"/>
      <c r="X37" s="3">
        <f t="shared" si="1"/>
        <v>-173.92219127255427</v>
      </c>
      <c r="Y37" s="3">
        <f t="shared" si="2"/>
        <v>-140.9814882595</v>
      </c>
      <c r="Z37" s="3">
        <f t="shared" si="3"/>
        <v>-13.137089114123732</v>
      </c>
      <c r="AA37" s="3">
        <f t="shared" si="4"/>
        <v>-134.43888628131918</v>
      </c>
      <c r="AB37" s="3">
        <f t="shared" si="5"/>
        <v>-101.49818326826491</v>
      </c>
      <c r="AC37" s="3">
        <f t="shared" si="6"/>
        <v>26.346215877111355</v>
      </c>
    </row>
    <row r="38" spans="1:29">
      <c r="A38" s="17">
        <v>-2.7666666666666666</v>
      </c>
      <c r="B38" s="19">
        <v>1463.9573350311257</v>
      </c>
      <c r="C38" s="16">
        <v>1589.8284543640912</v>
      </c>
      <c r="D38" s="16">
        <v>-521.85312096402049</v>
      </c>
      <c r="E38" s="3">
        <f t="shared" si="7"/>
        <v>21.107011374567641</v>
      </c>
      <c r="F38" s="3">
        <f t="shared" si="8"/>
        <v>1.9637294472114324</v>
      </c>
      <c r="G38" s="3">
        <f t="shared" si="11"/>
        <v>85.166276713946601</v>
      </c>
      <c r="I38" s="27"/>
      <c r="J38" s="27"/>
      <c r="K38" s="27"/>
      <c r="L38" s="23">
        <v>-2.2727349999999991</v>
      </c>
      <c r="M38" s="19">
        <v>1131.0677368189208</v>
      </c>
      <c r="N38" s="16">
        <v>1670.4469881729456</v>
      </c>
      <c r="O38" s="20">
        <v>366.35994614474475</v>
      </c>
      <c r="P38" s="24">
        <v>-31.780376480992722</v>
      </c>
      <c r="Q38" s="16">
        <v>200</v>
      </c>
      <c r="R38" s="16">
        <f t="shared" si="0"/>
        <v>-8.4942521978657517</v>
      </c>
      <c r="S38" s="27"/>
      <c r="T38" s="27"/>
      <c r="U38" s="27"/>
      <c r="X38" s="3">
        <f t="shared" si="1"/>
        <v>-174.20058585975195</v>
      </c>
      <c r="Y38" s="3">
        <f t="shared" si="2"/>
        <v>-145.24135258290326</v>
      </c>
      <c r="Z38" s="3">
        <f t="shared" si="3"/>
        <v>-14.315142296504993</v>
      </c>
      <c r="AA38" s="3">
        <f t="shared" si="4"/>
        <v>-142.42020937875924</v>
      </c>
      <c r="AB38" s="3">
        <f t="shared" si="5"/>
        <v>-113.46097610191055</v>
      </c>
      <c r="AC38" s="3">
        <f t="shared" si="6"/>
        <v>17.465234184487727</v>
      </c>
    </row>
    <row r="39" spans="1:29">
      <c r="A39" s="17">
        <v>-2.7333333333333334</v>
      </c>
      <c r="B39" s="19">
        <v>1437.6327677904628</v>
      </c>
      <c r="C39" s="16">
        <v>1596.6561384964734</v>
      </c>
      <c r="D39" s="16">
        <v>-461.46945136599243</v>
      </c>
      <c r="E39" s="3">
        <f t="shared" si="7"/>
        <v>23.555038815724068</v>
      </c>
      <c r="F39" s="3">
        <f t="shared" si="8"/>
        <v>1.9867583895957894</v>
      </c>
      <c r="G39" s="3">
        <f t="shared" si="11"/>
        <v>73.440823234693056</v>
      </c>
      <c r="I39" s="27"/>
      <c r="J39" s="27"/>
      <c r="K39" s="27"/>
      <c r="L39" s="23">
        <v>-2.1938249999999995</v>
      </c>
      <c r="M39" s="19">
        <v>1156.0783222336904</v>
      </c>
      <c r="N39" s="16">
        <v>1673.6642180780182</v>
      </c>
      <c r="O39" s="20">
        <v>533.82459940668195</v>
      </c>
      <c r="P39" s="24">
        <v>-33.332174071789673</v>
      </c>
      <c r="Q39" s="16">
        <v>200</v>
      </c>
      <c r="R39" s="16">
        <f t="shared" si="0"/>
        <v>-14.853739624679587</v>
      </c>
      <c r="S39" s="27"/>
      <c r="T39" s="27"/>
      <c r="U39" s="27"/>
      <c r="X39" s="3">
        <f t="shared" si="1"/>
        <v>-175.66255736902355</v>
      </c>
      <c r="Y39" s="3">
        <f t="shared" si="2"/>
        <v>-155.67434584558396</v>
      </c>
      <c r="Z39" s="3">
        <f t="shared" si="3"/>
        <v>-16.581589503251433</v>
      </c>
      <c r="AA39" s="3">
        <f t="shared" si="4"/>
        <v>-142.33038329723388</v>
      </c>
      <c r="AB39" s="3">
        <f t="shared" si="5"/>
        <v>-122.34217177379429</v>
      </c>
      <c r="AC39" s="3">
        <f t="shared" si="6"/>
        <v>16.75058456853824</v>
      </c>
    </row>
    <row r="40" spans="1:29">
      <c r="A40" s="17">
        <v>-2.7</v>
      </c>
      <c r="B40" s="19">
        <v>1408.9801011392847</v>
      </c>
      <c r="C40" s="16">
        <v>1603.4838640238158</v>
      </c>
      <c r="D40" s="16">
        <v>-401.60821226797998</v>
      </c>
      <c r="E40" s="3">
        <f t="shared" si="7"/>
        <v>25.578173403062234</v>
      </c>
      <c r="F40" s="3">
        <f t="shared" si="8"/>
        <v>2.0014657078263256</v>
      </c>
      <c r="G40" s="3">
        <f t="shared" si="11"/>
        <v>60.694037620145203</v>
      </c>
      <c r="I40" s="27"/>
      <c r="J40" s="27"/>
      <c r="K40" s="27"/>
      <c r="L40" s="23">
        <v>-2.1665189999999992</v>
      </c>
      <c r="M40" s="19">
        <v>1172.2197895098943</v>
      </c>
      <c r="N40" s="16">
        <v>1673.9145184012596</v>
      </c>
      <c r="O40" s="20">
        <v>594.68640580074862</v>
      </c>
      <c r="P40" s="24">
        <v>-36.118390568892217</v>
      </c>
      <c r="Q40" s="16">
        <v>200</v>
      </c>
      <c r="R40" s="16">
        <f t="shared" si="0"/>
        <v>-19.380180817915225</v>
      </c>
      <c r="S40" s="27"/>
      <c r="T40" s="27"/>
      <c r="U40" s="27"/>
      <c r="X40" s="3">
        <f t="shared" si="1"/>
        <v>-176.36095195027127</v>
      </c>
      <c r="Y40" s="3">
        <f t="shared" si="2"/>
        <v>-158.97612402642099</v>
      </c>
      <c r="Z40" s="3">
        <f t="shared" si="3"/>
        <v>-16.874558484867137</v>
      </c>
      <c r="AA40" s="3">
        <f t="shared" si="4"/>
        <v>-140.24256138137906</v>
      </c>
      <c r="AB40" s="3">
        <f t="shared" si="5"/>
        <v>-122.85773345752878</v>
      </c>
      <c r="AC40" s="3">
        <f t="shared" si="6"/>
        <v>19.24383208402508</v>
      </c>
    </row>
    <row r="41" spans="1:29">
      <c r="A41" s="17">
        <v>-2.6666666666666665</v>
      </c>
      <c r="B41" s="19">
        <v>1378.5955789457075</v>
      </c>
      <c r="C41" s="16">
        <v>1610.2972957510501</v>
      </c>
      <c r="D41" s="16">
        <v>-342.33407049253583</v>
      </c>
      <c r="E41" s="3">
        <f t="shared" si="7"/>
        <v>27.140134240297041</v>
      </c>
      <c r="F41" s="3">
        <f t="shared" si="8"/>
        <v>2.0086710361938627</v>
      </c>
      <c r="G41" s="3">
        <f t="shared" si="11"/>
        <v>46.85882511704375</v>
      </c>
      <c r="I41" s="27"/>
      <c r="J41" s="27"/>
      <c r="K41" s="27"/>
      <c r="L41" s="23">
        <v>-2.0997690000000002</v>
      </c>
      <c r="M41" s="19">
        <v>1226.1582770141831</v>
      </c>
      <c r="N41" s="16">
        <v>1672.5547465782729</v>
      </c>
      <c r="O41" s="20">
        <v>748.02231722243596</v>
      </c>
      <c r="P41" s="24">
        <v>-32.054008334472769</v>
      </c>
      <c r="Q41" s="16">
        <v>200</v>
      </c>
      <c r="R41" s="16">
        <f t="shared" si="0"/>
        <v>-23.027999665735763</v>
      </c>
      <c r="S41" s="27"/>
      <c r="T41" s="27"/>
      <c r="U41" s="27"/>
      <c r="X41" s="3">
        <f t="shared" si="1"/>
        <v>-178.33117216933817</v>
      </c>
      <c r="Y41" s="3">
        <f t="shared" si="2"/>
        <v>-166.34711959640313</v>
      </c>
      <c r="Z41" s="3">
        <f t="shared" si="3"/>
        <v>-14.926387094232346</v>
      </c>
      <c r="AA41" s="3">
        <f t="shared" si="4"/>
        <v>-146.27716383486541</v>
      </c>
      <c r="AB41" s="3">
        <f t="shared" si="5"/>
        <v>-134.29311126193036</v>
      </c>
      <c r="AC41" s="3">
        <f t="shared" si="6"/>
        <v>17.127621240240423</v>
      </c>
    </row>
    <row r="42" spans="1:29">
      <c r="A42" s="17">
        <v>-2.6333333333333333</v>
      </c>
      <c r="B42" s="19">
        <v>1347.1283896360546</v>
      </c>
      <c r="C42" s="16">
        <v>1617.0625561978668</v>
      </c>
      <c r="D42" s="16">
        <v>-283.6486456412822</v>
      </c>
      <c r="E42" s="3">
        <f t="shared" si="7"/>
        <v>28.200258271937255</v>
      </c>
      <c r="F42" s="3">
        <f t="shared" si="8"/>
        <v>2.0079687890356932</v>
      </c>
      <c r="G42" s="3">
        <f t="shared" si="11"/>
        <v>31.803720949206536</v>
      </c>
      <c r="I42" s="27"/>
      <c r="J42" s="27"/>
      <c r="K42" s="27"/>
      <c r="L42" s="23">
        <v>-2.0713439999999999</v>
      </c>
      <c r="M42" s="19">
        <v>1254.3611889425665</v>
      </c>
      <c r="N42" s="16">
        <v>1671.0719002516125</v>
      </c>
      <c r="O42" s="20">
        <v>814.37404268258251</v>
      </c>
      <c r="P42" s="24">
        <v>-36.452697877845253</v>
      </c>
      <c r="Q42" s="16">
        <v>200</v>
      </c>
      <c r="R42" s="16">
        <f t="shared" si="0"/>
        <v>-25.576261287597486</v>
      </c>
      <c r="S42" s="27"/>
      <c r="T42" s="27"/>
      <c r="U42" s="27"/>
      <c r="X42" s="3">
        <f t="shared" si="1"/>
        <v>-179.23269548566859</v>
      </c>
      <c r="Y42" s="3">
        <f t="shared" si="2"/>
        <v>-169.15199766485475</v>
      </c>
      <c r="Z42" s="3">
        <f t="shared" si="3"/>
        <v>-10.704902931628798</v>
      </c>
      <c r="AA42" s="3">
        <f t="shared" si="4"/>
        <v>-142.77999760782333</v>
      </c>
      <c r="AB42" s="3">
        <f t="shared" si="5"/>
        <v>-132.69929978700949</v>
      </c>
      <c r="AC42" s="3">
        <f t="shared" si="6"/>
        <v>25.747794946216455</v>
      </c>
    </row>
    <row r="43" spans="1:29">
      <c r="A43" s="17">
        <v>-2.6</v>
      </c>
      <c r="B43" s="19">
        <v>1315.2986006543506</v>
      </c>
      <c r="C43" s="16">
        <v>1623.7243348755874</v>
      </c>
      <c r="D43" s="16">
        <v>-225.53631479479373</v>
      </c>
      <c r="E43" s="3">
        <f t="shared" si="7"/>
        <v>28.710783669520328</v>
      </c>
      <c r="F43" s="3">
        <f t="shared" si="8"/>
        <v>1.9977742571082096</v>
      </c>
      <c r="G43" s="3">
        <f t="shared" si="11"/>
        <v>15.315761927492259</v>
      </c>
      <c r="I43" s="27"/>
      <c r="J43" s="27"/>
      <c r="K43" s="27"/>
      <c r="L43" s="23">
        <v>-2.0003789999999988</v>
      </c>
      <c r="M43" s="19">
        <v>1332.9239437822835</v>
      </c>
      <c r="N43" s="16">
        <v>1664.7152134958887</v>
      </c>
      <c r="O43" s="20">
        <v>978.52165780274663</v>
      </c>
      <c r="P43" s="24">
        <v>-48.448944096713007</v>
      </c>
      <c r="Q43" s="16">
        <v>200</v>
      </c>
      <c r="R43" s="16">
        <f t="shared" si="0"/>
        <v>-26.925245351080093</v>
      </c>
      <c r="S43" s="27"/>
      <c r="T43" s="27"/>
      <c r="U43" s="27"/>
      <c r="X43" s="3">
        <f t="shared" si="1"/>
        <v>178.54143278026399</v>
      </c>
      <c r="Y43" s="3">
        <f t="shared" si="2"/>
        <v>-175.16080032737392</v>
      </c>
      <c r="Z43" s="3">
        <f t="shared" si="3"/>
        <v>118.32101990115567</v>
      </c>
      <c r="AA43" s="3">
        <f t="shared" si="4"/>
        <v>226.990376876977</v>
      </c>
      <c r="AB43" s="3">
        <f t="shared" si="5"/>
        <v>-126.71185623066091</v>
      </c>
      <c r="AC43" s="3">
        <f t="shared" si="6"/>
        <v>166.76996399786867</v>
      </c>
    </row>
    <row r="44" spans="1:29">
      <c r="A44" s="17">
        <v>-2.5666666666666669</v>
      </c>
      <c r="B44" s="19">
        <v>1283.8265514511149</v>
      </c>
      <c r="C44" s="16">
        <v>1630.2225442272611</v>
      </c>
      <c r="D44" s="16">
        <v>-167.85607526823878</v>
      </c>
      <c r="E44" s="3">
        <f t="shared" si="7"/>
        <v>28.61819157314418</v>
      </c>
      <c r="F44" s="3">
        <f t="shared" si="8"/>
        <v>1.9808467820361231</v>
      </c>
      <c r="G44" s="3">
        <f t="shared" si="11"/>
        <v>-2.7777628912844419</v>
      </c>
      <c r="I44" s="27"/>
      <c r="J44" s="27"/>
      <c r="K44" s="27"/>
      <c r="L44" s="23">
        <v>-1.9758699999999987</v>
      </c>
      <c r="M44" s="19">
        <v>1360.8604226734315</v>
      </c>
      <c r="N44" s="16">
        <v>1661.5400864696421</v>
      </c>
      <c r="O44" s="20">
        <v>1033.5273842401803</v>
      </c>
      <c r="P44" s="24">
        <v>-53.760321519822426</v>
      </c>
      <c r="Q44" s="16">
        <v>200</v>
      </c>
      <c r="R44" s="16">
        <f t="shared" si="0"/>
        <v>-26.904803688116424</v>
      </c>
      <c r="S44" s="27"/>
      <c r="T44" s="27"/>
      <c r="U44" s="27"/>
      <c r="X44" s="3">
        <f t="shared" si="1"/>
        <v>177.82953589896661</v>
      </c>
      <c r="Y44" s="3">
        <f t="shared" si="2"/>
        <v>-176.87586169293527</v>
      </c>
      <c r="Z44" s="3">
        <f t="shared" si="3"/>
        <v>135.92946210838471</v>
      </c>
      <c r="AA44" s="3">
        <f t="shared" si="4"/>
        <v>231.58985741878905</v>
      </c>
      <c r="AB44" s="3">
        <f t="shared" si="5"/>
        <v>-123.11554017311285</v>
      </c>
      <c r="AC44" s="3">
        <f t="shared" si="6"/>
        <v>189.68978362820712</v>
      </c>
    </row>
    <row r="45" spans="1:29">
      <c r="A45" s="17">
        <v>-2.5333333333333332</v>
      </c>
      <c r="B45" s="19">
        <v>1253.4472057323437</v>
      </c>
      <c r="C45" s="16">
        <v>1636.4905119761825</v>
      </c>
      <c r="D45" s="16">
        <v>-110.39643398672342</v>
      </c>
      <c r="E45" s="3">
        <f t="shared" si="7"/>
        <v>27.865746031844811</v>
      </c>
      <c r="F45" s="3">
        <f t="shared" si="8"/>
        <v>1.9589339442620912</v>
      </c>
      <c r="G45" s="3">
        <f t="shared" si="11"/>
        <v>-22.573366238980867</v>
      </c>
      <c r="I45" s="27"/>
      <c r="J45" s="27"/>
      <c r="K45" s="27"/>
      <c r="L45" s="23">
        <v>-1.9535989999999988</v>
      </c>
      <c r="M45" s="19">
        <v>1385.5972652235505</v>
      </c>
      <c r="N45" s="16">
        <v>1658.1716010737</v>
      </c>
      <c r="O45" s="20">
        <v>1082.2762344566872</v>
      </c>
      <c r="P45" s="24">
        <v>-42.451195409299949</v>
      </c>
      <c r="Q45" s="16">
        <v>200</v>
      </c>
      <c r="R45" s="16">
        <f t="shared" si="0"/>
        <v>-25.600157281154566</v>
      </c>
      <c r="S45" s="27"/>
      <c r="T45" s="27"/>
      <c r="U45" s="27"/>
      <c r="X45" s="3">
        <f t="shared" si="1"/>
        <v>177.22969897159453</v>
      </c>
      <c r="Y45" s="3">
        <f t="shared" si="2"/>
        <v>-178.25967796570069</v>
      </c>
      <c r="Z45" s="3">
        <f t="shared" si="3"/>
        <v>141.39932947189439</v>
      </c>
      <c r="AA45" s="3">
        <f t="shared" si="4"/>
        <v>219.68089438089447</v>
      </c>
      <c r="AB45" s="3">
        <f t="shared" si="5"/>
        <v>-135.80848255640075</v>
      </c>
      <c r="AC45" s="3">
        <f t="shared" si="6"/>
        <v>183.85052488119433</v>
      </c>
    </row>
    <row r="46" spans="1:29">
      <c r="A46" s="17">
        <v>-2.5</v>
      </c>
      <c r="B46" s="19">
        <v>1224.9219334658701</v>
      </c>
      <c r="C46" s="16">
        <v>1642.4538739726413</v>
      </c>
      <c r="D46" s="16">
        <v>-52.932418035343289</v>
      </c>
      <c r="E46" s="3">
        <f t="shared" si="7"/>
        <v>26.399909622750862</v>
      </c>
      <c r="F46" s="3">
        <f t="shared" si="8"/>
        <v>1.9329328431412154</v>
      </c>
      <c r="G46" s="3">
        <f t="shared" si="11"/>
        <v>-43.975092272818635</v>
      </c>
      <c r="I46" s="27"/>
      <c r="J46" s="27"/>
      <c r="K46" s="27"/>
      <c r="L46" s="23">
        <v>-1.906345</v>
      </c>
      <c r="M46" s="19">
        <v>1432.8484100811329</v>
      </c>
      <c r="N46" s="16">
        <v>1649.385812675464</v>
      </c>
      <c r="O46" s="20">
        <v>1180.8962867776863</v>
      </c>
      <c r="P46" s="24">
        <v>-10.140778525339771</v>
      </c>
      <c r="Q46" s="16">
        <v>200</v>
      </c>
      <c r="R46" s="16">
        <f t="shared" si="0"/>
        <v>-21.904992425926313</v>
      </c>
      <c r="S46" s="27"/>
      <c r="T46" s="27"/>
      <c r="U46" s="27"/>
      <c r="X46" s="3">
        <f t="shared" si="1"/>
        <v>176.16620231449909</v>
      </c>
      <c r="Y46" s="3">
        <f t="shared" si="2"/>
        <v>179.40195372743403</v>
      </c>
      <c r="Z46" s="3">
        <f t="shared" si="3"/>
        <v>146.49629172767948</v>
      </c>
      <c r="AA46" s="3">
        <f t="shared" si="4"/>
        <v>186.30698083983887</v>
      </c>
      <c r="AB46" s="3">
        <f t="shared" si="5"/>
        <v>189.54273225277382</v>
      </c>
      <c r="AC46" s="3">
        <f t="shared" si="6"/>
        <v>156.63707025301926</v>
      </c>
    </row>
    <row r="47" spans="1:29">
      <c r="A47" s="17">
        <v>-2.4666666666666668</v>
      </c>
      <c r="B47" s="19">
        <v>1198.9679784395266</v>
      </c>
      <c r="C47" s="16">
        <v>1648.0457794843242</v>
      </c>
      <c r="D47" s="16">
        <v>4.8674112129956484</v>
      </c>
      <c r="E47" s="3">
        <f t="shared" si="7"/>
        <v>24.181591340186905</v>
      </c>
      <c r="F47" s="3">
        <f t="shared" si="8"/>
        <v>1.908173918936215</v>
      </c>
      <c r="G47" s="3">
        <f t="shared" si="11"/>
        <v>-66.549548476918929</v>
      </c>
      <c r="I47" s="27"/>
      <c r="J47" s="27"/>
      <c r="K47" s="27"/>
      <c r="L47" s="23">
        <v>-1.8781429999999997</v>
      </c>
      <c r="M47" s="19">
        <v>1455.1372905972385</v>
      </c>
      <c r="N47" s="16">
        <v>1643.0212365968036</v>
      </c>
      <c r="O47" s="20">
        <v>1236.3276616242365</v>
      </c>
      <c r="P47" s="18">
        <v>-32.792456174753831</v>
      </c>
      <c r="Q47" s="16">
        <v>200</v>
      </c>
      <c r="R47" s="16">
        <f t="shared" si="0"/>
        <v>-16.62357271665406</v>
      </c>
      <c r="S47" s="27"/>
      <c r="T47" s="27"/>
      <c r="U47" s="27"/>
      <c r="X47" s="3">
        <f t="shared" si="1"/>
        <v>175.71297524537582</v>
      </c>
      <c r="Y47" s="3">
        <f t="shared" si="2"/>
        <v>178.43529917797176</v>
      </c>
      <c r="Z47" s="3">
        <f t="shared" si="3"/>
        <v>148.54723455135721</v>
      </c>
      <c r="AA47" s="3">
        <f t="shared" si="4"/>
        <v>208.50543142012964</v>
      </c>
      <c r="AB47" s="3">
        <f t="shared" si="5"/>
        <v>211.22775535272558</v>
      </c>
      <c r="AC47" s="3">
        <f t="shared" si="6"/>
        <v>181.33969072611103</v>
      </c>
    </row>
    <row r="48" spans="1:29">
      <c r="A48" s="17">
        <v>-2.4333333333333331</v>
      </c>
      <c r="B48" s="19">
        <v>1176.2733899962623</v>
      </c>
      <c r="C48" s="16">
        <v>1653.2040302578826</v>
      </c>
      <c r="D48" s="16">
        <v>63.375033938325942</v>
      </c>
      <c r="E48" s="3">
        <f t="shared" si="7"/>
        <v>21.200831795675164</v>
      </c>
      <c r="F48" s="3">
        <f t="shared" si="8"/>
        <v>1.8889982613436718</v>
      </c>
      <c r="G48" s="3">
        <f t="shared" si="11"/>
        <v>-89.422786335351375</v>
      </c>
      <c r="I48" s="27"/>
      <c r="J48" s="27"/>
      <c r="K48" s="27"/>
      <c r="L48" s="23">
        <v>-1.8521799999999988</v>
      </c>
      <c r="M48" s="19">
        <v>1469.7325569307432</v>
      </c>
      <c r="N48" s="16">
        <v>1636.4046621950984</v>
      </c>
      <c r="O48" s="20">
        <v>1285.2130382712348</v>
      </c>
      <c r="P48" s="18">
        <v>10.017558152113104</v>
      </c>
      <c r="Q48" s="16">
        <v>200</v>
      </c>
      <c r="R48" s="16">
        <f t="shared" si="0"/>
        <v>2.4531752395264319</v>
      </c>
      <c r="S48" s="27"/>
      <c r="T48" s="27"/>
      <c r="U48" s="27"/>
      <c r="X48" s="3">
        <f t="shared" si="1"/>
        <v>175.45196471341612</v>
      </c>
      <c r="Y48" s="3">
        <f t="shared" si="2"/>
        <v>177.86689545993036</v>
      </c>
      <c r="Z48" s="3">
        <f t="shared" si="3"/>
        <v>150.48988297109406</v>
      </c>
      <c r="AA48" s="3">
        <f t="shared" si="4"/>
        <v>165.43440656130301</v>
      </c>
      <c r="AB48" s="3">
        <f t="shared" si="5"/>
        <v>167.84933730781725</v>
      </c>
      <c r="AC48" s="3">
        <f t="shared" si="6"/>
        <v>140.47232481898095</v>
      </c>
    </row>
    <row r="49" spans="1:29">
      <c r="A49" s="17">
        <v>-2.4</v>
      </c>
      <c r="B49" s="19">
        <v>1157.4978843193967</v>
      </c>
      <c r="C49" s="16">
        <v>1657.8694322515512</v>
      </c>
      <c r="D49" s="16">
        <v>122.93104066746309</v>
      </c>
      <c r="E49" s="3">
        <f t="shared" si="7"/>
        <v>17.497872611996851</v>
      </c>
      <c r="F49" s="3">
        <f t="shared" si="8"/>
        <v>1.8785854183494126</v>
      </c>
      <c r="G49" s="3">
        <f t="shared" si="11"/>
        <v>-111.08877551034979</v>
      </c>
      <c r="I49" s="27"/>
      <c r="J49" s="27"/>
      <c r="K49" s="27"/>
      <c r="L49" s="23">
        <v>-1.7788229999999992</v>
      </c>
      <c r="M49" s="19">
        <v>1464.0505680882998</v>
      </c>
      <c r="N49" s="16">
        <v>1614.120405058653</v>
      </c>
      <c r="O49" s="20">
        <v>1417.8391198642494</v>
      </c>
      <c r="P49" s="18">
        <v>62.98123390708237</v>
      </c>
      <c r="Q49" s="16">
        <v>200</v>
      </c>
      <c r="R49" s="16">
        <f t="shared" si="0"/>
        <v>27.702478359744521</v>
      </c>
      <c r="S49" s="27"/>
      <c r="T49" s="27"/>
      <c r="U49" s="27"/>
      <c r="X49" s="3">
        <f t="shared" si="1"/>
        <v>175.81919352090361</v>
      </c>
      <c r="Y49" s="3">
        <f t="shared" si="2"/>
        <v>178.28104162870591</v>
      </c>
      <c r="Z49" s="3">
        <f t="shared" si="3"/>
        <v>158.52504187786764</v>
      </c>
      <c r="AA49" s="3">
        <f t="shared" si="4"/>
        <v>112.83795961382124</v>
      </c>
      <c r="AB49" s="3">
        <f t="shared" si="5"/>
        <v>115.29980772162354</v>
      </c>
      <c r="AC49" s="3">
        <f t="shared" si="6"/>
        <v>95.543807970785267</v>
      </c>
    </row>
    <row r="50" spans="1:29">
      <c r="A50" s="17">
        <v>-2.3666666666666667</v>
      </c>
      <c r="B50" s="19">
        <v>1143.2154449528316</v>
      </c>
      <c r="C50" s="16">
        <v>1661.9966794978827</v>
      </c>
      <c r="D50" s="16">
        <v>183.92728734947741</v>
      </c>
      <c r="E50" s="3">
        <f t="shared" si="7"/>
        <v>13.178539619566058</v>
      </c>
      <c r="F50" s="3">
        <f t="shared" si="8"/>
        <v>1.8834563754031088</v>
      </c>
      <c r="G50" s="3">
        <f t="shared" si="11"/>
        <v>-129.57998977292425</v>
      </c>
      <c r="I50" s="27"/>
      <c r="J50" s="27"/>
      <c r="K50" s="27"/>
      <c r="L50" s="23">
        <v>-1.751180999999999</v>
      </c>
      <c r="M50" s="19">
        <v>1436.5188759262674</v>
      </c>
      <c r="N50" s="16">
        <v>1604.727113443987</v>
      </c>
      <c r="O50" s="20">
        <v>1470.2737548982259</v>
      </c>
      <c r="P50" s="18">
        <v>-3.7302864266403395</v>
      </c>
      <c r="Q50" s="16">
        <v>200</v>
      </c>
      <c r="R50" s="16">
        <f t="shared" si="0"/>
        <v>-44.334687601400105</v>
      </c>
      <c r="S50" s="27"/>
      <c r="T50" s="27"/>
      <c r="U50" s="27"/>
      <c r="X50" s="3">
        <f t="shared" si="1"/>
        <v>176.51523095307019</v>
      </c>
      <c r="Y50" s="3">
        <f t="shared" si="2"/>
        <v>179.37746433839163</v>
      </c>
      <c r="Z50" s="3">
        <f t="shared" si="3"/>
        <v>163.25663976134533</v>
      </c>
      <c r="AA50" s="3">
        <f t="shared" si="4"/>
        <v>180.24551737971052</v>
      </c>
      <c r="AB50" s="3">
        <f t="shared" si="5"/>
        <v>183.10775076503197</v>
      </c>
      <c r="AC50" s="3">
        <f t="shared" si="6"/>
        <v>166.98692618798566</v>
      </c>
    </row>
    <row r="51" spans="1:29">
      <c r="A51" s="17">
        <v>-2.3333333333333335</v>
      </c>
      <c r="B51" s="19">
        <v>1133.9243662105873</v>
      </c>
      <c r="C51" s="16">
        <v>1665.5495567296166</v>
      </c>
      <c r="D51" s="16">
        <v>246.73074423661456</v>
      </c>
      <c r="E51" s="3">
        <f t="shared" si="7"/>
        <v>8.4152410534632249</v>
      </c>
      <c r="F51" s="3">
        <f t="shared" si="8"/>
        <v>1.9075898799305868</v>
      </c>
      <c r="G51" s="3">
        <f t="shared" si="11"/>
        <v>-142.8989569830855</v>
      </c>
      <c r="I51" s="27"/>
      <c r="J51" s="27"/>
      <c r="K51" s="27"/>
      <c r="L51" s="23"/>
      <c r="M51" s="19"/>
      <c r="N51" s="16"/>
      <c r="O51" s="20"/>
      <c r="P51" s="18"/>
      <c r="Q51" s="16"/>
      <c r="R51" s="16"/>
      <c r="S51" s="27"/>
      <c r="T51" s="27"/>
      <c r="U51" s="27"/>
    </row>
    <row r="52" spans="1:29">
      <c r="A52" s="17">
        <v>-2.2999999999999998</v>
      </c>
      <c r="B52" s="19">
        <v>1130.0329993745545</v>
      </c>
      <c r="C52" s="16">
        <v>1668.4979863723274</v>
      </c>
      <c r="D52" s="16">
        <v>311.59760360629298</v>
      </c>
      <c r="E52" s="3">
        <f t="shared" si="7"/>
        <v>3.4330629293705908</v>
      </c>
      <c r="F52" s="3">
        <f t="shared" si="8"/>
        <v>1.9515098964459625</v>
      </c>
      <c r="G52" s="3">
        <f t="shared" si="11"/>
        <v>-149.46534372277756</v>
      </c>
      <c r="I52" s="27"/>
      <c r="J52" s="27"/>
      <c r="K52" s="27"/>
      <c r="L52" s="23"/>
      <c r="M52" s="19"/>
      <c r="N52" s="16"/>
      <c r="O52" s="20"/>
      <c r="P52" s="18"/>
      <c r="Q52" s="16"/>
      <c r="R52" s="16"/>
      <c r="S52" s="27"/>
      <c r="T52" s="27"/>
      <c r="U52" s="27"/>
    </row>
    <row r="53" spans="1:29">
      <c r="A53" s="17">
        <v>-2.2666666666666666</v>
      </c>
      <c r="B53" s="19">
        <v>1131.8260453012772</v>
      </c>
      <c r="C53" s="16">
        <v>1670.822928884998</v>
      </c>
      <c r="D53" s="16">
        <v>378.75794040970504</v>
      </c>
      <c r="E53" s="3">
        <f t="shared" si="7"/>
        <v>-1.5293187974064448</v>
      </c>
      <c r="F53" s="3">
        <f t="shared" si="8"/>
        <v>2.0167345114906188</v>
      </c>
      <c r="G53" s="3">
        <f t="shared" si="11"/>
        <v>-148.8714518033116</v>
      </c>
      <c r="I53" s="27"/>
      <c r="J53" s="27"/>
      <c r="K53" s="27"/>
      <c r="L53" s="23"/>
      <c r="M53" s="19"/>
      <c r="N53" s="16"/>
      <c r="O53" s="20"/>
      <c r="P53" s="18"/>
      <c r="Q53" s="16"/>
      <c r="R53" s="16"/>
      <c r="S53" s="27"/>
      <c r="T53" s="27"/>
      <c r="U53" s="27"/>
    </row>
    <row r="54" spans="1:29">
      <c r="A54" s="17">
        <v>-2.2333333333333334</v>
      </c>
      <c r="B54" s="19">
        <v>1139.4633748812485</v>
      </c>
      <c r="C54" s="16">
        <v>1672.5098961278563</v>
      </c>
      <c r="D54" s="16">
        <v>448.33474847697653</v>
      </c>
      <c r="E54" s="3">
        <f t="shared" si="7"/>
        <v>-6.2641827733366924</v>
      </c>
      <c r="F54" s="3">
        <f t="shared" si="8"/>
        <v>2.100451426284216</v>
      </c>
      <c r="G54" s="3">
        <f t="shared" si="11"/>
        <v>-142.04591927790793</v>
      </c>
      <c r="I54" s="27"/>
      <c r="J54" s="27"/>
      <c r="K54" s="27"/>
      <c r="L54" s="23"/>
      <c r="M54" s="19"/>
      <c r="N54" s="16"/>
      <c r="O54" s="20"/>
      <c r="P54" s="18"/>
      <c r="Q54" s="16"/>
      <c r="R54" s="16"/>
      <c r="S54" s="27"/>
      <c r="T54" s="27"/>
      <c r="U54" s="27"/>
    </row>
    <row r="55" spans="1:29">
      <c r="A55" s="17">
        <v>-2.2000000000000002</v>
      </c>
      <c r="B55" s="19">
        <v>1152.9478238706361</v>
      </c>
      <c r="C55" s="16">
        <v>1673.5450362907723</v>
      </c>
      <c r="D55" s="16">
        <v>520.25332363299094</v>
      </c>
      <c r="E55" s="3">
        <f t="shared" si="7"/>
        <v>-10.619436817891806</v>
      </c>
      <c r="F55" s="3">
        <f t="shared" si="8"/>
        <v>2.1953735442876341</v>
      </c>
      <c r="G55" s="3">
        <f t="shared" si="11"/>
        <v>-130.65762133665388</v>
      </c>
      <c r="I55" s="27"/>
      <c r="J55" s="27"/>
      <c r="K55" s="27"/>
      <c r="L55" s="23"/>
      <c r="M55" s="19"/>
      <c r="N55" s="16"/>
      <c r="O55" s="20"/>
      <c r="P55" s="18"/>
      <c r="Q55" s="16"/>
      <c r="R55" s="16"/>
      <c r="S55" s="27"/>
      <c r="T55" s="27"/>
      <c r="U55" s="27"/>
    </row>
    <row r="56" spans="1:29">
      <c r="A56" s="17">
        <v>-2.1666666666666665</v>
      </c>
      <c r="B56" s="19">
        <v>1172.1204386556055</v>
      </c>
      <c r="C56" s="16">
        <v>1673.9143878772738</v>
      </c>
      <c r="D56" s="16">
        <v>594.34625946404412</v>
      </c>
      <c r="E56" s="3">
        <f t="shared" si="7"/>
        <v>-14.507884799469863</v>
      </c>
      <c r="F56" s="3">
        <f t="shared" si="8"/>
        <v>2.2960269699018254</v>
      </c>
      <c r="G56" s="3">
        <f t="shared" si="11"/>
        <v>-116.65343944734057</v>
      </c>
      <c r="I56" s="27"/>
      <c r="J56" s="27"/>
      <c r="K56" s="27"/>
      <c r="L56" s="23"/>
      <c r="M56" s="19"/>
      <c r="N56" s="16"/>
      <c r="O56" s="20"/>
      <c r="P56" s="18"/>
      <c r="Q56" s="16"/>
      <c r="R56" s="16"/>
      <c r="S56" s="27"/>
      <c r="T56" s="27"/>
      <c r="U56" s="27"/>
    </row>
    <row r="57" spans="1:29">
      <c r="A57" s="17">
        <v>-2.1333333333333333</v>
      </c>
      <c r="B57" s="19">
        <v>1196.6415998550947</v>
      </c>
      <c r="C57" s="16">
        <v>1673.5974420379498</v>
      </c>
      <c r="D57" s="16">
        <v>670.28070218488574</v>
      </c>
      <c r="E57" s="3">
        <f t="shared" si="7"/>
        <v>-17.89658667838723</v>
      </c>
      <c r="F57" s="3">
        <f t="shared" si="8"/>
        <v>2.3938848454562507</v>
      </c>
      <c r="G57" s="3">
        <f t="shared" si="11"/>
        <v>-101.66105636752135</v>
      </c>
      <c r="I57" s="27"/>
      <c r="J57" s="27"/>
      <c r="K57" s="27"/>
      <c r="L57" s="23"/>
      <c r="M57" s="19"/>
      <c r="N57" s="16"/>
      <c r="O57" s="20"/>
      <c r="P57" s="18"/>
      <c r="Q57" s="16"/>
      <c r="R57" s="16"/>
      <c r="S57" s="27"/>
      <c r="T57" s="27"/>
      <c r="U57" s="27"/>
    </row>
    <row r="58" spans="1:29">
      <c r="A58" s="17">
        <v>-2.1</v>
      </c>
      <c r="B58" s="19">
        <v>1225.9402203178324</v>
      </c>
      <c r="C58" s="16">
        <v>1672.5644951935974</v>
      </c>
      <c r="D58" s="16">
        <v>747.4842543900013</v>
      </c>
      <c r="E58" s="3">
        <f t="shared" si="7"/>
        <v>-20.78167097357214</v>
      </c>
      <c r="F58" s="3">
        <f t="shared" si="8"/>
        <v>2.4774741475869688</v>
      </c>
      <c r="G58" s="3">
        <f t="shared" si="11"/>
        <v>-86.552528855547621</v>
      </c>
      <c r="I58" s="27"/>
      <c r="J58" s="27"/>
      <c r="K58" s="27"/>
      <c r="L58" s="23"/>
      <c r="M58" s="19"/>
      <c r="N58" s="16"/>
      <c r="O58" s="20"/>
      <c r="P58" s="18"/>
      <c r="Q58" s="16"/>
      <c r="R58" s="16"/>
      <c r="S58" s="27"/>
      <c r="T58" s="27"/>
      <c r="U58" s="27"/>
    </row>
    <row r="59" spans="1:29">
      <c r="A59" s="17">
        <v>-2.0666666666666669</v>
      </c>
      <c r="B59" s="19">
        <v>1259.235007001902</v>
      </c>
      <c r="C59" s="16">
        <v>1670.7729590489762</v>
      </c>
      <c r="D59" s="16">
        <v>825.29236121114809</v>
      </c>
      <c r="E59" s="3">
        <f t="shared" si="7"/>
        <v>-23.166516378490979</v>
      </c>
      <c r="F59" s="3">
        <f t="shared" si="8"/>
        <v>2.5395410054314143</v>
      </c>
      <c r="G59" s="3">
        <f t="shared" si="11"/>
        <v>-71.545362147565399</v>
      </c>
      <c r="I59" s="27"/>
      <c r="J59" s="27"/>
      <c r="K59" s="27"/>
      <c r="L59" s="23"/>
      <c r="M59" s="19"/>
      <c r="N59" s="16"/>
      <c r="O59" s="20"/>
      <c r="P59" s="18"/>
      <c r="Q59" s="16"/>
      <c r="R59" s="16"/>
      <c r="S59" s="27"/>
      <c r="T59" s="27"/>
      <c r="U59" s="27"/>
    </row>
    <row r="60" spans="1:29">
      <c r="A60" s="17">
        <v>-2.0333333333333332</v>
      </c>
      <c r="B60" s="19">
        <v>1295.4920108728402</v>
      </c>
      <c r="C60" s="16">
        <v>1668.1648047948838</v>
      </c>
      <c r="D60" s="16">
        <v>902.90832836157642</v>
      </c>
      <c r="E60" s="3">
        <f t="shared" si="7"/>
        <v>-25.038845003264882</v>
      </c>
      <c r="F60" s="3">
        <f t="shared" si="8"/>
        <v>2.5711962273435947</v>
      </c>
      <c r="G60" s="3">
        <f t="shared" si="11"/>
        <v>-56.169858743216551</v>
      </c>
      <c r="I60" s="27"/>
      <c r="J60" s="27"/>
      <c r="K60" s="27"/>
      <c r="L60" s="23"/>
      <c r="M60" s="19"/>
      <c r="N60" s="16"/>
      <c r="O60" s="20"/>
      <c r="P60" s="18"/>
      <c r="Q60" s="16"/>
      <c r="R60" s="16"/>
      <c r="S60" s="27"/>
      <c r="T60" s="27"/>
      <c r="U60" s="27"/>
    </row>
    <row r="61" spans="1:29">
      <c r="A61" s="17">
        <v>-2</v>
      </c>
      <c r="B61" s="19">
        <v>1333.3577938313538</v>
      </c>
      <c r="C61" s="16">
        <v>1664.6701892813726</v>
      </c>
      <c r="D61" s="16">
        <v>979.38150546792895</v>
      </c>
      <c r="E61" s="3">
        <f t="shared" si="7"/>
        <v>-26.342366300387386</v>
      </c>
      <c r="F61" s="3">
        <f t="shared" si="8"/>
        <v>2.5621785663862946</v>
      </c>
      <c r="G61" s="3">
        <f t="shared" si="11"/>
        <v>-39.105638913675271</v>
      </c>
      <c r="I61" s="27"/>
      <c r="J61" s="27"/>
      <c r="K61" s="27"/>
      <c r="L61" s="23"/>
      <c r="M61" s="19"/>
      <c r="N61" s="16"/>
      <c r="O61" s="20"/>
      <c r="P61" s="18"/>
      <c r="Q61" s="16"/>
      <c r="R61" s="16"/>
      <c r="S61" s="27"/>
      <c r="T61" s="27"/>
      <c r="U61" s="27"/>
    </row>
    <row r="62" spans="1:29">
      <c r="A62" s="17">
        <v>-1.9666666666666666</v>
      </c>
      <c r="B62" s="19">
        <v>1371.1923937891261</v>
      </c>
      <c r="C62" s="16">
        <v>1660.2059603030793</v>
      </c>
      <c r="D62" s="16">
        <v>1053.8219329856802</v>
      </c>
      <c r="E62" s="3">
        <f t="shared" si="7"/>
        <v>-26.942108641479336</v>
      </c>
      <c r="F62" s="3">
        <f t="shared" si="8"/>
        <v>2.5086823611260045</v>
      </c>
      <c r="G62" s="3">
        <f t="shared" si="11"/>
        <v>-17.99227023275845</v>
      </c>
      <c r="I62" s="27"/>
      <c r="J62" s="27"/>
      <c r="K62" s="27"/>
      <c r="L62" s="23"/>
      <c r="M62" s="19"/>
      <c r="N62" s="16"/>
      <c r="O62" s="22"/>
      <c r="P62" s="18"/>
      <c r="Q62" s="16"/>
      <c r="R62" s="16"/>
      <c r="S62" s="27"/>
      <c r="T62" s="27"/>
      <c r="U62" s="27"/>
    </row>
    <row r="63" spans="1:29">
      <c r="A63" s="17">
        <v>-1.9333333333333333</v>
      </c>
      <c r="B63" s="19">
        <v>1406.9987884945003</v>
      </c>
      <c r="C63" s="16">
        <v>1654.6837671778048</v>
      </c>
      <c r="D63" s="16">
        <v>1125.4332080896711</v>
      </c>
      <c r="E63" s="3">
        <f t="shared" si="7"/>
        <v>-26.565535810365294</v>
      </c>
      <c r="F63" s="3">
        <f t="shared" si="8"/>
        <v>2.4076317236355851</v>
      </c>
      <c r="G63" s="3">
        <f t="shared" si="11"/>
        <v>11.297184933421326</v>
      </c>
      <c r="I63" s="27"/>
      <c r="J63" s="27"/>
      <c r="K63" s="27"/>
      <c r="L63" s="23"/>
      <c r="M63" s="19"/>
      <c r="N63" s="16"/>
      <c r="O63" s="22"/>
      <c r="P63" s="18"/>
      <c r="Q63" s="16"/>
      <c r="R63" s="16"/>
      <c r="S63" s="27"/>
      <c r="T63" s="27"/>
      <c r="U63" s="27"/>
    </row>
    <row r="64" spans="1:29">
      <c r="A64" s="17">
        <v>-1.9</v>
      </c>
      <c r="B64" s="19">
        <v>1438.347302544862</v>
      </c>
      <c r="C64" s="16">
        <v>1648.0284446192818</v>
      </c>
      <c r="D64" s="16">
        <v>1193.5925535883871</v>
      </c>
      <c r="E64" s="3">
        <f t="shared" si="7"/>
        <v>-24.699110362224619</v>
      </c>
      <c r="F64" s="3">
        <f t="shared" si="8"/>
        <v>2.2595236505297547</v>
      </c>
      <c r="G64" s="3">
        <f t="shared" si="11"/>
        <v>55.99276344422006</v>
      </c>
      <c r="I64" s="27"/>
      <c r="J64" s="27"/>
      <c r="K64" s="27"/>
      <c r="L64" s="23"/>
      <c r="M64" s="19"/>
      <c r="N64" s="16"/>
      <c r="O64" s="22"/>
      <c r="P64" s="18"/>
      <c r="Q64" s="16"/>
      <c r="R64" s="16"/>
      <c r="S64" s="27"/>
      <c r="T64" s="27"/>
      <c r="U64" s="27"/>
    </row>
    <row r="65" spans="1:21">
      <c r="A65" s="17">
        <v>-1.8666666666666667</v>
      </c>
      <c r="B65" s="19">
        <v>1462.3906913729734</v>
      </c>
      <c r="C65" s="16">
        <v>1640.1865057806863</v>
      </c>
      <c r="D65" s="16">
        <v>1258.1641548305051</v>
      </c>
      <c r="E65" s="3">
        <f t="shared" si="7"/>
        <v>-20.422934118508028</v>
      </c>
      <c r="F65" s="3">
        <f t="shared" si="8"/>
        <v>2.0804242390082952</v>
      </c>
      <c r="G65" s="3">
        <f t="shared" si="11"/>
        <v>128.28528731149819</v>
      </c>
      <c r="I65" s="27"/>
      <c r="J65" s="27"/>
      <c r="K65" s="27"/>
      <c r="L65" s="23"/>
      <c r="M65" s="19"/>
      <c r="N65" s="16"/>
      <c r="O65" s="22"/>
      <c r="P65" s="18"/>
      <c r="Q65" s="16"/>
      <c r="R65" s="16"/>
      <c r="S65" s="27"/>
      <c r="T65" s="27"/>
      <c r="U65" s="27"/>
    </row>
    <row r="66" spans="1:21">
      <c r="A66" s="17">
        <v>-1.8333333333333333</v>
      </c>
      <c r="B66" s="19">
        <v>1475.7633162509446</v>
      </c>
      <c r="C66" s="16">
        <v>1631.1556407528988</v>
      </c>
      <c r="D66" s="16">
        <v>1319.6633982269268</v>
      </c>
      <c r="E66" s="3">
        <f t="shared" ref="E66:E69" si="12">-ATAN2((D66-D65),(B66-B65))*180/PI()</f>
        <v>-12.267641917650067</v>
      </c>
      <c r="F66" s="3">
        <f t="shared" ref="F66:F69" si="13">SQRT((B66-B65)^2+(C66-C65)^2+(D66-D65)^2)/(A66-A65)/1000</f>
        <v>1.9074292914413382</v>
      </c>
      <c r="G66" s="3">
        <f t="shared" ref="G66:G69" si="14">(E66-E65)/(A66-A65)</f>
        <v>244.65876602573806</v>
      </c>
      <c r="I66" s="27"/>
      <c r="J66" s="27"/>
      <c r="K66" s="27"/>
      <c r="L66" s="23"/>
      <c r="M66" s="19"/>
      <c r="N66" s="16"/>
      <c r="O66" s="22"/>
      <c r="P66" s="18"/>
      <c r="Q66" s="16"/>
      <c r="R66" s="16"/>
      <c r="S66" s="27"/>
      <c r="T66" s="27"/>
      <c r="U66" s="27"/>
    </row>
    <row r="67" spans="1:21">
      <c r="A67" s="17">
        <v>-1.8</v>
      </c>
      <c r="B67" s="19">
        <v>1474.5111847744411</v>
      </c>
      <c r="C67" s="16">
        <v>1621.0298216502269</v>
      </c>
      <c r="D67" s="16">
        <v>1379.4955863816722</v>
      </c>
      <c r="E67" s="3">
        <f t="shared" si="12"/>
        <v>1.1988760684536779</v>
      </c>
      <c r="F67" s="3">
        <f t="shared" si="13"/>
        <v>1.820876631352994</v>
      </c>
      <c r="G67" s="3">
        <f t="shared" si="14"/>
        <v>403.99553958311378</v>
      </c>
      <c r="I67" s="27"/>
      <c r="J67" s="27"/>
      <c r="K67" s="27"/>
      <c r="L67" s="23"/>
      <c r="M67" s="19"/>
      <c r="N67" s="16"/>
      <c r="O67" s="22"/>
      <c r="P67" s="18"/>
      <c r="Q67" s="16"/>
      <c r="R67" s="16"/>
      <c r="S67" s="27"/>
      <c r="T67" s="27"/>
      <c r="U67" s="27"/>
    </row>
    <row r="68" spans="1:21">
      <c r="A68" s="17">
        <v>-1.7666666666666666</v>
      </c>
      <c r="B68" s="19">
        <v>1454.0389397209219</v>
      </c>
      <c r="C68" s="16">
        <v>1610.0294195859387</v>
      </c>
      <c r="D68" s="16">
        <v>1440.4192479000776</v>
      </c>
      <c r="E68" s="3">
        <f t="shared" si="12"/>
        <v>18.573949680732536</v>
      </c>
      <c r="F68" s="3">
        <f t="shared" si="13"/>
        <v>1.9561781044487974</v>
      </c>
      <c r="G68" s="3">
        <f t="shared" si="14"/>
        <v>521.25220836836411</v>
      </c>
      <c r="I68" s="27"/>
      <c r="J68" s="27"/>
      <c r="K68" s="27"/>
      <c r="L68" s="23"/>
      <c r="M68" s="19"/>
      <c r="N68" s="16"/>
      <c r="O68" s="22"/>
      <c r="P68" s="18"/>
      <c r="Q68" s="16"/>
      <c r="R68" s="16"/>
      <c r="S68" s="27"/>
      <c r="T68" s="27"/>
      <c r="U68" s="27"/>
    </row>
    <row r="69" spans="1:21">
      <c r="A69" s="17">
        <v>-1.7333333333333334</v>
      </c>
      <c r="B69" s="19">
        <v>1408.9802443652952</v>
      </c>
      <c r="C69" s="16">
        <v>1598.5675715406105</v>
      </c>
      <c r="D69" s="16">
        <v>1506.9184904315625</v>
      </c>
      <c r="E69" s="3">
        <f t="shared" si="12"/>
        <v>34.120863392487138</v>
      </c>
      <c r="F69" s="3">
        <f t="shared" si="13"/>
        <v>2.4342202695162989</v>
      </c>
      <c r="G69" s="3">
        <f t="shared" si="14"/>
        <v>466.40741135263971</v>
      </c>
      <c r="I69" s="27"/>
      <c r="J69" s="27"/>
      <c r="K69" s="27"/>
      <c r="L69" s="23"/>
      <c r="M69" s="19"/>
      <c r="N69" s="16"/>
      <c r="O69" s="22"/>
      <c r="P69" s="18"/>
      <c r="Q69" s="16"/>
      <c r="R69" s="16"/>
      <c r="S69" s="27"/>
      <c r="T69" s="27"/>
      <c r="U69" s="27"/>
    </row>
    <row r="70" spans="1:21">
      <c r="A70" s="17"/>
      <c r="B70" s="19"/>
      <c r="C70" s="16"/>
      <c r="D70" s="16"/>
      <c r="E70" s="3"/>
      <c r="F70" s="3"/>
      <c r="G70" s="3"/>
      <c r="I70" s="27"/>
      <c r="J70" s="27"/>
      <c r="K70" s="27"/>
      <c r="L70" s="23"/>
      <c r="M70" s="19"/>
      <c r="N70" s="16"/>
      <c r="O70" s="22"/>
      <c r="P70" s="18"/>
      <c r="Q70" s="16"/>
      <c r="R70" s="16"/>
      <c r="S70" s="27"/>
      <c r="T70" s="27"/>
      <c r="U70" s="27"/>
    </row>
    <row r="71" spans="1:21">
      <c r="A71" s="17"/>
      <c r="B71" s="19"/>
      <c r="C71" s="16"/>
      <c r="D71" s="16"/>
      <c r="E71" s="3"/>
      <c r="F71" s="3"/>
      <c r="G71" s="3"/>
      <c r="I71" s="27"/>
      <c r="J71" s="27"/>
      <c r="K71" s="27"/>
      <c r="L71" s="23"/>
      <c r="M71" s="19"/>
      <c r="N71" s="16"/>
      <c r="O71" s="22"/>
      <c r="P71" s="18"/>
      <c r="Q71" s="16"/>
      <c r="R71" s="16"/>
      <c r="S71" s="27"/>
      <c r="T71" s="27"/>
      <c r="U71" s="27"/>
    </row>
    <row r="72" spans="1:21">
      <c r="A72" s="17"/>
      <c r="B72" s="19"/>
      <c r="C72" s="16"/>
      <c r="D72" s="16"/>
      <c r="E72" s="3"/>
      <c r="F72" s="3"/>
      <c r="G72" s="3"/>
      <c r="I72" s="27"/>
      <c r="J72" s="27"/>
      <c r="K72" s="27"/>
      <c r="L72" s="23"/>
      <c r="M72" s="19"/>
      <c r="N72" s="16"/>
      <c r="O72" s="22"/>
      <c r="P72" s="18"/>
      <c r="Q72" s="16"/>
      <c r="R72" s="16"/>
      <c r="S72" s="27"/>
      <c r="T72" s="27"/>
      <c r="U72" s="27"/>
    </row>
    <row r="73" spans="1:21">
      <c r="A73" s="17"/>
      <c r="B73" s="19"/>
      <c r="C73" s="16"/>
      <c r="D73" s="16"/>
      <c r="E73" s="3"/>
      <c r="F73" s="3"/>
      <c r="G73" s="3"/>
      <c r="I73" s="27"/>
      <c r="J73" s="27"/>
      <c r="K73" s="27"/>
      <c r="L73" s="23"/>
      <c r="M73" s="19"/>
      <c r="N73" s="16"/>
      <c r="O73" s="22"/>
      <c r="P73" s="18"/>
      <c r="Q73" s="16"/>
      <c r="R73" s="16"/>
      <c r="S73" s="27"/>
      <c r="T73" s="27"/>
      <c r="U73" s="27"/>
    </row>
    <row r="74" spans="1:21">
      <c r="A74" s="17"/>
      <c r="B74" s="19"/>
      <c r="C74" s="16"/>
      <c r="D74" s="16"/>
      <c r="E74" s="3"/>
      <c r="F74" s="3"/>
      <c r="G74" s="3"/>
      <c r="I74" s="27"/>
      <c r="J74" s="27"/>
      <c r="K74" s="27"/>
      <c r="L74" s="23"/>
      <c r="M74" s="19"/>
      <c r="N74" s="16"/>
      <c r="O74" s="22"/>
      <c r="P74" s="18"/>
      <c r="Q74" s="16"/>
      <c r="R74" s="16"/>
      <c r="S74" s="27"/>
      <c r="T74" s="27"/>
      <c r="U74" s="27"/>
    </row>
    <row r="75" spans="1:21">
      <c r="A75" s="17"/>
      <c r="B75" s="19"/>
      <c r="C75" s="16"/>
      <c r="D75" s="16"/>
      <c r="E75" s="3"/>
      <c r="F75" s="3"/>
      <c r="G75" s="3"/>
      <c r="I75" s="27"/>
      <c r="J75" s="27"/>
      <c r="K75" s="27"/>
      <c r="L75" s="23"/>
      <c r="M75" s="19"/>
      <c r="N75" s="16"/>
      <c r="O75" s="22"/>
      <c r="P75" s="18"/>
      <c r="Q75" s="16"/>
      <c r="R75" s="16"/>
      <c r="S75" s="27"/>
      <c r="T75" s="27"/>
      <c r="U75" s="27"/>
    </row>
    <row r="76" spans="1:21">
      <c r="A76" s="17"/>
      <c r="B76" s="19"/>
      <c r="C76" s="16"/>
      <c r="D76" s="16"/>
      <c r="E76" s="3"/>
      <c r="F76" s="3"/>
      <c r="G76" s="3"/>
      <c r="I76" s="27"/>
      <c r="J76" s="27"/>
      <c r="K76" s="27"/>
      <c r="L76" s="23"/>
      <c r="M76" s="19"/>
      <c r="N76" s="16"/>
      <c r="O76" s="22"/>
      <c r="P76" s="18"/>
      <c r="Q76" s="16"/>
      <c r="R76" s="16"/>
      <c r="S76" s="27"/>
      <c r="T76" s="27"/>
      <c r="U76" s="27"/>
    </row>
    <row r="77" spans="1:21">
      <c r="A77" s="17"/>
      <c r="B77" s="19"/>
      <c r="C77" s="16"/>
      <c r="D77" s="16"/>
      <c r="E77" s="3"/>
      <c r="F77" s="3"/>
      <c r="G77" s="3"/>
      <c r="I77" s="27"/>
      <c r="J77" s="27"/>
      <c r="K77" s="27"/>
      <c r="L77" s="23"/>
      <c r="M77" s="19"/>
      <c r="N77" s="16"/>
      <c r="O77" s="22"/>
      <c r="P77" s="18"/>
      <c r="Q77" s="16"/>
      <c r="R77" s="16"/>
      <c r="S77" s="27"/>
      <c r="T77" s="27"/>
      <c r="U77" s="27"/>
    </row>
    <row r="78" spans="1:21">
      <c r="A78" s="17"/>
      <c r="B78" s="19"/>
      <c r="C78" s="16"/>
      <c r="D78" s="16"/>
      <c r="E78" s="3"/>
      <c r="F78" s="3"/>
      <c r="G78" s="3"/>
      <c r="I78" s="27"/>
      <c r="J78" s="27"/>
      <c r="K78" s="27"/>
      <c r="L78" s="23"/>
      <c r="M78" s="19"/>
      <c r="N78" s="16"/>
      <c r="O78" s="22"/>
      <c r="P78" s="18"/>
      <c r="Q78" s="16"/>
      <c r="R78" s="16"/>
      <c r="S78" s="27"/>
      <c r="T78" s="27"/>
      <c r="U78" s="27"/>
    </row>
    <row r="79" spans="1:21">
      <c r="A79" s="17"/>
      <c r="B79" s="19"/>
      <c r="C79" s="16"/>
      <c r="D79" s="16"/>
      <c r="E79" s="3"/>
      <c r="F79" s="3"/>
      <c r="G79" s="3"/>
      <c r="I79" s="27"/>
      <c r="J79" s="27"/>
      <c r="K79" s="27"/>
      <c r="L79" s="23"/>
      <c r="M79" s="19"/>
      <c r="N79" s="16"/>
      <c r="O79" s="22"/>
      <c r="P79" s="18"/>
      <c r="Q79" s="16"/>
      <c r="R79" s="16"/>
      <c r="S79" s="27"/>
      <c r="T79" s="27"/>
      <c r="U79" s="27"/>
    </row>
    <row r="80" spans="1:21">
      <c r="A80" s="17"/>
      <c r="B80" s="19"/>
      <c r="C80" s="16"/>
      <c r="D80" s="16"/>
      <c r="E80" s="3"/>
      <c r="F80" s="3"/>
      <c r="G80" s="3"/>
      <c r="I80" s="27"/>
      <c r="J80" s="27"/>
      <c r="K80" s="27"/>
      <c r="L80" s="23"/>
      <c r="M80" s="19"/>
      <c r="N80" s="16"/>
      <c r="O80" s="22"/>
      <c r="P80" s="18"/>
      <c r="Q80" s="16"/>
      <c r="R80" s="16"/>
      <c r="S80" s="27"/>
      <c r="T80" s="27"/>
      <c r="U80" s="27"/>
    </row>
    <row r="81" spans="1:21">
      <c r="A81" s="17"/>
      <c r="B81" s="19"/>
      <c r="C81" s="16"/>
      <c r="D81" s="16"/>
      <c r="E81" s="3"/>
      <c r="F81" s="3"/>
      <c r="G81" s="3"/>
      <c r="I81" s="27"/>
      <c r="J81" s="27"/>
      <c r="K81" s="27"/>
      <c r="L81" s="23"/>
      <c r="M81" s="19"/>
      <c r="N81" s="16"/>
      <c r="O81" s="22"/>
      <c r="P81" s="18"/>
      <c r="Q81" s="16"/>
      <c r="R81" s="16"/>
      <c r="S81" s="27"/>
      <c r="T81" s="27"/>
      <c r="U81" s="27"/>
    </row>
    <row r="82" spans="1:21">
      <c r="A82" s="17"/>
      <c r="B82" s="19"/>
      <c r="C82" s="16"/>
      <c r="D82" s="16"/>
      <c r="E82" s="3"/>
      <c r="F82" s="3"/>
      <c r="G82" s="3"/>
      <c r="I82" s="27"/>
      <c r="J82" s="27"/>
      <c r="K82" s="27"/>
      <c r="L82" s="23"/>
      <c r="M82" s="19"/>
      <c r="N82" s="16"/>
      <c r="O82" s="22"/>
      <c r="P82" s="18"/>
      <c r="Q82" s="16"/>
      <c r="R82" s="16"/>
      <c r="S82" s="27"/>
      <c r="T82" s="27"/>
      <c r="U82" s="27"/>
    </row>
    <row r="83" spans="1:21">
      <c r="A83" s="17"/>
      <c r="B83" s="19"/>
      <c r="C83" s="16"/>
      <c r="D83" s="16"/>
      <c r="E83" s="3"/>
      <c r="F83" s="3"/>
      <c r="G83" s="3"/>
      <c r="I83" s="27"/>
      <c r="J83" s="27"/>
      <c r="K83" s="27"/>
      <c r="L83" s="23"/>
      <c r="M83" s="19"/>
      <c r="N83" s="16"/>
      <c r="O83" s="22"/>
      <c r="P83" s="18"/>
      <c r="Q83" s="16"/>
      <c r="R83" s="16"/>
      <c r="S83" s="27"/>
      <c r="T83" s="27"/>
      <c r="U83" s="27"/>
    </row>
    <row r="84" spans="1:21">
      <c r="A84" s="17"/>
      <c r="B84" s="19"/>
      <c r="C84" s="16"/>
      <c r="D84" s="16"/>
      <c r="E84" s="3"/>
      <c r="F84" s="3"/>
      <c r="G84" s="3"/>
      <c r="I84" s="27"/>
      <c r="J84" s="27"/>
      <c r="K84" s="27"/>
      <c r="L84" s="23"/>
      <c r="M84" s="19"/>
      <c r="N84" s="16"/>
      <c r="O84" s="22"/>
      <c r="P84" s="18"/>
      <c r="Q84" s="16"/>
      <c r="R84" s="16"/>
      <c r="S84" s="27"/>
      <c r="T84" s="27"/>
      <c r="U84" s="27"/>
    </row>
    <row r="85" spans="1:21">
      <c r="A85" s="17"/>
      <c r="B85" s="19"/>
      <c r="C85" s="16"/>
      <c r="D85" s="16"/>
      <c r="E85" s="3"/>
      <c r="F85" s="3"/>
      <c r="G85" s="3"/>
      <c r="I85" s="27"/>
      <c r="J85" s="27"/>
      <c r="K85" s="27"/>
      <c r="L85" s="23"/>
      <c r="M85" s="19"/>
      <c r="N85" s="16"/>
      <c r="O85" s="22"/>
      <c r="P85" s="18"/>
      <c r="Q85" s="16"/>
      <c r="R85" s="16"/>
      <c r="S85" s="27"/>
      <c r="T85" s="27"/>
      <c r="U85" s="27"/>
    </row>
    <row r="86" spans="1:21">
      <c r="A86" s="17"/>
      <c r="B86" s="19"/>
      <c r="C86" s="16"/>
      <c r="D86" s="16"/>
      <c r="E86" s="3"/>
      <c r="F86" s="3"/>
      <c r="G86" s="3"/>
      <c r="I86" s="27"/>
      <c r="J86" s="27"/>
      <c r="K86" s="27"/>
      <c r="L86" s="23"/>
      <c r="M86" s="19"/>
      <c r="N86" s="16"/>
      <c r="O86" s="22"/>
      <c r="P86" s="18"/>
      <c r="Q86" s="16"/>
      <c r="R86" s="16"/>
      <c r="S86" s="27"/>
      <c r="T86" s="27"/>
      <c r="U86" s="27"/>
    </row>
    <row r="87" spans="1:21">
      <c r="A87" s="17"/>
      <c r="B87" s="19"/>
      <c r="C87" s="16"/>
      <c r="D87" s="16"/>
      <c r="E87" s="3"/>
      <c r="F87" s="3"/>
      <c r="G87" s="3"/>
      <c r="I87" s="27"/>
      <c r="J87" s="27"/>
      <c r="K87" s="27"/>
      <c r="L87" s="23"/>
      <c r="M87" s="19"/>
      <c r="N87" s="16"/>
      <c r="O87" s="22"/>
      <c r="P87" s="18"/>
      <c r="Q87" s="16"/>
      <c r="R87" s="16"/>
      <c r="S87" s="27"/>
      <c r="T87" s="27"/>
      <c r="U87" s="27"/>
    </row>
    <row r="88" spans="1:21">
      <c r="A88" s="17"/>
      <c r="B88" s="19"/>
      <c r="C88" s="16"/>
      <c r="D88" s="16"/>
      <c r="E88" s="3"/>
      <c r="F88" s="3"/>
      <c r="G88" s="3"/>
      <c r="I88" s="27"/>
      <c r="J88" s="27"/>
      <c r="K88" s="27"/>
      <c r="L88" s="23"/>
      <c r="M88" s="19"/>
      <c r="N88" s="16"/>
      <c r="O88" s="22"/>
      <c r="P88" s="18"/>
      <c r="Q88" s="16"/>
      <c r="R88" s="16"/>
      <c r="S88" s="27"/>
      <c r="T88" s="27"/>
      <c r="U88" s="27"/>
    </row>
    <row r="89" spans="1:21">
      <c r="A89" s="17"/>
      <c r="B89" s="19"/>
      <c r="C89" s="16"/>
      <c r="D89" s="16"/>
      <c r="E89" s="3"/>
      <c r="F89" s="3"/>
      <c r="G89" s="3"/>
      <c r="I89" s="27"/>
      <c r="J89" s="27"/>
      <c r="K89" s="27"/>
      <c r="L89" s="23"/>
      <c r="M89" s="19"/>
      <c r="N89" s="16"/>
      <c r="O89" s="22"/>
      <c r="P89" s="18"/>
      <c r="Q89" s="16"/>
      <c r="R89" s="16"/>
      <c r="S89" s="27"/>
      <c r="T89" s="27"/>
      <c r="U89" s="27"/>
    </row>
    <row r="90" spans="1:21">
      <c r="A90" s="17"/>
      <c r="B90" s="19"/>
      <c r="C90" s="16"/>
      <c r="D90" s="16"/>
      <c r="E90" s="3"/>
      <c r="F90" s="3"/>
      <c r="G90" s="3"/>
      <c r="I90" s="27"/>
      <c r="J90" s="27"/>
      <c r="K90" s="27"/>
      <c r="L90" s="23"/>
      <c r="M90" s="19"/>
      <c r="N90" s="16"/>
      <c r="O90" s="22"/>
      <c r="P90" s="18"/>
      <c r="Q90" s="16"/>
      <c r="R90" s="16"/>
      <c r="S90" s="27"/>
      <c r="T90" s="27"/>
      <c r="U90" s="27"/>
    </row>
    <row r="91" spans="1:21">
      <c r="A91" s="17"/>
      <c r="B91" s="19"/>
      <c r="C91" s="16"/>
      <c r="D91" s="20"/>
      <c r="E91" s="3"/>
      <c r="F91" s="3"/>
      <c r="G91" s="3"/>
      <c r="I91" s="27"/>
      <c r="J91" s="27"/>
      <c r="K91" s="27"/>
      <c r="L91" s="23"/>
      <c r="M91" s="19"/>
      <c r="N91" s="16"/>
      <c r="O91" s="22"/>
      <c r="P91" s="18"/>
      <c r="Q91" s="16"/>
      <c r="R91" s="16"/>
      <c r="S91" s="27"/>
      <c r="T91" s="27"/>
      <c r="U91" s="27"/>
    </row>
    <row r="92" spans="1:21">
      <c r="A92" s="17"/>
      <c r="B92" s="16"/>
      <c r="C92" s="16"/>
      <c r="D92" s="16"/>
      <c r="E92" s="3"/>
      <c r="F92" s="3"/>
      <c r="G92" s="3"/>
      <c r="I92" s="27"/>
      <c r="J92" s="27"/>
      <c r="K92" s="27"/>
      <c r="L92" s="23"/>
      <c r="M92" s="19"/>
      <c r="N92" s="16"/>
      <c r="O92" s="22"/>
      <c r="P92" s="18"/>
      <c r="Q92" s="16"/>
      <c r="R92" s="16"/>
      <c r="S92" s="27"/>
      <c r="T92" s="27"/>
      <c r="U92" s="27"/>
    </row>
    <row r="93" spans="1:21">
      <c r="A93" s="17"/>
      <c r="B93" s="19"/>
      <c r="C93" s="16"/>
      <c r="D93" s="20"/>
      <c r="E93" s="3"/>
      <c r="F93" s="3"/>
      <c r="G93" s="3"/>
      <c r="I93" s="27"/>
      <c r="J93" s="27"/>
      <c r="K93" s="27"/>
      <c r="L93" s="23"/>
      <c r="M93" s="19"/>
      <c r="N93" s="16"/>
      <c r="O93" s="22"/>
      <c r="P93" s="24"/>
      <c r="Q93" s="16"/>
      <c r="R93" s="16"/>
      <c r="S93" s="27"/>
      <c r="T93" s="27"/>
      <c r="U93" s="27"/>
    </row>
    <row r="94" spans="1:21">
      <c r="A94" s="17"/>
      <c r="B94" s="19"/>
      <c r="C94" s="16"/>
      <c r="D94" s="20"/>
      <c r="E94" s="3"/>
      <c r="F94" s="3"/>
      <c r="G94" s="3"/>
      <c r="I94" s="27"/>
      <c r="J94" s="27"/>
      <c r="K94" s="27"/>
      <c r="L94" s="23"/>
      <c r="M94" s="19"/>
      <c r="N94" s="16"/>
      <c r="O94" s="22"/>
      <c r="P94" s="24"/>
      <c r="Q94" s="16"/>
      <c r="R94" s="16"/>
      <c r="S94" s="27"/>
      <c r="T94" s="27"/>
      <c r="U94" s="27"/>
    </row>
    <row r="95" spans="1:21">
      <c r="A95" s="17"/>
      <c r="B95" s="19"/>
      <c r="C95" s="16"/>
      <c r="D95" s="20"/>
      <c r="E95" s="3"/>
      <c r="F95" s="3"/>
      <c r="G95" s="3"/>
      <c r="I95" s="27"/>
      <c r="J95" s="27"/>
      <c r="K95" s="27"/>
      <c r="L95" s="23"/>
      <c r="M95" s="19"/>
      <c r="N95" s="16"/>
      <c r="O95" s="22"/>
      <c r="P95" s="24"/>
      <c r="Q95" s="16"/>
      <c r="R95" s="16"/>
      <c r="S95" s="27"/>
      <c r="T95" s="27"/>
      <c r="U95" s="27"/>
    </row>
    <row r="96" spans="1:21">
      <c r="A96" s="17"/>
      <c r="B96" s="19"/>
      <c r="C96" s="16"/>
      <c r="D96" s="20"/>
      <c r="E96" s="3"/>
      <c r="F96" s="3"/>
      <c r="G96" s="3"/>
      <c r="I96" s="27"/>
      <c r="J96" s="27"/>
      <c r="K96" s="27"/>
      <c r="L96" s="23"/>
      <c r="M96" s="19"/>
      <c r="N96" s="16"/>
      <c r="O96" s="22"/>
      <c r="P96" s="24"/>
      <c r="Q96" s="16"/>
      <c r="R96" s="16"/>
      <c r="S96" s="27"/>
      <c r="T96" s="27"/>
      <c r="U96" s="27"/>
    </row>
    <row r="97" spans="1:21">
      <c r="A97" s="17"/>
      <c r="B97" s="19"/>
      <c r="C97" s="16"/>
      <c r="D97" s="20"/>
      <c r="E97" s="3"/>
      <c r="F97" s="3"/>
      <c r="G97" s="3"/>
      <c r="I97" s="27"/>
      <c r="J97" s="27"/>
      <c r="K97" s="27"/>
      <c r="L97" s="23"/>
      <c r="M97" s="19"/>
      <c r="N97" s="16"/>
      <c r="O97" s="22"/>
      <c r="P97" s="24"/>
      <c r="Q97" s="16"/>
      <c r="R97" s="16"/>
      <c r="S97" s="27"/>
      <c r="T97" s="27"/>
      <c r="U97" s="27"/>
    </row>
    <row r="98" spans="1:21">
      <c r="A98" s="17"/>
      <c r="B98" s="19"/>
      <c r="C98" s="16"/>
      <c r="D98" s="20"/>
      <c r="E98" s="3"/>
      <c r="F98" s="3"/>
      <c r="G98" s="3"/>
      <c r="I98" s="27"/>
      <c r="J98" s="27"/>
      <c r="K98" s="27"/>
      <c r="L98" s="23"/>
      <c r="M98" s="19"/>
      <c r="N98" s="16"/>
      <c r="O98" s="22"/>
      <c r="P98" s="24"/>
      <c r="Q98" s="16"/>
      <c r="R98" s="16"/>
      <c r="S98" s="27"/>
      <c r="T98" s="27"/>
      <c r="U98" s="27"/>
    </row>
    <row r="99" spans="1:21">
      <c r="A99" s="17"/>
      <c r="B99" s="19"/>
      <c r="C99" s="16"/>
      <c r="D99" s="20"/>
      <c r="E99" s="3"/>
      <c r="F99" s="3"/>
      <c r="G99" s="3"/>
      <c r="I99" s="27"/>
      <c r="J99" s="27"/>
      <c r="K99" s="27"/>
      <c r="L99" s="23"/>
      <c r="M99" s="19"/>
      <c r="N99" s="16"/>
      <c r="O99" s="22"/>
      <c r="P99" s="24"/>
      <c r="Q99" s="16"/>
      <c r="R99" s="16"/>
      <c r="S99" s="27"/>
      <c r="T99" s="27"/>
      <c r="U99" s="27"/>
    </row>
    <row r="100" spans="1:21">
      <c r="A100" s="17"/>
      <c r="B100" s="19"/>
      <c r="C100" s="16"/>
      <c r="D100" s="20"/>
      <c r="E100" s="3"/>
      <c r="F100" s="3"/>
      <c r="G100" s="3"/>
      <c r="I100" s="27"/>
      <c r="J100" s="27"/>
      <c r="K100" s="27"/>
      <c r="L100" s="23"/>
      <c r="M100" s="19"/>
      <c r="N100" s="16"/>
      <c r="O100" s="22"/>
      <c r="P100" s="24"/>
      <c r="Q100" s="16"/>
      <c r="R100" s="16"/>
      <c r="S100" s="27"/>
      <c r="T100" s="27"/>
      <c r="U100" s="27"/>
    </row>
    <row r="101" spans="1:21">
      <c r="A101" s="17"/>
      <c r="B101" s="19"/>
      <c r="C101" s="16"/>
      <c r="D101" s="20"/>
      <c r="E101" s="3"/>
      <c r="F101" s="3"/>
      <c r="G101" s="3"/>
      <c r="I101" s="27"/>
      <c r="J101" s="27"/>
      <c r="K101" s="27"/>
      <c r="L101" s="23"/>
      <c r="M101" s="19"/>
      <c r="N101" s="16"/>
      <c r="O101" s="22"/>
      <c r="P101" s="24"/>
      <c r="Q101" s="16"/>
      <c r="R101" s="16"/>
      <c r="S101" s="27"/>
      <c r="T101" s="27"/>
      <c r="U101" s="27"/>
    </row>
    <row r="102" spans="1:21">
      <c r="A102" s="17"/>
      <c r="B102" s="19"/>
      <c r="C102" s="16"/>
      <c r="D102" s="20"/>
      <c r="E102" s="3"/>
      <c r="F102" s="3"/>
      <c r="G102" s="3"/>
      <c r="I102" s="27"/>
      <c r="J102" s="27"/>
      <c r="K102" s="27"/>
      <c r="L102" s="23"/>
      <c r="M102" s="19"/>
      <c r="N102" s="16"/>
      <c r="O102" s="22"/>
      <c r="P102" s="24"/>
      <c r="Q102" s="16"/>
      <c r="R102" s="16"/>
      <c r="S102" s="27"/>
      <c r="T102" s="27"/>
      <c r="U102" s="27"/>
    </row>
    <row r="103" spans="1:21">
      <c r="A103" s="17"/>
      <c r="B103" s="19"/>
      <c r="C103" s="16"/>
      <c r="D103" s="20"/>
      <c r="E103" s="3"/>
      <c r="F103" s="3"/>
      <c r="G103" s="3"/>
      <c r="I103" s="27"/>
      <c r="J103" s="27"/>
      <c r="K103" s="27"/>
      <c r="L103" s="23"/>
      <c r="M103" s="19"/>
      <c r="N103" s="16"/>
      <c r="O103" s="22"/>
      <c r="P103" s="24"/>
      <c r="Q103" s="16"/>
      <c r="R103" s="16"/>
      <c r="S103" s="27"/>
      <c r="T103" s="27"/>
      <c r="U103" s="27"/>
    </row>
    <row r="104" spans="1:21">
      <c r="A104" s="17"/>
      <c r="B104" s="19"/>
      <c r="C104" s="16"/>
      <c r="D104" s="20"/>
      <c r="E104" s="3"/>
      <c r="F104" s="3"/>
      <c r="G104" s="3"/>
      <c r="I104" s="27"/>
      <c r="J104" s="27"/>
      <c r="K104" s="27"/>
      <c r="L104" s="23"/>
      <c r="M104" s="19"/>
      <c r="N104" s="16"/>
      <c r="O104" s="22"/>
      <c r="P104" s="24"/>
      <c r="Q104" s="16"/>
      <c r="R104" s="16"/>
      <c r="S104" s="27"/>
      <c r="T104" s="27"/>
      <c r="U104" s="27"/>
    </row>
    <row r="105" spans="1:21">
      <c r="A105" s="17"/>
      <c r="B105" s="19"/>
      <c r="C105" s="16"/>
      <c r="D105" s="20"/>
      <c r="E105" s="3"/>
      <c r="F105" s="3"/>
      <c r="G105" s="3"/>
      <c r="I105" s="27"/>
      <c r="J105" s="27"/>
      <c r="K105" s="27"/>
      <c r="L105" s="23"/>
      <c r="M105" s="19"/>
      <c r="N105" s="16"/>
      <c r="O105" s="22"/>
      <c r="P105" s="24"/>
      <c r="Q105" s="16"/>
      <c r="R105" s="16"/>
      <c r="S105" s="27"/>
      <c r="T105" s="27"/>
      <c r="U105" s="27"/>
    </row>
    <row r="106" spans="1:21">
      <c r="A106" s="17"/>
      <c r="B106" s="19"/>
      <c r="C106" s="16"/>
      <c r="D106" s="20"/>
      <c r="E106" s="3"/>
      <c r="F106" s="3"/>
      <c r="G106" s="3"/>
      <c r="I106" s="27"/>
      <c r="J106" s="27"/>
      <c r="K106" s="27"/>
      <c r="L106" s="23"/>
      <c r="M106" s="19"/>
      <c r="N106" s="16"/>
      <c r="O106" s="22"/>
      <c r="P106" s="24"/>
      <c r="Q106" s="16"/>
      <c r="R106" s="16"/>
      <c r="S106" s="27"/>
      <c r="T106" s="27"/>
      <c r="U106" s="27"/>
    </row>
    <row r="107" spans="1:21">
      <c r="A107" s="17"/>
      <c r="B107" s="19"/>
      <c r="C107" s="16"/>
      <c r="D107" s="20"/>
      <c r="E107" s="3"/>
      <c r="F107" s="3"/>
      <c r="G107" s="3"/>
      <c r="I107" s="27"/>
      <c r="J107" s="27"/>
      <c r="K107" s="27"/>
      <c r="L107" s="23"/>
      <c r="M107" s="19"/>
      <c r="N107" s="16"/>
      <c r="O107" s="22"/>
      <c r="P107" s="24"/>
      <c r="Q107" s="16"/>
      <c r="R107" s="16"/>
      <c r="S107" s="27"/>
      <c r="T107" s="27"/>
      <c r="U107" s="27"/>
    </row>
    <row r="108" spans="1:21">
      <c r="A108" s="17"/>
      <c r="B108" s="19"/>
      <c r="C108" s="16"/>
      <c r="D108" s="20"/>
      <c r="E108" s="3"/>
      <c r="F108" s="3"/>
      <c r="G108" s="3"/>
      <c r="I108" s="27"/>
      <c r="J108" s="27"/>
      <c r="K108" s="27"/>
      <c r="L108" s="23"/>
      <c r="M108" s="19"/>
      <c r="N108" s="16"/>
      <c r="O108" s="22"/>
      <c r="P108" s="24"/>
      <c r="Q108" s="16"/>
      <c r="R108" s="16"/>
      <c r="S108" s="27"/>
      <c r="T108" s="27"/>
      <c r="U108" s="27"/>
    </row>
    <row r="109" spans="1:21">
      <c r="A109" s="17"/>
      <c r="B109" s="19"/>
      <c r="C109" s="16"/>
      <c r="D109" s="20"/>
      <c r="E109" s="3"/>
      <c r="F109" s="3"/>
      <c r="G109" s="3"/>
      <c r="I109" s="27"/>
      <c r="J109" s="27"/>
      <c r="K109" s="27"/>
      <c r="L109" s="23"/>
      <c r="M109" s="19"/>
      <c r="N109" s="16"/>
      <c r="O109" s="22"/>
      <c r="P109" s="24"/>
      <c r="Q109" s="16"/>
      <c r="R109" s="16"/>
      <c r="S109" s="27"/>
      <c r="T109" s="27"/>
      <c r="U109" s="27"/>
    </row>
    <row r="110" spans="1:21">
      <c r="A110" s="17"/>
      <c r="B110" s="19"/>
      <c r="C110" s="16"/>
      <c r="D110" s="20"/>
      <c r="E110" s="3"/>
      <c r="F110" s="3"/>
      <c r="G110" s="3"/>
      <c r="I110" s="27"/>
      <c r="J110" s="27"/>
      <c r="K110" s="27"/>
      <c r="L110" s="23"/>
      <c r="M110" s="19"/>
      <c r="N110" s="16"/>
      <c r="O110" s="22"/>
      <c r="P110" s="24"/>
      <c r="Q110" s="16"/>
      <c r="R110" s="16"/>
      <c r="S110" s="27"/>
      <c r="T110" s="27"/>
      <c r="U110" s="27"/>
    </row>
    <row r="111" spans="1:21">
      <c r="A111" s="17"/>
      <c r="B111" s="19"/>
      <c r="C111" s="16"/>
      <c r="D111" s="20"/>
      <c r="E111" s="3"/>
      <c r="F111" s="3"/>
      <c r="G111" s="3"/>
      <c r="I111" s="27"/>
      <c r="J111" s="27"/>
      <c r="K111" s="27"/>
      <c r="L111" s="23"/>
      <c r="M111" s="19"/>
      <c r="N111" s="16"/>
      <c r="O111" s="22"/>
      <c r="P111" s="24"/>
      <c r="Q111" s="16"/>
      <c r="R111" s="16"/>
      <c r="S111" s="27"/>
      <c r="T111" s="27"/>
      <c r="U111" s="27"/>
    </row>
    <row r="112" spans="1:21">
      <c r="A112" s="17"/>
      <c r="B112" s="19"/>
      <c r="C112" s="16"/>
      <c r="D112" s="20"/>
      <c r="E112" s="3"/>
      <c r="F112" s="3"/>
      <c r="G112" s="3"/>
      <c r="I112" s="27"/>
      <c r="J112" s="27"/>
      <c r="K112" s="27"/>
      <c r="L112" s="25"/>
      <c r="M112" s="26"/>
      <c r="N112" s="22"/>
      <c r="O112" s="22"/>
      <c r="P112" s="16"/>
      <c r="Q112" s="16"/>
      <c r="R112" s="16"/>
      <c r="S112" s="27"/>
      <c r="T112" s="27"/>
      <c r="U112" s="27"/>
    </row>
    <row r="113" spans="1:21">
      <c r="A113" s="17"/>
      <c r="B113" s="19"/>
      <c r="C113" s="16"/>
      <c r="D113" s="20"/>
      <c r="E113" s="3"/>
      <c r="F113" s="3"/>
      <c r="G113" s="3"/>
      <c r="I113" s="27"/>
      <c r="J113" s="27"/>
      <c r="K113" s="27"/>
      <c r="L113" s="25"/>
      <c r="M113" s="26"/>
      <c r="N113" s="22"/>
      <c r="O113" s="22"/>
      <c r="P113" s="16"/>
      <c r="Q113" s="16"/>
      <c r="R113" s="16"/>
      <c r="S113" s="27"/>
      <c r="T113" s="27"/>
      <c r="U113" s="27"/>
    </row>
    <row r="114" spans="1:21">
      <c r="A114" s="17"/>
      <c r="B114" s="19"/>
      <c r="C114" s="16"/>
      <c r="D114" s="20"/>
      <c r="E114" s="3"/>
      <c r="F114" s="3"/>
      <c r="G114" s="3"/>
      <c r="I114" s="27"/>
      <c r="J114" s="27"/>
      <c r="K114" s="27"/>
      <c r="L114" s="25"/>
      <c r="M114" s="26"/>
      <c r="N114" s="22"/>
      <c r="O114" s="22"/>
      <c r="P114" s="16"/>
      <c r="Q114" s="16"/>
      <c r="R114" s="16"/>
      <c r="S114" s="27"/>
      <c r="T114" s="27"/>
      <c r="U114" s="27"/>
    </row>
    <row r="115" spans="1:21">
      <c r="A115" s="17"/>
      <c r="B115" s="19"/>
      <c r="C115" s="16"/>
      <c r="D115" s="20"/>
      <c r="E115" s="3"/>
      <c r="F115" s="3"/>
      <c r="G115" s="3"/>
      <c r="I115" s="27"/>
      <c r="J115" s="27"/>
      <c r="K115" s="27"/>
      <c r="L115" s="25"/>
      <c r="M115" s="26"/>
      <c r="N115" s="22"/>
      <c r="O115" s="22"/>
      <c r="P115" s="16"/>
      <c r="Q115" s="16"/>
      <c r="R115" s="16"/>
      <c r="S115" s="27"/>
      <c r="T115" s="27"/>
      <c r="U115" s="27"/>
    </row>
    <row r="116" spans="1:21">
      <c r="A116" s="17"/>
      <c r="B116" s="19"/>
      <c r="C116" s="16"/>
      <c r="D116" s="20"/>
      <c r="E116" s="3"/>
      <c r="F116" s="3"/>
      <c r="G116" s="3"/>
      <c r="I116" s="27"/>
      <c r="J116" s="27"/>
      <c r="K116" s="27"/>
      <c r="L116" s="25"/>
      <c r="M116" s="26"/>
      <c r="N116" s="22"/>
      <c r="O116" s="22"/>
      <c r="P116" s="16"/>
      <c r="Q116" s="16"/>
      <c r="R116" s="16"/>
      <c r="S116" s="27"/>
      <c r="T116" s="27"/>
      <c r="U116" s="27"/>
    </row>
    <row r="117" spans="1:21">
      <c r="A117" s="17"/>
      <c r="B117" s="19"/>
      <c r="C117" s="16"/>
      <c r="D117" s="20"/>
      <c r="E117" s="3"/>
      <c r="F117" s="3"/>
      <c r="G117" s="3"/>
      <c r="I117" s="27"/>
      <c r="J117" s="27"/>
      <c r="K117" s="27"/>
      <c r="L117" s="25"/>
      <c r="M117" s="26"/>
      <c r="N117" s="22"/>
      <c r="O117" s="22"/>
      <c r="P117" s="16"/>
      <c r="Q117" s="16"/>
      <c r="R117" s="16"/>
      <c r="S117" s="27"/>
      <c r="T117" s="27"/>
      <c r="U117" s="27"/>
    </row>
    <row r="118" spans="1:21">
      <c r="A118" s="17"/>
      <c r="B118" s="19"/>
      <c r="C118" s="16"/>
      <c r="D118" s="20"/>
      <c r="E118" s="3"/>
      <c r="F118" s="3"/>
      <c r="G118" s="3"/>
      <c r="I118" s="27"/>
      <c r="J118" s="27"/>
      <c r="K118" s="27"/>
      <c r="L118" s="25"/>
      <c r="M118" s="26"/>
      <c r="N118" s="22"/>
      <c r="O118" s="22"/>
      <c r="P118" s="16"/>
      <c r="Q118" s="16"/>
      <c r="R118" s="16"/>
      <c r="S118" s="27"/>
      <c r="T118" s="27"/>
      <c r="U118" s="27"/>
    </row>
    <row r="119" spans="1:21">
      <c r="A119" s="17"/>
      <c r="B119" s="19"/>
      <c r="C119" s="16"/>
      <c r="D119" s="20"/>
      <c r="E119" s="3"/>
      <c r="F119" s="3"/>
      <c r="G119" s="3"/>
      <c r="I119" s="27"/>
      <c r="J119" s="27"/>
      <c r="K119" s="27"/>
      <c r="L119" s="25"/>
      <c r="M119" s="26"/>
      <c r="N119" s="22"/>
      <c r="O119" s="22"/>
      <c r="P119" s="16"/>
      <c r="Q119" s="16"/>
      <c r="R119" s="16"/>
      <c r="S119" s="27"/>
      <c r="T119" s="27"/>
      <c r="U119" s="27"/>
    </row>
    <row r="120" spans="1:21">
      <c r="A120" s="17"/>
      <c r="B120" s="19"/>
      <c r="C120" s="16"/>
      <c r="D120" s="20"/>
      <c r="E120" s="3"/>
      <c r="F120" s="3"/>
      <c r="G120" s="3"/>
      <c r="I120" s="27"/>
      <c r="J120" s="27"/>
      <c r="K120" s="27"/>
      <c r="L120" s="25"/>
      <c r="M120" s="26"/>
      <c r="N120" s="22"/>
      <c r="O120" s="22"/>
      <c r="P120" s="16"/>
      <c r="Q120" s="16"/>
      <c r="R120" s="16"/>
      <c r="S120" s="27"/>
      <c r="T120" s="27"/>
      <c r="U120" s="27"/>
    </row>
    <row r="121" spans="1:21">
      <c r="A121" s="17"/>
      <c r="B121" s="19"/>
      <c r="C121" s="16"/>
      <c r="D121" s="20"/>
      <c r="E121" s="3"/>
      <c r="F121" s="3"/>
      <c r="G121" s="3"/>
      <c r="I121" s="27"/>
      <c r="J121" s="27"/>
      <c r="K121" s="27"/>
      <c r="L121" s="25"/>
      <c r="M121" s="26"/>
      <c r="N121" s="22"/>
      <c r="O121" s="22"/>
      <c r="P121" s="16"/>
      <c r="Q121" s="16"/>
      <c r="R121" s="16"/>
      <c r="S121" s="27"/>
      <c r="T121" s="27"/>
      <c r="U121" s="27"/>
    </row>
    <row r="122" spans="1:21">
      <c r="A122" s="17"/>
      <c r="B122" s="19"/>
      <c r="C122" s="16"/>
      <c r="D122" s="20"/>
      <c r="E122" s="3"/>
      <c r="F122" s="3"/>
      <c r="G122" s="3"/>
      <c r="I122" s="27"/>
      <c r="J122" s="27"/>
      <c r="K122" s="27"/>
      <c r="L122" s="25"/>
      <c r="M122" s="26"/>
      <c r="N122" s="22"/>
      <c r="O122" s="22"/>
      <c r="P122" s="16"/>
      <c r="Q122" s="16"/>
      <c r="R122" s="16"/>
      <c r="S122" s="27"/>
      <c r="T122" s="27"/>
      <c r="U122" s="27"/>
    </row>
    <row r="123" spans="1:21">
      <c r="A123" s="17"/>
      <c r="B123" s="19"/>
      <c r="C123" s="16"/>
      <c r="D123" s="20"/>
      <c r="E123" s="3"/>
      <c r="F123" s="3"/>
      <c r="G123" s="3"/>
      <c r="I123" s="27"/>
      <c r="J123" s="27"/>
      <c r="K123" s="27"/>
      <c r="L123" s="25"/>
      <c r="M123" s="26"/>
      <c r="N123" s="22"/>
      <c r="O123" s="22"/>
      <c r="P123" s="16"/>
      <c r="Q123" s="16"/>
      <c r="R123" s="16"/>
      <c r="S123" s="27"/>
      <c r="T123" s="27"/>
      <c r="U123" s="27"/>
    </row>
    <row r="124" spans="1:21">
      <c r="A124" s="17"/>
      <c r="B124" s="19"/>
      <c r="C124" s="16"/>
      <c r="D124" s="20"/>
      <c r="E124" s="3"/>
      <c r="F124" s="3"/>
      <c r="G124" s="3"/>
      <c r="I124" s="27"/>
      <c r="J124" s="27"/>
      <c r="K124" s="27"/>
      <c r="L124" s="25"/>
      <c r="M124" s="26"/>
      <c r="N124" s="22"/>
      <c r="O124" s="22"/>
      <c r="P124" s="16"/>
      <c r="Q124" s="16"/>
      <c r="R124" s="16"/>
      <c r="S124" s="27"/>
      <c r="T124" s="27"/>
      <c r="U124" s="27"/>
    </row>
    <row r="125" spans="1:21">
      <c r="A125" s="17"/>
      <c r="B125" s="19"/>
      <c r="C125" s="16"/>
      <c r="D125" s="20"/>
      <c r="E125" s="3"/>
      <c r="F125" s="3"/>
      <c r="G125" s="3"/>
      <c r="I125" s="27"/>
      <c r="J125" s="27"/>
      <c r="K125" s="27"/>
      <c r="L125" s="25"/>
      <c r="M125" s="26"/>
      <c r="N125" s="22"/>
      <c r="O125" s="22"/>
      <c r="P125" s="16"/>
      <c r="Q125" s="16"/>
      <c r="R125" s="16"/>
      <c r="S125" s="27"/>
      <c r="T125" s="27"/>
      <c r="U125" s="27"/>
    </row>
    <row r="126" spans="1:21">
      <c r="A126" s="17"/>
      <c r="B126" s="19"/>
      <c r="C126" s="16"/>
      <c r="D126" s="20"/>
      <c r="E126" s="3"/>
      <c r="F126" s="3"/>
      <c r="G126" s="3"/>
      <c r="I126" s="27"/>
      <c r="J126" s="27"/>
      <c r="K126" s="27"/>
      <c r="L126" s="25"/>
      <c r="M126" s="26"/>
      <c r="N126" s="22"/>
      <c r="O126" s="22"/>
      <c r="P126" s="16"/>
      <c r="Q126" s="16"/>
      <c r="R126" s="16"/>
      <c r="S126" s="27"/>
      <c r="T126" s="27"/>
      <c r="U126" s="27"/>
    </row>
    <row r="127" spans="1:21">
      <c r="A127" s="17"/>
      <c r="B127" s="19"/>
      <c r="C127" s="16"/>
      <c r="D127" s="20"/>
      <c r="E127" s="3"/>
      <c r="F127" s="3"/>
      <c r="G127" s="3"/>
      <c r="I127" s="27"/>
      <c r="J127" s="27"/>
      <c r="K127" s="27"/>
      <c r="L127" s="25"/>
      <c r="M127" s="26"/>
      <c r="N127" s="22"/>
      <c r="O127" s="22"/>
      <c r="P127" s="16"/>
      <c r="Q127" s="16"/>
      <c r="R127" s="16"/>
      <c r="S127" s="27"/>
      <c r="T127" s="27"/>
      <c r="U127" s="27"/>
    </row>
    <row r="128" spans="1:21">
      <c r="A128" s="17"/>
      <c r="B128" s="19"/>
      <c r="C128" s="16"/>
      <c r="D128" s="20"/>
      <c r="E128" s="3"/>
      <c r="F128" s="3"/>
      <c r="G128" s="3"/>
      <c r="I128" s="27"/>
      <c r="J128" s="27"/>
      <c r="K128" s="27"/>
      <c r="L128" s="25"/>
      <c r="M128" s="26"/>
      <c r="N128" s="22"/>
      <c r="O128" s="22"/>
      <c r="P128" s="16"/>
      <c r="Q128" s="16"/>
      <c r="R128" s="16"/>
      <c r="S128" s="27"/>
      <c r="T128" s="27"/>
      <c r="U128" s="27"/>
    </row>
    <row r="129" spans="1:21">
      <c r="A129" s="17"/>
      <c r="B129" s="19"/>
      <c r="C129" s="16"/>
      <c r="D129" s="20"/>
      <c r="E129" s="3"/>
      <c r="F129" s="3"/>
      <c r="G129" s="3"/>
      <c r="I129" s="27"/>
      <c r="J129" s="27"/>
      <c r="K129" s="27"/>
      <c r="L129" s="25"/>
      <c r="M129" s="26"/>
      <c r="N129" s="22"/>
      <c r="O129" s="22"/>
      <c r="P129" s="16"/>
      <c r="Q129" s="16"/>
      <c r="R129" s="16"/>
      <c r="S129" s="27"/>
      <c r="T129" s="27"/>
      <c r="U129" s="27"/>
    </row>
    <row r="130" spans="1:21">
      <c r="A130" s="17"/>
      <c r="B130" s="19"/>
      <c r="C130" s="16"/>
      <c r="D130" s="20"/>
      <c r="E130" s="3"/>
      <c r="F130" s="3"/>
      <c r="G130" s="3"/>
      <c r="I130" s="27"/>
      <c r="J130" s="27"/>
      <c r="K130" s="27"/>
      <c r="L130" s="25"/>
      <c r="M130" s="26"/>
      <c r="N130" s="22"/>
      <c r="O130" s="22"/>
      <c r="P130" s="16"/>
      <c r="Q130" s="16"/>
      <c r="R130" s="16"/>
      <c r="S130" s="27"/>
      <c r="T130" s="27"/>
      <c r="U130" s="27"/>
    </row>
    <row r="131" spans="1:21">
      <c r="A131" s="17"/>
      <c r="B131" s="19"/>
      <c r="C131" s="16"/>
      <c r="D131" s="20"/>
      <c r="E131" s="3"/>
      <c r="F131" s="3"/>
      <c r="G131" s="3"/>
      <c r="I131" s="27"/>
      <c r="J131" s="27"/>
      <c r="K131" s="27"/>
      <c r="L131" s="25"/>
      <c r="M131" s="26"/>
      <c r="N131" s="22"/>
      <c r="O131" s="22"/>
      <c r="P131" s="16"/>
      <c r="Q131" s="16"/>
      <c r="R131" s="16"/>
      <c r="S131" s="27"/>
      <c r="T131" s="27"/>
      <c r="U131" s="27"/>
    </row>
    <row r="132" spans="1:21">
      <c r="A132" s="17"/>
      <c r="B132" s="19"/>
      <c r="C132" s="16"/>
      <c r="D132" s="20"/>
      <c r="E132" s="3"/>
      <c r="F132" s="3"/>
      <c r="G132" s="3"/>
      <c r="I132" s="27"/>
      <c r="J132" s="27"/>
      <c r="K132" s="27"/>
      <c r="L132" s="25"/>
      <c r="M132" s="26"/>
      <c r="N132" s="22"/>
      <c r="O132" s="22"/>
      <c r="P132" s="16"/>
      <c r="Q132" s="16"/>
      <c r="R132" s="16"/>
      <c r="S132" s="27"/>
      <c r="T132" s="27"/>
      <c r="U132" s="27"/>
    </row>
    <row r="133" spans="1:21">
      <c r="A133" s="17"/>
      <c r="B133" s="19"/>
      <c r="C133" s="16"/>
      <c r="D133" s="20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16"/>
      <c r="S133" s="27"/>
      <c r="T133" s="27"/>
      <c r="U133" s="27"/>
    </row>
    <row r="134" spans="1:21">
      <c r="A134" s="17"/>
      <c r="B134" s="19"/>
      <c r="C134" s="16"/>
      <c r="D134" s="20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16"/>
      <c r="S134" s="27"/>
      <c r="T134" s="27"/>
      <c r="U134" s="27"/>
    </row>
    <row r="135" spans="1:21">
      <c r="A135" s="17"/>
      <c r="B135" s="19"/>
      <c r="C135" s="16"/>
      <c r="D135" s="20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16"/>
      <c r="S135" s="27"/>
      <c r="T135" s="27"/>
      <c r="U135" s="27"/>
    </row>
    <row r="136" spans="1:21">
      <c r="A136" s="17"/>
      <c r="B136" s="19"/>
      <c r="C136" s="16"/>
      <c r="D136" s="20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16"/>
      <c r="S136" s="27"/>
      <c r="T136" s="27"/>
      <c r="U136" s="27"/>
    </row>
    <row r="137" spans="1:21">
      <c r="A137" s="17"/>
      <c r="B137" s="19"/>
      <c r="C137" s="16"/>
      <c r="D137" s="20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16"/>
      <c r="S137" s="27"/>
      <c r="T137" s="27"/>
      <c r="U137" s="27"/>
    </row>
    <row r="138" spans="1:21">
      <c r="A138" s="17"/>
      <c r="B138" s="19"/>
      <c r="C138" s="16"/>
      <c r="D138" s="20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16"/>
      <c r="S138" s="27"/>
      <c r="T138" s="27"/>
      <c r="U138" s="27"/>
    </row>
    <row r="139" spans="1:21">
      <c r="A139" s="17"/>
      <c r="B139" s="19"/>
      <c r="C139" s="16"/>
      <c r="D139" s="20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16"/>
      <c r="S139" s="27"/>
      <c r="T139" s="27"/>
      <c r="U139" s="27"/>
    </row>
    <row r="140" spans="1:21">
      <c r="A140" s="17"/>
      <c r="B140" s="19"/>
      <c r="C140" s="16"/>
      <c r="D140" s="20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16"/>
      <c r="S140" s="27"/>
      <c r="T140" s="27"/>
      <c r="U140" s="27"/>
    </row>
    <row r="141" spans="1:21">
      <c r="A141" s="17"/>
      <c r="B141" s="19"/>
      <c r="C141" s="16"/>
      <c r="D141" s="20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16"/>
      <c r="S141" s="27"/>
      <c r="T141" s="27"/>
      <c r="U141" s="27"/>
    </row>
    <row r="142" spans="1:21">
      <c r="A142" s="17"/>
      <c r="B142" s="19"/>
      <c r="C142" s="16"/>
      <c r="D142" s="20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16"/>
      <c r="S142" s="27"/>
      <c r="T142" s="27"/>
      <c r="U142" s="27"/>
    </row>
    <row r="143" spans="1:21">
      <c r="A143" s="17"/>
      <c r="B143" s="19"/>
      <c r="C143" s="16"/>
      <c r="D143" s="20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16"/>
      <c r="S143" s="27"/>
      <c r="T143" s="27"/>
      <c r="U143" s="27"/>
    </row>
    <row r="144" spans="1:21">
      <c r="A144" s="17"/>
      <c r="B144" s="19"/>
      <c r="C144" s="16"/>
      <c r="D144" s="20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16"/>
      <c r="S144" s="27"/>
      <c r="T144" s="27"/>
      <c r="U144" s="27"/>
    </row>
    <row r="145" spans="1:21">
      <c r="A145" s="17"/>
      <c r="B145" s="19"/>
      <c r="C145" s="16"/>
      <c r="D145" s="20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27"/>
      <c r="T145" s="27"/>
      <c r="U145" s="27"/>
    </row>
    <row r="146" spans="1:21">
      <c r="A146" s="17"/>
      <c r="B146" s="19"/>
      <c r="C146" s="16"/>
      <c r="D146" s="20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27"/>
      <c r="T146" s="27"/>
      <c r="U146" s="27"/>
    </row>
    <row r="147" spans="1:21">
      <c r="A147" s="17"/>
      <c r="B147" s="19"/>
      <c r="C147" s="16"/>
      <c r="D147" s="20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27"/>
      <c r="T147" s="27"/>
      <c r="U147" s="27"/>
    </row>
    <row r="148" spans="1:21">
      <c r="A148" s="17"/>
      <c r="B148" s="19"/>
      <c r="C148" s="16"/>
      <c r="D148" s="20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27"/>
      <c r="T148" s="27"/>
      <c r="U148" s="27"/>
    </row>
    <row r="149" spans="1:21">
      <c r="A149" s="17"/>
      <c r="B149" s="19"/>
      <c r="C149" s="16"/>
      <c r="D149" s="20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27"/>
      <c r="T149" s="27"/>
      <c r="U149" s="27"/>
    </row>
    <row r="150" spans="1:21">
      <c r="A150" s="17"/>
      <c r="B150" s="19"/>
      <c r="C150" s="16"/>
      <c r="D150" s="20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27"/>
      <c r="T150" s="27"/>
      <c r="U150" s="27"/>
    </row>
    <row r="151" spans="1:21">
      <c r="A151" s="17"/>
      <c r="B151" s="19"/>
      <c r="C151" s="16"/>
      <c r="D151" s="20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27"/>
      <c r="T151" s="27"/>
      <c r="U151" s="27"/>
    </row>
    <row r="152" spans="1:21">
      <c r="A152" s="17"/>
      <c r="B152" s="19"/>
      <c r="C152" s="16"/>
      <c r="D152" s="20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27"/>
      <c r="T152" s="27"/>
      <c r="U152" s="27"/>
    </row>
    <row r="153" spans="1:21">
      <c r="A153" s="17"/>
      <c r="B153" s="19"/>
      <c r="C153" s="16"/>
      <c r="D153" s="20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27"/>
      <c r="T153" s="27"/>
      <c r="U153" s="27"/>
    </row>
    <row r="154" spans="1:21">
      <c r="A154" s="17"/>
      <c r="B154" s="19"/>
      <c r="C154" s="16"/>
      <c r="D154" s="20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27"/>
      <c r="T154" s="27"/>
      <c r="U154" s="27"/>
    </row>
    <row r="155" spans="1:21">
      <c r="A155" s="17"/>
      <c r="B155" s="19"/>
      <c r="C155" s="16"/>
      <c r="D155" s="20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27"/>
      <c r="T155" s="27"/>
      <c r="U155" s="27"/>
    </row>
    <row r="156" spans="1:21">
      <c r="A156" s="17"/>
      <c r="B156" s="19"/>
      <c r="C156" s="16"/>
      <c r="D156" s="20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27"/>
      <c r="T156" s="27"/>
      <c r="U156" s="27"/>
    </row>
    <row r="157" spans="1:21">
      <c r="A157" s="17"/>
      <c r="B157" s="19"/>
      <c r="C157" s="16"/>
      <c r="D157" s="20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27"/>
      <c r="T157" s="27"/>
      <c r="U157" s="27"/>
    </row>
    <row r="158" spans="1:21">
      <c r="A158" s="17"/>
      <c r="B158" s="19"/>
      <c r="C158" s="16"/>
      <c r="D158" s="20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27"/>
      <c r="T158" s="27"/>
      <c r="U158" s="27"/>
    </row>
    <row r="159" spans="1:21">
      <c r="A159" s="17"/>
      <c r="B159" s="19"/>
      <c r="C159" s="16"/>
      <c r="D159" s="20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27"/>
      <c r="T159" s="27"/>
      <c r="U159" s="27"/>
    </row>
    <row r="160" spans="1:21">
      <c r="A160" s="17"/>
      <c r="B160" s="19"/>
      <c r="C160" s="16"/>
      <c r="D160" s="20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27"/>
      <c r="T160" s="27"/>
      <c r="U160" s="27"/>
    </row>
    <row r="161" spans="1:21">
      <c r="A161" s="17"/>
      <c r="B161" s="19"/>
      <c r="C161" s="16"/>
      <c r="D161" s="20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27"/>
      <c r="T161" s="27"/>
      <c r="U161" s="27"/>
    </row>
    <row r="162" spans="1:21">
      <c r="A162" s="17"/>
      <c r="B162" s="19"/>
      <c r="C162" s="16"/>
      <c r="D162" s="20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27"/>
      <c r="T162" s="27"/>
      <c r="U162" s="27"/>
    </row>
    <row r="163" spans="1:21">
      <c r="A163" s="17"/>
      <c r="B163" s="19"/>
      <c r="C163" s="16"/>
      <c r="D163" s="20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27"/>
      <c r="T163" s="27"/>
      <c r="U163" s="27"/>
    </row>
    <row r="164" spans="1:21">
      <c r="A164" s="17"/>
      <c r="B164" s="19"/>
      <c r="C164" s="16"/>
      <c r="D164" s="20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27"/>
      <c r="T164" s="27"/>
      <c r="U164" s="27"/>
    </row>
    <row r="165" spans="1:21">
      <c r="A165" s="17"/>
      <c r="B165" s="19"/>
      <c r="C165" s="16"/>
      <c r="D165" s="20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27"/>
      <c r="T165" s="27"/>
      <c r="U165" s="27"/>
    </row>
    <row r="166" spans="1:21">
      <c r="A166" s="17"/>
      <c r="B166" s="19"/>
      <c r="C166" s="16"/>
      <c r="D166" s="20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27"/>
      <c r="T166" s="27"/>
      <c r="U166" s="27"/>
    </row>
    <row r="167" spans="1:21">
      <c r="A167" s="17"/>
      <c r="B167" s="19"/>
      <c r="C167" s="16"/>
      <c r="D167" s="20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27"/>
      <c r="T167" s="27"/>
      <c r="U167" s="27"/>
    </row>
    <row r="168" spans="1:21">
      <c r="A168" s="17"/>
      <c r="B168" s="19"/>
      <c r="C168" s="16"/>
      <c r="D168" s="20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27"/>
      <c r="T168" s="27"/>
      <c r="U168" s="27"/>
    </row>
    <row r="169" spans="1:21">
      <c r="A169" s="17"/>
      <c r="B169" s="19"/>
      <c r="C169" s="16"/>
      <c r="D169" s="20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27"/>
      <c r="T169" s="27"/>
      <c r="U169" s="27"/>
    </row>
    <row r="170" spans="1:21">
      <c r="A170" s="17"/>
      <c r="B170" s="19"/>
      <c r="C170" s="16"/>
      <c r="D170" s="20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27"/>
      <c r="T170" s="27"/>
      <c r="U170" s="27"/>
    </row>
    <row r="171" spans="1:21">
      <c r="A171" s="17"/>
      <c r="B171" s="19"/>
      <c r="C171" s="16"/>
      <c r="D171" s="20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27"/>
      <c r="T171" s="27"/>
      <c r="U171" s="27"/>
    </row>
    <row r="172" spans="1:21">
      <c r="A172" s="17"/>
      <c r="B172" s="19"/>
      <c r="C172" s="16"/>
      <c r="D172" s="20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27"/>
      <c r="T172" s="27"/>
      <c r="U172" s="27"/>
    </row>
    <row r="173" spans="1:21">
      <c r="A173" s="17"/>
      <c r="B173" s="19"/>
      <c r="C173" s="16"/>
      <c r="D173" s="20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27"/>
      <c r="T173" s="27"/>
      <c r="U173" s="27"/>
    </row>
    <row r="174" spans="1:21">
      <c r="A174" s="17"/>
      <c r="B174" s="19"/>
      <c r="C174" s="16"/>
      <c r="D174" s="20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27"/>
      <c r="T174" s="27"/>
      <c r="U174" s="27"/>
    </row>
    <row r="175" spans="1:21">
      <c r="A175" s="17"/>
      <c r="B175" s="19"/>
      <c r="C175" s="16"/>
      <c r="D175" s="20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27"/>
      <c r="T175" s="27"/>
      <c r="U175" s="27"/>
    </row>
    <row r="176" spans="1:21">
      <c r="A176" s="17"/>
      <c r="B176" s="19"/>
      <c r="C176" s="16"/>
      <c r="D176" s="20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27"/>
      <c r="T176" s="27"/>
      <c r="U176" s="27"/>
    </row>
    <row r="177" spans="1:21">
      <c r="A177" s="17"/>
      <c r="B177" s="19"/>
      <c r="C177" s="16"/>
      <c r="D177" s="20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9"/>
      <c r="C178" s="16"/>
      <c r="D178" s="20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9"/>
      <c r="C179" s="16"/>
      <c r="D179" s="20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9"/>
      <c r="C180" s="16"/>
      <c r="D180" s="20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9"/>
      <c r="C181" s="16"/>
      <c r="D181" s="20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C944"/>
  <sheetViews>
    <sheetView workbookViewId="0">
      <selection activeCell="O2" sqref="O2:O64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9" width="9" style="3"/>
  </cols>
  <sheetData>
    <row r="1" spans="1:2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6" t="s">
        <v>3</v>
      </c>
      <c r="P1" s="17" t="s">
        <v>11</v>
      </c>
      <c r="Q1" s="16" t="s">
        <v>12</v>
      </c>
      <c r="R1" s="16" t="s">
        <v>4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17">
        <v>-2.5333333333333332</v>
      </c>
      <c r="B2" s="19">
        <v>1353.0713101811707</v>
      </c>
      <c r="C2" s="16">
        <v>1174.9199110493064</v>
      </c>
      <c r="D2" s="20">
        <v>-1752.9508690908551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23">
        <v>-2.5211299999999999</v>
      </c>
      <c r="M2" s="19">
        <v>1356.8539394959807</v>
      </c>
      <c r="N2" s="16">
        <v>1174.2545124441385</v>
      </c>
      <c r="O2" s="20">
        <v>-1735.2325015440583</v>
      </c>
      <c r="P2" s="18">
        <v>-2.2002658949399647</v>
      </c>
      <c r="Q2" s="17">
        <v>200</v>
      </c>
      <c r="R2" s="16">
        <f>-ATAN((M3-M2)/(O3-O2))*180/PI()</f>
        <v>-9.9006990178622551</v>
      </c>
      <c r="S2" s="17">
        <v>830</v>
      </c>
      <c r="T2" s="17"/>
      <c r="U2" s="17">
        <v>-1000</v>
      </c>
      <c r="X2" s="3">
        <f>-ATAN2(K$4-O2, I$4-M2)/PI()*180</f>
        <v>6.8984319154906704</v>
      </c>
      <c r="Y2" s="3">
        <f>-ATAN2(K$7-O2, I$7-M2)/PI()*180</f>
        <v>-2.1458825020696599</v>
      </c>
      <c r="Z2" s="3">
        <f>-ATAN2(K$10-O2, I$10-M2)/PI()*180</f>
        <v>1.6394128240603252</v>
      </c>
      <c r="AA2" s="3">
        <f>X2-P2</f>
        <v>9.098697810430636</v>
      </c>
      <c r="AB2" s="3">
        <f>Y2-P2</f>
        <v>5.4383392870304803E-2</v>
      </c>
      <c r="AC2" s="3">
        <f>Z2-P2</f>
        <v>3.8396787190002897</v>
      </c>
    </row>
    <row r="3" spans="1:29">
      <c r="A3" s="17">
        <v>-2.5</v>
      </c>
      <c r="B3" s="19">
        <v>1361.4473159983754</v>
      </c>
      <c r="C3" s="16">
        <v>1168.7147029861808</v>
      </c>
      <c r="D3" s="20">
        <v>-1708.8609030172229</v>
      </c>
      <c r="E3" s="3">
        <f>-ATAN2((D3-D2),(B3-B2))*180/PI()</f>
        <v>-10.756602797514082</v>
      </c>
      <c r="F3" s="3">
        <f>SQRT((B3-B2)^2+(C3-C2)^2+(D3-D2)^2)/(A3-A2)/1000</f>
        <v>1.3591646221254894</v>
      </c>
      <c r="G3" s="3"/>
      <c r="H3" s="3">
        <f>MAX(F3:F52)</f>
        <v>3.4090223865027292</v>
      </c>
      <c r="I3" s="17">
        <v>1060</v>
      </c>
      <c r="J3" s="17"/>
      <c r="K3" s="17">
        <v>-1100</v>
      </c>
      <c r="L3" s="23">
        <v>-2.5006710000000001</v>
      </c>
      <c r="M3" s="19">
        <v>1361.3188773579895</v>
      </c>
      <c r="N3" s="16">
        <v>1168.9606115408242</v>
      </c>
      <c r="O3" s="20">
        <v>-1709.6514038145542</v>
      </c>
      <c r="P3" s="18">
        <v>-3.2062792495657506</v>
      </c>
      <c r="Q3" s="17">
        <v>200</v>
      </c>
      <c r="R3" s="16">
        <f t="shared" ref="R3:R64" si="0">-ATAN((M4-M3)/(O4-O3))*180/PI()</f>
        <v>-9.4156822532056665</v>
      </c>
      <c r="S3" s="17">
        <v>1060</v>
      </c>
      <c r="T3" s="17"/>
      <c r="U3" s="17">
        <v>-1000</v>
      </c>
      <c r="V3" s="3">
        <f>P3-P2</f>
        <v>-1.0060133546257859</v>
      </c>
      <c r="W3" s="3">
        <f>ABS(V3)</f>
        <v>1.0060133546257859</v>
      </c>
      <c r="X3" s="3">
        <f t="shared" ref="X3:X50" si="1">-ATAN2(K$4-O3, I$4-M3)/PI()*180</f>
        <v>7.5976003875913989</v>
      </c>
      <c r="Y3" s="3">
        <f t="shared" ref="Y3:Y50" si="2">-ATAN2(K$7-O3, I$7-M3)/PI()*180</f>
        <v>-2.0249918910549285</v>
      </c>
      <c r="Z3" s="3">
        <f t="shared" ref="Z3:Z50" si="3">-ATAN2(K$10-O3, I$10-M3)/PI()*180</f>
        <v>1.7512736481376807</v>
      </c>
      <c r="AA3" s="3">
        <f t="shared" ref="AA3:AA50" si="4">X3-P3</f>
        <v>10.803879637157149</v>
      </c>
      <c r="AB3" s="3">
        <f t="shared" ref="AB3:AB50" si="5">Y3-P3</f>
        <v>1.1812873585108221</v>
      </c>
      <c r="AC3" s="3">
        <f t="shared" ref="AC3:AC50" si="6">Z3-P3</f>
        <v>4.9575528977034313</v>
      </c>
    </row>
    <row r="4" spans="1:29">
      <c r="A4" s="17">
        <v>-2.4666666666666668</v>
      </c>
      <c r="B4" s="19">
        <v>1368.4421027302742</v>
      </c>
      <c r="C4" s="16">
        <v>1152.5309375934303</v>
      </c>
      <c r="D4" s="20">
        <v>-1669.5018857941031</v>
      </c>
      <c r="E4" s="3">
        <f t="shared" ref="E4:E50" si="7">-ATAN2((D4-D3),(B4-B3))*180/PI()</f>
        <v>-10.077250929741615</v>
      </c>
      <c r="F4" s="3">
        <f t="shared" ref="F4:F50" si="8">SQRT((B4-B3)^2+(C4-C3)^2+(D4-D3)^2)/(A4-A3)/1000</f>
        <v>1.2938223164074607</v>
      </c>
      <c r="G4" s="3">
        <f>(E4-E3)/(A4-A3)</f>
        <v>20.380556033174102</v>
      </c>
      <c r="I4" s="17">
        <v>1280</v>
      </c>
      <c r="J4" s="17"/>
      <c r="K4" s="17">
        <v>-1100</v>
      </c>
      <c r="L4" s="23">
        <v>-2.48332</v>
      </c>
      <c r="M4" s="19">
        <v>1364.6688607670367</v>
      </c>
      <c r="N4" s="16">
        <v>1161.4603880383074</v>
      </c>
      <c r="O4" s="20">
        <v>-1689.4501107484102</v>
      </c>
      <c r="P4" s="18">
        <v>0.4188825295557575</v>
      </c>
      <c r="Q4" s="17">
        <v>200</v>
      </c>
      <c r="R4" s="16">
        <f t="shared" si="0"/>
        <v>-10.890807265435514</v>
      </c>
      <c r="S4" s="17">
        <v>1280</v>
      </c>
      <c r="T4" s="17"/>
      <c r="U4" s="17">
        <v>-1000</v>
      </c>
      <c r="V4" s="3">
        <f t="shared" ref="V4:V24" si="9">P4-P3</f>
        <v>3.6251617791215081</v>
      </c>
      <c r="W4" s="3">
        <f t="shared" ref="W4:W24" si="10">ABS(V4)</f>
        <v>3.6251617791215081</v>
      </c>
      <c r="X4" s="3">
        <f t="shared" si="1"/>
        <v>8.1740783605314959</v>
      </c>
      <c r="Y4" s="3">
        <f t="shared" si="2"/>
        <v>-1.9329883033611108</v>
      </c>
      <c r="Z4" s="3">
        <f t="shared" si="3"/>
        <v>1.8373165738271893</v>
      </c>
      <c r="AA4" s="3">
        <f t="shared" si="4"/>
        <v>7.7551958309757385</v>
      </c>
      <c r="AB4" s="3">
        <f t="shared" si="5"/>
        <v>-2.3518708329168683</v>
      </c>
      <c r="AC4" s="3">
        <f t="shared" si="6"/>
        <v>1.4184340442714318</v>
      </c>
    </row>
    <row r="5" spans="1:29">
      <c r="A5" s="17">
        <v>-2.4333333333333331</v>
      </c>
      <c r="B5" s="19">
        <v>1379.5370386671275</v>
      </c>
      <c r="C5" s="16">
        <v>1132.0544058904052</v>
      </c>
      <c r="D5" s="20">
        <v>-1623.3626722469926</v>
      </c>
      <c r="E5" s="3">
        <f t="shared" si="7"/>
        <v>-13.521004245170223</v>
      </c>
      <c r="F5" s="3">
        <f t="shared" si="8"/>
        <v>1.5505133610183177</v>
      </c>
      <c r="G5" s="3">
        <f t="shared" ref="G5:G50" si="11">(E5-E4)/(A5-A4)</f>
        <v>-103.31259946285725</v>
      </c>
      <c r="H5" s="3" t="s">
        <v>23</v>
      </c>
      <c r="I5" s="17">
        <v>1860</v>
      </c>
      <c r="J5" s="17"/>
      <c r="K5" s="17">
        <v>-50</v>
      </c>
      <c r="L5" s="23">
        <v>-2.4635319999999998</v>
      </c>
      <c r="M5" s="19">
        <v>1369.262807302177</v>
      </c>
      <c r="N5" s="16">
        <v>1150.7135842777789</v>
      </c>
      <c r="O5" s="20">
        <v>-1665.5734542235732</v>
      </c>
      <c r="P5" s="18">
        <v>-3.8216859381387671</v>
      </c>
      <c r="Q5" s="17">
        <v>200</v>
      </c>
      <c r="R5" s="16">
        <f t="shared" si="0"/>
        <v>-12.973543338607987</v>
      </c>
      <c r="S5" s="17">
        <v>1860</v>
      </c>
      <c r="T5" s="17"/>
      <c r="U5" s="17">
        <v>0</v>
      </c>
      <c r="V5" s="3">
        <f t="shared" si="9"/>
        <v>-4.2405684676945246</v>
      </c>
      <c r="W5" s="3">
        <f t="shared" si="10"/>
        <v>4.2405684676945246</v>
      </c>
      <c r="X5" s="3">
        <f t="shared" si="1"/>
        <v>8.9688444651180408</v>
      </c>
      <c r="Y5" s="3">
        <f t="shared" si="2"/>
        <v>-1.7987865862735513</v>
      </c>
      <c r="Z5" s="3">
        <f t="shared" si="3"/>
        <v>1.9545992721554459</v>
      </c>
      <c r="AA5" s="3">
        <f t="shared" si="4"/>
        <v>12.790530403256808</v>
      </c>
      <c r="AB5" s="3">
        <f t="shared" si="5"/>
        <v>2.0228993518652159</v>
      </c>
      <c r="AC5" s="3">
        <f t="shared" si="6"/>
        <v>5.7762852102942128</v>
      </c>
    </row>
    <row r="6" spans="1:29">
      <c r="A6" s="17">
        <v>-2.4</v>
      </c>
      <c r="B6" s="19">
        <v>1396.3079667575657</v>
      </c>
      <c r="C6" s="16">
        <v>1111.2635137382895</v>
      </c>
      <c r="D6" s="20">
        <v>-1564.742970213294</v>
      </c>
      <c r="E6" s="3">
        <f t="shared" si="7"/>
        <v>-15.96567333015008</v>
      </c>
      <c r="F6" s="3">
        <f t="shared" si="8"/>
        <v>1.9325670034474018</v>
      </c>
      <c r="G6" s="3">
        <f t="shared" si="11"/>
        <v>-73.34007254939597</v>
      </c>
      <c r="H6" s="3">
        <f>MAX(B2:B54)</f>
        <v>1816.2284225016974</v>
      </c>
      <c r="I6" s="17">
        <v>1640</v>
      </c>
      <c r="J6" s="17"/>
      <c r="K6" s="17">
        <v>-50</v>
      </c>
      <c r="L6" s="23">
        <v>-2.44651</v>
      </c>
      <c r="M6" s="19">
        <v>1374.4900714457035</v>
      </c>
      <c r="N6" s="16">
        <v>1140.3753800205886</v>
      </c>
      <c r="O6" s="20">
        <v>-1642.8838909342885</v>
      </c>
      <c r="P6" s="18">
        <v>-2.8413648883954541</v>
      </c>
      <c r="Q6" s="17">
        <v>200</v>
      </c>
      <c r="R6" s="16">
        <f t="shared" si="0"/>
        <v>-14.641160750737306</v>
      </c>
      <c r="S6" s="17">
        <v>1640</v>
      </c>
      <c r="T6" s="17"/>
      <c r="U6" s="17">
        <v>0</v>
      </c>
      <c r="V6" s="3">
        <f t="shared" si="9"/>
        <v>0.98032104974331302</v>
      </c>
      <c r="W6" s="3">
        <f t="shared" si="10"/>
        <v>0.98032104974331302</v>
      </c>
      <c r="X6" s="3">
        <f t="shared" si="1"/>
        <v>9.8735392027093596</v>
      </c>
      <c r="Y6" s="3">
        <f t="shared" si="2"/>
        <v>-1.636539672188225</v>
      </c>
      <c r="Z6" s="3">
        <f t="shared" si="3"/>
        <v>2.0870535839744195</v>
      </c>
      <c r="AA6" s="3">
        <f t="shared" si="4"/>
        <v>12.714904091104813</v>
      </c>
      <c r="AB6" s="3">
        <f t="shared" si="5"/>
        <v>1.204825216207229</v>
      </c>
      <c r="AC6" s="3">
        <f>Z6-P6</f>
        <v>4.9284184723698736</v>
      </c>
    </row>
    <row r="7" spans="1:29">
      <c r="A7" s="17">
        <v>-2.3666666666666667</v>
      </c>
      <c r="B7" s="19">
        <v>1417.7946721147746</v>
      </c>
      <c r="C7" s="16">
        <v>1092.8447855748236</v>
      </c>
      <c r="D7" s="20">
        <v>-1491.8805976361036</v>
      </c>
      <c r="E7" s="3">
        <f t="shared" si="7"/>
        <v>-16.430492808946656</v>
      </c>
      <c r="F7" s="3">
        <f t="shared" si="8"/>
        <v>2.3449665355096343</v>
      </c>
      <c r="G7" s="3">
        <f t="shared" si="11"/>
        <v>-13.944584363897331</v>
      </c>
      <c r="H7" s="3" t="s">
        <v>24</v>
      </c>
      <c r="I7" s="17">
        <v>1420</v>
      </c>
      <c r="J7" s="17"/>
      <c r="K7" s="17">
        <v>-50</v>
      </c>
      <c r="L7" s="23">
        <v>-2.4299080000000002</v>
      </c>
      <c r="M7" s="19">
        <v>1380.9972344227135</v>
      </c>
      <c r="N7" s="16">
        <v>1129.8800752237439</v>
      </c>
      <c r="O7" s="20">
        <v>-1617.9758771210909</v>
      </c>
      <c r="P7" s="18">
        <v>-0.36869014607763262</v>
      </c>
      <c r="Q7" s="17">
        <v>200</v>
      </c>
      <c r="R7" s="16">
        <f t="shared" si="0"/>
        <v>-15.801517748317362</v>
      </c>
      <c r="S7" s="17">
        <v>1420</v>
      </c>
      <c r="T7" s="17"/>
      <c r="U7" s="17">
        <v>0</v>
      </c>
      <c r="V7" s="3">
        <f t="shared" si="9"/>
        <v>2.4726747423178215</v>
      </c>
      <c r="W7" s="3">
        <f t="shared" si="10"/>
        <v>2.4726747423178215</v>
      </c>
      <c r="X7" s="3">
        <f t="shared" si="1"/>
        <v>11.033349933045805</v>
      </c>
      <c r="Y7" s="3">
        <f t="shared" si="2"/>
        <v>-1.4249154966579589</v>
      </c>
      <c r="Z7" s="3">
        <f t="shared" si="3"/>
        <v>2.2522541749758567</v>
      </c>
      <c r="AA7" s="3">
        <f t="shared" si="4"/>
        <v>11.402040079123438</v>
      </c>
      <c r="AB7" s="3">
        <f t="shared" si="5"/>
        <v>-1.0562253505803263</v>
      </c>
      <c r="AC7" s="3">
        <f t="shared" si="6"/>
        <v>2.6209443210534893</v>
      </c>
    </row>
    <row r="8" spans="1:29">
      <c r="A8" s="17">
        <v>-2.3333333333333335</v>
      </c>
      <c r="B8" s="19">
        <v>1441.5620314981788</v>
      </c>
      <c r="C8" s="16">
        <v>1078.5627011246979</v>
      </c>
      <c r="D8" s="20">
        <v>-1405.5694817826152</v>
      </c>
      <c r="E8" s="3">
        <f t="shared" si="7"/>
        <v>-15.39587652021879</v>
      </c>
      <c r="F8" s="3">
        <f t="shared" si="8"/>
        <v>2.7196739924772784</v>
      </c>
      <c r="G8" s="3">
        <f t="shared" si="11"/>
        <v>31.038488661836098</v>
      </c>
      <c r="H8" s="3">
        <f>MIN(B5:B62)</f>
        <v>1004.3474811895285</v>
      </c>
      <c r="I8" s="17">
        <v>830</v>
      </c>
      <c r="J8" s="17"/>
      <c r="K8" s="17">
        <v>950</v>
      </c>
      <c r="L8" s="23">
        <v>-2.4122400000000002</v>
      </c>
      <c r="M8" s="19">
        <v>1389.5084865912795</v>
      </c>
      <c r="N8" s="16">
        <v>1118.7425246797502</v>
      </c>
      <c r="O8" s="20">
        <v>-1587.9007904976606</v>
      </c>
      <c r="P8" s="18">
        <v>-3.4090100756358468</v>
      </c>
      <c r="Q8" s="17">
        <v>200</v>
      </c>
      <c r="R8" s="16">
        <f t="shared" si="0"/>
        <v>-16.336173190984155</v>
      </c>
      <c r="S8" s="17">
        <v>830</v>
      </c>
      <c r="T8" s="17"/>
      <c r="U8" s="17">
        <v>1000</v>
      </c>
      <c r="V8" s="3">
        <f t="shared" si="9"/>
        <v>-3.0403199295582142</v>
      </c>
      <c r="W8" s="3">
        <f t="shared" si="10"/>
        <v>3.0403199295582142</v>
      </c>
      <c r="X8" s="3">
        <f t="shared" si="1"/>
        <v>12.650291174622167</v>
      </c>
      <c r="Y8" s="3">
        <f t="shared" si="2"/>
        <v>-1.1358380040778169</v>
      </c>
      <c r="Z8" s="3">
        <f t="shared" si="3"/>
        <v>2.4707366320027697</v>
      </c>
      <c r="AA8" s="3">
        <f t="shared" si="4"/>
        <v>16.059301250258013</v>
      </c>
      <c r="AB8" s="3">
        <f t="shared" si="5"/>
        <v>2.2731720715580299</v>
      </c>
      <c r="AC8" s="3">
        <f t="shared" si="6"/>
        <v>5.879746707638617</v>
      </c>
    </row>
    <row r="9" spans="1:29">
      <c r="A9" s="17">
        <v>-2.2999999999999998</v>
      </c>
      <c r="B9" s="19">
        <v>1464.4910438135266</v>
      </c>
      <c r="C9" s="16">
        <v>1069.5311901010573</v>
      </c>
      <c r="D9" s="20">
        <v>-1308.1801501661539</v>
      </c>
      <c r="E9" s="3">
        <f t="shared" si="7"/>
        <v>-13.248254606409864</v>
      </c>
      <c r="F9" s="3">
        <f t="shared" si="8"/>
        <v>3.0137668686953112</v>
      </c>
      <c r="G9" s="3">
        <f t="shared" si="11"/>
        <v>64.428657414267164</v>
      </c>
      <c r="H9" s="3" t="s">
        <v>25</v>
      </c>
      <c r="I9" s="17">
        <v>1060</v>
      </c>
      <c r="J9" s="17"/>
      <c r="K9" s="17">
        <v>950</v>
      </c>
      <c r="L9" s="23">
        <v>-2.4024299999999998</v>
      </c>
      <c r="M9" s="19">
        <v>1394.9033570960164</v>
      </c>
      <c r="N9" s="16">
        <v>1112.7255808580667</v>
      </c>
      <c r="O9" s="20">
        <v>-1569.4949167966843</v>
      </c>
      <c r="P9" s="18">
        <v>-3.5925961763756074</v>
      </c>
      <c r="Q9" s="17">
        <v>200</v>
      </c>
      <c r="R9" s="16">
        <f t="shared" si="0"/>
        <v>-16.45837214402394</v>
      </c>
      <c r="S9" s="17">
        <v>1060</v>
      </c>
      <c r="T9" s="17"/>
      <c r="U9" s="17">
        <v>1000</v>
      </c>
      <c r="V9" s="3">
        <f t="shared" si="9"/>
        <v>-0.18358610073976056</v>
      </c>
      <c r="W9" s="3">
        <f t="shared" si="10"/>
        <v>0.18358610073976056</v>
      </c>
      <c r="X9" s="3">
        <f t="shared" si="1"/>
        <v>13.752151057754604</v>
      </c>
      <c r="Y9" s="3">
        <f t="shared" si="2"/>
        <v>-0.94623612847834782</v>
      </c>
      <c r="Z9" s="3">
        <f t="shared" si="3"/>
        <v>2.6112054341328639</v>
      </c>
      <c r="AA9" s="3">
        <f t="shared" si="4"/>
        <v>17.34474723413021</v>
      </c>
      <c r="AB9" s="3">
        <f t="shared" si="5"/>
        <v>2.6463600478972595</v>
      </c>
      <c r="AC9" s="3">
        <f t="shared" si="6"/>
        <v>6.2038016105084708</v>
      </c>
    </row>
    <row r="10" spans="1:29">
      <c r="A10" s="17">
        <v>-2.2666666666666666</v>
      </c>
      <c r="B10" s="19">
        <v>1483.4291112348437</v>
      </c>
      <c r="C10" s="16">
        <v>1066.3783592954278</v>
      </c>
      <c r="D10" s="20">
        <v>-1202.7056611403823</v>
      </c>
      <c r="E10" s="3">
        <f t="shared" si="7"/>
        <v>-10.179062504183715</v>
      </c>
      <c r="F10" s="3">
        <f t="shared" si="8"/>
        <v>3.2162264717354532</v>
      </c>
      <c r="G10" s="3">
        <f t="shared" si="11"/>
        <v>92.075763066784788</v>
      </c>
      <c r="H10" s="3">
        <f>H6-H8</f>
        <v>811.88094131216894</v>
      </c>
      <c r="I10" s="17">
        <v>1280</v>
      </c>
      <c r="J10" s="17"/>
      <c r="K10" s="17">
        <v>950</v>
      </c>
      <c r="L10" s="23">
        <v>-2.369729</v>
      </c>
      <c r="M10" s="19">
        <v>1415.6839112155139</v>
      </c>
      <c r="N10" s="16">
        <v>1094.3840298708528</v>
      </c>
      <c r="O10" s="20">
        <v>-1499.1533121205866</v>
      </c>
      <c r="P10" s="18">
        <v>-0.83170843479931</v>
      </c>
      <c r="Q10" s="17">
        <v>200</v>
      </c>
      <c r="R10" s="16">
        <f t="shared" si="0"/>
        <v>-16.064177039153702</v>
      </c>
      <c r="S10" s="17">
        <v>1280</v>
      </c>
      <c r="T10" s="17"/>
      <c r="U10" s="17">
        <v>1000</v>
      </c>
      <c r="V10" s="3">
        <f t="shared" si="9"/>
        <v>2.7608877415762976</v>
      </c>
      <c r="W10" s="3">
        <f t="shared" si="10"/>
        <v>2.7608877415762976</v>
      </c>
      <c r="X10" s="3">
        <f t="shared" si="1"/>
        <v>18.77440275668787</v>
      </c>
      <c r="Y10" s="3">
        <f t="shared" si="2"/>
        <v>-0.17064649963361278</v>
      </c>
      <c r="Z10" s="3">
        <f t="shared" si="3"/>
        <v>3.1709638615910603</v>
      </c>
      <c r="AA10" s="3">
        <f t="shared" si="4"/>
        <v>19.60611119148718</v>
      </c>
      <c r="AB10" s="3">
        <f t="shared" si="5"/>
        <v>0.66106193516569722</v>
      </c>
      <c r="AC10" s="3">
        <f t="shared" si="6"/>
        <v>4.0026722963903705</v>
      </c>
    </row>
    <row r="11" spans="1:29">
      <c r="A11" s="17">
        <v>-2.2333333333333334</v>
      </c>
      <c r="B11" s="19">
        <v>1495.5898760156706</v>
      </c>
      <c r="C11" s="16">
        <v>1069.4021380068734</v>
      </c>
      <c r="D11" s="20">
        <v>-1092.2609880790114</v>
      </c>
      <c r="E11" s="3">
        <f t="shared" si="7"/>
        <v>-6.2833727721067998</v>
      </c>
      <c r="F11" s="3">
        <f t="shared" si="8"/>
        <v>3.3345986146529261</v>
      </c>
      <c r="G11" s="3">
        <f t="shared" si="11"/>
        <v>116.87069196230787</v>
      </c>
      <c r="I11" s="27"/>
      <c r="J11" s="27"/>
      <c r="K11" s="27"/>
      <c r="L11" s="23">
        <v>-2.3595000000000002</v>
      </c>
      <c r="M11" s="19">
        <v>1422.8148226048797</v>
      </c>
      <c r="N11" s="16">
        <v>1089.3772250916809</v>
      </c>
      <c r="O11" s="20">
        <v>-1474.3895895443857</v>
      </c>
      <c r="P11" s="18">
        <v>0.14938711506801369</v>
      </c>
      <c r="Q11" s="17">
        <v>200</v>
      </c>
      <c r="R11" s="16">
        <f t="shared" si="0"/>
        <v>-15.676653926132158</v>
      </c>
      <c r="S11" s="27"/>
      <c r="T11" s="27"/>
      <c r="U11" s="27"/>
      <c r="V11" s="3">
        <f t="shared" si="9"/>
        <v>0.98109554986732372</v>
      </c>
      <c r="W11" s="3">
        <f t="shared" si="10"/>
        <v>0.98109554986732372</v>
      </c>
      <c r="X11" s="3">
        <f t="shared" si="1"/>
        <v>20.879874913021713</v>
      </c>
      <c r="Y11" s="3">
        <f t="shared" si="2"/>
        <v>0.11322551539350274</v>
      </c>
      <c r="Z11" s="3">
        <f t="shared" si="3"/>
        <v>3.3712573968688759</v>
      </c>
      <c r="AA11" s="3">
        <f t="shared" si="4"/>
        <v>20.7304877979537</v>
      </c>
      <c r="AB11" s="3">
        <f t="shared" si="5"/>
        <v>-3.616159967451095E-2</v>
      </c>
      <c r="AC11" s="3">
        <f t="shared" si="6"/>
        <v>3.2218702818008622</v>
      </c>
    </row>
    <row r="12" spans="1:29">
      <c r="A12" s="17">
        <v>-2.2000000000000002</v>
      </c>
      <c r="B12" s="19">
        <v>1498.82368083857</v>
      </c>
      <c r="C12" s="16">
        <v>1078.651421058923</v>
      </c>
      <c r="D12" s="20">
        <v>-979.81407667323947</v>
      </c>
      <c r="E12" s="3">
        <f t="shared" si="7"/>
        <v>-1.647286808587761</v>
      </c>
      <c r="F12" s="3">
        <f t="shared" si="8"/>
        <v>3.3861900646266809</v>
      </c>
      <c r="G12" s="3">
        <f t="shared" si="11"/>
        <v>139.08257890557164</v>
      </c>
      <c r="I12" s="27"/>
      <c r="J12" s="27"/>
      <c r="K12" s="27"/>
      <c r="L12" s="23">
        <v>-2.349955</v>
      </c>
      <c r="M12" s="19">
        <v>1429.6129689272493</v>
      </c>
      <c r="N12" s="16">
        <v>1085.0844427905977</v>
      </c>
      <c r="O12" s="20">
        <v>-1450.1665298454463</v>
      </c>
      <c r="P12" s="18">
        <v>0.69650500800129322</v>
      </c>
      <c r="Q12" s="17">
        <v>200</v>
      </c>
      <c r="R12" s="16">
        <f t="shared" si="0"/>
        <v>-14.869053267372836</v>
      </c>
      <c r="S12" s="27"/>
      <c r="T12" s="27"/>
      <c r="U12" s="27"/>
      <c r="V12" s="3">
        <f t="shared" si="9"/>
        <v>0.5471178929332795</v>
      </c>
      <c r="W12" s="3">
        <f t="shared" si="10"/>
        <v>0.5471178929332795</v>
      </c>
      <c r="X12" s="3">
        <f t="shared" si="1"/>
        <v>23.13519370905032</v>
      </c>
      <c r="Y12" s="3">
        <f t="shared" si="2"/>
        <v>0.39336313407861967</v>
      </c>
      <c r="Z12" s="3">
        <f t="shared" si="3"/>
        <v>3.5668836906207049</v>
      </c>
      <c r="AA12" s="3">
        <f t="shared" si="4"/>
        <v>22.438688701049028</v>
      </c>
      <c r="AB12" s="3">
        <f t="shared" si="5"/>
        <v>-0.30314187392267355</v>
      </c>
      <c r="AC12" s="3">
        <f t="shared" si="6"/>
        <v>2.8703786826194118</v>
      </c>
    </row>
    <row r="13" spans="1:29">
      <c r="A13" s="17">
        <v>-2.1666666666666665</v>
      </c>
      <c r="B13" s="19">
        <v>1491.7929947739467</v>
      </c>
      <c r="C13" s="16">
        <v>1093.9907559212297</v>
      </c>
      <c r="D13" s="20">
        <v>-867.75727346353233</v>
      </c>
      <c r="E13" s="3">
        <f t="shared" si="7"/>
        <v>3.5901550210278588</v>
      </c>
      <c r="F13" s="3">
        <f t="shared" si="8"/>
        <v>3.3996040354021293</v>
      </c>
      <c r="G13" s="3">
        <f t="shared" si="11"/>
        <v>157.12325488846705</v>
      </c>
      <c r="I13" s="27"/>
      <c r="J13" s="27"/>
      <c r="K13" s="27"/>
      <c r="L13" s="23">
        <v>-2.3291599999999999</v>
      </c>
      <c r="M13" s="19">
        <v>1444.5426265764982</v>
      </c>
      <c r="N13" s="16">
        <v>1077.1287709828466</v>
      </c>
      <c r="O13" s="20">
        <v>-1393.9345407113433</v>
      </c>
      <c r="P13" s="18">
        <v>-0.26674015357344411</v>
      </c>
      <c r="Q13" s="17">
        <v>200</v>
      </c>
      <c r="R13" s="16">
        <f t="shared" si="0"/>
        <v>-13.538987626537301</v>
      </c>
      <c r="S13" s="27"/>
      <c r="T13" s="27"/>
      <c r="U13" s="27"/>
      <c r="V13" s="3">
        <f t="shared" si="9"/>
        <v>-0.96324516157473727</v>
      </c>
      <c r="W13" s="3">
        <f t="shared" si="10"/>
        <v>0.96324516157473727</v>
      </c>
      <c r="X13" s="3">
        <f t="shared" si="1"/>
        <v>29.239815775150454</v>
      </c>
      <c r="Y13" s="3">
        <f t="shared" si="2"/>
        <v>1.0462061893184997</v>
      </c>
      <c r="Z13" s="3">
        <f t="shared" si="3"/>
        <v>4.0155376732019823</v>
      </c>
      <c r="AA13" s="3">
        <f t="shared" si="4"/>
        <v>29.506555928723898</v>
      </c>
      <c r="AB13" s="3">
        <f t="shared" si="5"/>
        <v>1.3129463428919439</v>
      </c>
      <c r="AC13" s="3">
        <f t="shared" si="6"/>
        <v>4.2822778267754265</v>
      </c>
    </row>
    <row r="14" spans="1:29">
      <c r="A14" s="17">
        <v>-2.1333333333333333</v>
      </c>
      <c r="B14" s="19">
        <v>1474.0012026354671</v>
      </c>
      <c r="C14" s="16">
        <v>1115.141950905323</v>
      </c>
      <c r="D14" s="20">
        <v>-757.89592143148184</v>
      </c>
      <c r="E14" s="3">
        <f t="shared" si="7"/>
        <v>9.1990526250832794</v>
      </c>
      <c r="F14" s="3">
        <f t="shared" si="8"/>
        <v>3.3985428978251533</v>
      </c>
      <c r="G14" s="3">
        <f t="shared" si="11"/>
        <v>168.26692812166323</v>
      </c>
      <c r="I14" s="27"/>
      <c r="J14" s="27"/>
      <c r="K14" s="27"/>
      <c r="L14" s="23">
        <v>-2.3106300000000002</v>
      </c>
      <c r="M14" s="19">
        <v>1457.4649863652885</v>
      </c>
      <c r="N14" s="16">
        <v>1071.795573964715</v>
      </c>
      <c r="O14" s="20">
        <v>-1340.2699348665774</v>
      </c>
      <c r="P14" s="18">
        <v>-5.2484158094603437</v>
      </c>
      <c r="Q14" s="17">
        <v>200</v>
      </c>
      <c r="R14" s="16">
        <f t="shared" si="0"/>
        <v>-11.940213206760342</v>
      </c>
      <c r="S14" s="27"/>
      <c r="T14" s="27"/>
      <c r="U14" s="27"/>
      <c r="V14" s="3">
        <f t="shared" si="9"/>
        <v>-4.9816756558868995</v>
      </c>
      <c r="W14" s="3">
        <f t="shared" si="10"/>
        <v>4.9816756558868995</v>
      </c>
      <c r="X14" s="3">
        <f t="shared" si="1"/>
        <v>36.449823925017412</v>
      </c>
      <c r="Y14" s="3">
        <f t="shared" si="2"/>
        <v>1.6632043946687074</v>
      </c>
      <c r="Z14" s="3">
        <f t="shared" si="3"/>
        <v>4.430795469075786</v>
      </c>
      <c r="AA14" s="3">
        <f t="shared" si="4"/>
        <v>41.698239734477752</v>
      </c>
      <c r="AB14" s="3">
        <f t="shared" si="5"/>
        <v>6.9116202041290506</v>
      </c>
      <c r="AC14" s="3">
        <f t="shared" si="6"/>
        <v>9.6792112785361297</v>
      </c>
    </row>
    <row r="15" spans="1:29">
      <c r="A15" s="17">
        <v>-2.1</v>
      </c>
      <c r="B15" s="19">
        <v>1445.7978268507868</v>
      </c>
      <c r="C15" s="16">
        <v>1141.6776522304863</v>
      </c>
      <c r="D15" s="20">
        <v>-651.52428837120533</v>
      </c>
      <c r="E15" s="3">
        <f t="shared" si="7"/>
        <v>14.849722366821297</v>
      </c>
      <c r="F15" s="3">
        <f t="shared" si="8"/>
        <v>3.3960342096837488</v>
      </c>
      <c r="G15" s="3">
        <f t="shared" si="11"/>
        <v>169.52009225214113</v>
      </c>
      <c r="I15" s="27"/>
      <c r="J15" s="27"/>
      <c r="K15" s="27"/>
      <c r="L15" s="23">
        <v>-2.2911769999999998</v>
      </c>
      <c r="M15" s="19">
        <v>1470.0164094939828</v>
      </c>
      <c r="N15" s="16">
        <v>1068.1071978081018</v>
      </c>
      <c r="O15" s="20">
        <v>-1280.91565419361</v>
      </c>
      <c r="P15" s="18">
        <v>3.3525977645412226</v>
      </c>
      <c r="Q15" s="17">
        <v>200</v>
      </c>
      <c r="R15" s="16">
        <f t="shared" si="0"/>
        <v>-7.8113374129445017</v>
      </c>
      <c r="S15" s="27"/>
      <c r="T15" s="27"/>
      <c r="U15" s="27"/>
      <c r="V15" s="3">
        <f t="shared" si="9"/>
        <v>8.6010135740015663</v>
      </c>
      <c r="W15" s="3">
        <f t="shared" si="10"/>
        <v>8.6010135740015663</v>
      </c>
      <c r="X15" s="3">
        <f t="shared" si="1"/>
        <v>46.405460273241651</v>
      </c>
      <c r="Y15" s="3">
        <f t="shared" si="2"/>
        <v>2.3268479342030974</v>
      </c>
      <c r="Z15" s="3">
        <f t="shared" si="3"/>
        <v>4.8683709144593017</v>
      </c>
      <c r="AA15" s="3">
        <f t="shared" si="4"/>
        <v>43.052862508700429</v>
      </c>
      <c r="AB15" s="3">
        <f t="shared" si="5"/>
        <v>-1.0257498303381252</v>
      </c>
      <c r="AC15" s="3">
        <f t="shared" si="6"/>
        <v>1.5157731499180791</v>
      </c>
    </row>
    <row r="16" spans="1:29">
      <c r="A16" s="17">
        <v>-2.0666666666666669</v>
      </c>
      <c r="B16" s="19">
        <v>1408.2638265104033</v>
      </c>
      <c r="C16" s="16">
        <v>1173.0712987915613</v>
      </c>
      <c r="D16" s="20">
        <v>-549.26808538101614</v>
      </c>
      <c r="E16" s="3">
        <f t="shared" si="7"/>
        <v>20.156086671097682</v>
      </c>
      <c r="F16" s="3">
        <f t="shared" si="8"/>
        <v>3.4008269506595048</v>
      </c>
      <c r="G16" s="3">
        <f t="shared" si="11"/>
        <v>159.19092912829214</v>
      </c>
      <c r="I16" s="27"/>
      <c r="J16" s="27"/>
      <c r="K16" s="27"/>
      <c r="L16" s="23">
        <v>-2.2347589999999999</v>
      </c>
      <c r="M16" s="19">
        <v>1495.2391357943416</v>
      </c>
      <c r="N16" s="16">
        <v>1069.1444062981755</v>
      </c>
      <c r="O16" s="20">
        <v>-1097.0558426305652</v>
      </c>
      <c r="P16" s="18">
        <v>1.0672867427401207</v>
      </c>
      <c r="Q16" s="17">
        <v>200</v>
      </c>
      <c r="R16" s="16">
        <f t="shared" si="0"/>
        <v>-2.7712122600581885</v>
      </c>
      <c r="S16" s="27"/>
      <c r="T16" s="27"/>
      <c r="U16" s="27"/>
      <c r="V16" s="3">
        <f t="shared" si="9"/>
        <v>-2.2853110218011019</v>
      </c>
      <c r="W16" s="3">
        <f t="shared" si="10"/>
        <v>2.2853110218011019</v>
      </c>
      <c r="X16" s="3">
        <f t="shared" si="1"/>
        <v>90.783673802695034</v>
      </c>
      <c r="Y16" s="3">
        <f t="shared" si="2"/>
        <v>4.110084532238341</v>
      </c>
      <c r="Z16" s="3">
        <f t="shared" si="3"/>
        <v>6.0023502369154826</v>
      </c>
      <c r="AA16" s="3">
        <f t="shared" si="4"/>
        <v>89.716387059954911</v>
      </c>
      <c r="AB16" s="3">
        <f t="shared" si="5"/>
        <v>3.0427977894982203</v>
      </c>
      <c r="AC16" s="3">
        <f t="shared" si="6"/>
        <v>4.9350634941753615</v>
      </c>
    </row>
    <row r="17" spans="1:29">
      <c r="A17" s="17">
        <v>-2.0333333333333332</v>
      </c>
      <c r="B17" s="19">
        <v>1363.0915926424786</v>
      </c>
      <c r="C17" s="16">
        <v>1208.6922436333261</v>
      </c>
      <c r="D17" s="20">
        <v>-451.27154660969973</v>
      </c>
      <c r="E17" s="3">
        <f t="shared" si="7"/>
        <v>24.747690593190661</v>
      </c>
      <c r="F17" s="3">
        <f t="shared" si="8"/>
        <v>3.4090223865027292</v>
      </c>
      <c r="G17" s="3">
        <f t="shared" si="11"/>
        <v>137.74811766278802</v>
      </c>
      <c r="I17" s="27"/>
      <c r="J17" s="27"/>
      <c r="K17" s="27"/>
      <c r="L17" s="23">
        <v>-2.2136290000000001</v>
      </c>
      <c r="M17" s="19">
        <v>1498.6847173301503</v>
      </c>
      <c r="N17" s="16">
        <v>1074.1219212142751</v>
      </c>
      <c r="O17" s="20">
        <v>-1025.8728024829179</v>
      </c>
      <c r="P17" s="18">
        <v>-2.0416326954289561</v>
      </c>
      <c r="Q17" s="17">
        <v>200</v>
      </c>
      <c r="R17" s="16">
        <f t="shared" si="0"/>
        <v>0.6326217700099479</v>
      </c>
      <c r="S17" s="27"/>
      <c r="T17" s="27"/>
      <c r="U17" s="27"/>
      <c r="V17" s="3">
        <f t="shared" si="9"/>
        <v>-3.1089194381690768</v>
      </c>
      <c r="W17" s="3">
        <f t="shared" si="10"/>
        <v>3.1089194381690768</v>
      </c>
      <c r="X17" s="3">
        <f t="shared" si="1"/>
        <v>108.72503229036322</v>
      </c>
      <c r="Y17" s="3">
        <f t="shared" si="2"/>
        <v>4.6097916932227534</v>
      </c>
      <c r="Z17" s="3">
        <f t="shared" si="3"/>
        <v>6.3156510517158821</v>
      </c>
      <c r="AA17" s="3">
        <f t="shared" si="4"/>
        <v>110.76666498579218</v>
      </c>
      <c r="AB17" s="3">
        <f t="shared" si="5"/>
        <v>6.6514243886517095</v>
      </c>
      <c r="AC17" s="3">
        <f t="shared" si="6"/>
        <v>8.3572837471448373</v>
      </c>
    </row>
    <row r="18" spans="1:29">
      <c r="A18" s="17">
        <v>-2</v>
      </c>
      <c r="B18" s="19">
        <v>1312.488172264304</v>
      </c>
      <c r="C18" s="16">
        <v>1247.7745547560044</v>
      </c>
      <c r="D18" s="20">
        <v>-357.3872525813058</v>
      </c>
      <c r="E18" s="3">
        <f t="shared" si="7"/>
        <v>28.324566187182921</v>
      </c>
      <c r="F18" s="3">
        <f t="shared" si="8"/>
        <v>3.407661144492375</v>
      </c>
      <c r="G18" s="3">
        <f t="shared" si="11"/>
        <v>107.30626781976815</v>
      </c>
      <c r="I18" s="27"/>
      <c r="J18" s="27"/>
      <c r="K18" s="27"/>
      <c r="L18" s="23">
        <v>-2.1897509999999998</v>
      </c>
      <c r="M18" s="19">
        <v>1497.7941409563646</v>
      </c>
      <c r="N18" s="16">
        <v>1082.7303934618831</v>
      </c>
      <c r="O18" s="20">
        <v>-945.21766793169081</v>
      </c>
      <c r="P18" s="18">
        <v>0.38590987371786534</v>
      </c>
      <c r="Q18" s="17">
        <v>200</v>
      </c>
      <c r="R18" s="16">
        <f t="shared" si="0"/>
        <v>4.0303163517142639</v>
      </c>
      <c r="S18" s="27"/>
      <c r="T18" s="27"/>
      <c r="U18" s="27"/>
      <c r="V18" s="3">
        <f t="shared" si="9"/>
        <v>2.4275425691468215</v>
      </c>
      <c r="W18" s="3">
        <f t="shared" si="10"/>
        <v>2.4275425691468215</v>
      </c>
      <c r="X18" s="3">
        <f t="shared" si="1"/>
        <v>125.4007153281628</v>
      </c>
      <c r="Y18" s="3">
        <f t="shared" si="2"/>
        <v>4.9665091292435903</v>
      </c>
      <c r="Z18" s="3">
        <f t="shared" si="3"/>
        <v>6.5555450150803054</v>
      </c>
      <c r="AA18" s="3">
        <f t="shared" si="4"/>
        <v>125.01480545444494</v>
      </c>
      <c r="AB18" s="3">
        <f t="shared" si="5"/>
        <v>4.5805992555257253</v>
      </c>
      <c r="AC18" s="3">
        <f t="shared" si="6"/>
        <v>6.1696351413624404</v>
      </c>
    </row>
    <row r="19" spans="1:29">
      <c r="A19" s="17">
        <v>-1.9666666666666666</v>
      </c>
      <c r="B19" s="19">
        <v>1258.9300099480897</v>
      </c>
      <c r="C19" s="16">
        <v>1289.4912714324892</v>
      </c>
      <c r="D19" s="20">
        <v>-267.11637732200325</v>
      </c>
      <c r="E19" s="3">
        <f t="shared" si="7"/>
        <v>30.680868251018076</v>
      </c>
      <c r="F19" s="3">
        <f t="shared" si="8"/>
        <v>3.3884853414074096</v>
      </c>
      <c r="G19" s="3">
        <f t="shared" si="11"/>
        <v>70.689061915054438</v>
      </c>
      <c r="I19" s="27"/>
      <c r="J19" s="27"/>
      <c r="K19" s="27"/>
      <c r="L19" s="23">
        <v>-2.1714720000000001</v>
      </c>
      <c r="M19" s="19">
        <v>1493.4668069360778</v>
      </c>
      <c r="N19" s="16">
        <v>1091.4146515466273</v>
      </c>
      <c r="O19" s="20">
        <v>-883.80092446692288</v>
      </c>
      <c r="P19" s="18">
        <v>5.3066167811920755</v>
      </c>
      <c r="Q19" s="17">
        <v>200</v>
      </c>
      <c r="R19" s="16">
        <f t="shared" si="0"/>
        <v>7.1904613491288325</v>
      </c>
      <c r="S19" s="27"/>
      <c r="T19" s="27"/>
      <c r="U19" s="27"/>
      <c r="V19" s="3">
        <f t="shared" si="9"/>
        <v>4.9207069074742105</v>
      </c>
      <c r="W19" s="3">
        <f t="shared" si="10"/>
        <v>4.9207069074742105</v>
      </c>
      <c r="X19" s="3">
        <f t="shared" si="1"/>
        <v>135.3643420513699</v>
      </c>
      <c r="Y19" s="3">
        <f t="shared" si="2"/>
        <v>5.035369047986805</v>
      </c>
      <c r="Z19" s="3">
        <f t="shared" si="3"/>
        <v>6.639732491385927</v>
      </c>
      <c r="AA19" s="3">
        <f t="shared" si="4"/>
        <v>130.05772527017783</v>
      </c>
      <c r="AB19" s="3">
        <f t="shared" si="5"/>
        <v>-0.27124773320527051</v>
      </c>
      <c r="AC19" s="3">
        <f t="shared" si="6"/>
        <v>1.3331157101938516</v>
      </c>
    </row>
    <row r="20" spans="1:29">
      <c r="A20" s="17">
        <v>-1.9333333333333333</v>
      </c>
      <c r="B20" s="19">
        <v>1205.0343728540465</v>
      </c>
      <c r="C20" s="16">
        <v>1332.9398873606697</v>
      </c>
      <c r="D20" s="20">
        <v>-179.81607628706843</v>
      </c>
      <c r="E20" s="3">
        <f t="shared" si="7"/>
        <v>31.689486201551677</v>
      </c>
      <c r="F20" s="3">
        <f t="shared" si="8"/>
        <v>3.3425256971598452</v>
      </c>
      <c r="G20" s="3">
        <f t="shared" si="11"/>
        <v>30.258538516008144</v>
      </c>
      <c r="I20" s="27"/>
      <c r="J20" s="27"/>
      <c r="K20" s="27"/>
      <c r="L20" s="23">
        <v>-2.1521029999999999</v>
      </c>
      <c r="M20" s="19">
        <v>1485.3414504751563</v>
      </c>
      <c r="N20" s="16">
        <v>1102.5393576230854</v>
      </c>
      <c r="O20" s="20">
        <v>-819.39587746374309</v>
      </c>
      <c r="P20" s="18">
        <v>-2.4612295001568132</v>
      </c>
      <c r="Q20" s="17">
        <v>200</v>
      </c>
      <c r="R20" s="16">
        <f t="shared" si="0"/>
        <v>12.99968592818187</v>
      </c>
      <c r="S20" s="27"/>
      <c r="T20" s="27"/>
      <c r="U20" s="27"/>
      <c r="V20" s="3">
        <f t="shared" si="9"/>
        <v>-7.7678462813488887</v>
      </c>
      <c r="W20" s="3">
        <f t="shared" si="10"/>
        <v>7.7678462813488887</v>
      </c>
      <c r="X20" s="3">
        <f t="shared" si="1"/>
        <v>143.80395209270716</v>
      </c>
      <c r="Y20" s="3">
        <f t="shared" si="2"/>
        <v>4.854233913335376</v>
      </c>
      <c r="Z20" s="3">
        <f t="shared" si="3"/>
        <v>6.6196623694213814</v>
      </c>
      <c r="AA20" s="3">
        <f t="shared" si="4"/>
        <v>146.26518159286397</v>
      </c>
      <c r="AB20" s="3">
        <f t="shared" si="5"/>
        <v>7.3154634134921892</v>
      </c>
      <c r="AC20" s="3">
        <f t="shared" si="6"/>
        <v>9.0808918695781955</v>
      </c>
    </row>
    <row r="21" spans="1:29">
      <c r="A21" s="17">
        <v>-1.9</v>
      </c>
      <c r="B21" s="19">
        <v>1153.4533413921017</v>
      </c>
      <c r="C21" s="16">
        <v>1377.1187978598755</v>
      </c>
      <c r="D21" s="20">
        <v>-94.876550764311105</v>
      </c>
      <c r="E21" s="3">
        <f t="shared" si="7"/>
        <v>31.268958376252858</v>
      </c>
      <c r="F21" s="3">
        <f t="shared" si="8"/>
        <v>3.2625744040627551</v>
      </c>
      <c r="G21" s="3">
        <f t="shared" si="11"/>
        <v>-12.615834758964542</v>
      </c>
      <c r="I21" s="27"/>
      <c r="J21" s="27"/>
      <c r="K21" s="27"/>
      <c r="L21" s="23">
        <v>-2.103081</v>
      </c>
      <c r="M21" s="19">
        <v>1448.8178435750306</v>
      </c>
      <c r="N21" s="16">
        <v>1139.0119874635711</v>
      </c>
      <c r="O21" s="20">
        <v>-661.19079880602658</v>
      </c>
      <c r="P21" s="18">
        <v>1.0094833747751899</v>
      </c>
      <c r="Q21" s="17">
        <v>200</v>
      </c>
      <c r="R21" s="16">
        <f t="shared" si="0"/>
        <v>18.923337192426612</v>
      </c>
      <c r="S21" s="27"/>
      <c r="T21" s="27"/>
      <c r="U21" s="27"/>
      <c r="V21" s="3">
        <f t="shared" si="9"/>
        <v>3.4707128749320031</v>
      </c>
      <c r="W21" s="3">
        <f t="shared" si="10"/>
        <v>3.4707128749320031</v>
      </c>
      <c r="X21" s="3">
        <f t="shared" si="1"/>
        <v>158.95736222709749</v>
      </c>
      <c r="Y21" s="3">
        <f t="shared" si="2"/>
        <v>2.6995152164419176</v>
      </c>
      <c r="Z21" s="3">
        <f t="shared" si="3"/>
        <v>5.9815290797165011</v>
      </c>
      <c r="AA21" s="3">
        <f t="shared" si="4"/>
        <v>157.9478788523223</v>
      </c>
      <c r="AB21" s="3">
        <f t="shared" si="5"/>
        <v>1.6900318416667277</v>
      </c>
      <c r="AC21" s="3">
        <f t="shared" si="6"/>
        <v>4.9720457049413112</v>
      </c>
    </row>
    <row r="22" spans="1:29">
      <c r="A22" s="17">
        <v>-1.8666666666666667</v>
      </c>
      <c r="B22" s="19">
        <v>1106.6314437785186</v>
      </c>
      <c r="C22" s="16">
        <v>1421.0301824181806</v>
      </c>
      <c r="D22" s="20">
        <v>-11.650111856404692</v>
      </c>
      <c r="E22" s="3">
        <f t="shared" si="7"/>
        <v>29.361427609552472</v>
      </c>
      <c r="F22" s="3">
        <f t="shared" si="8"/>
        <v>3.153161259899373</v>
      </c>
      <c r="G22" s="3">
        <f t="shared" si="11"/>
        <v>-57.225923001011793</v>
      </c>
      <c r="I22" s="27"/>
      <c r="J22" s="27"/>
      <c r="K22" s="27"/>
      <c r="L22" s="23">
        <v>-2.079939</v>
      </c>
      <c r="M22" s="19">
        <v>1424.2274388801306</v>
      </c>
      <c r="N22" s="16">
        <v>1160.0298411883414</v>
      </c>
      <c r="O22" s="20">
        <v>-589.46345099247992</v>
      </c>
      <c r="P22" s="18">
        <v>-3.9816939695494553</v>
      </c>
      <c r="Q22" s="17">
        <v>200</v>
      </c>
      <c r="R22" s="16">
        <f t="shared" si="0"/>
        <v>21.988867149233602</v>
      </c>
      <c r="S22" s="27"/>
      <c r="T22" s="27"/>
      <c r="U22" s="27"/>
      <c r="V22" s="3">
        <f t="shared" si="9"/>
        <v>-4.9911773443246457</v>
      </c>
      <c r="W22" s="3">
        <f t="shared" si="10"/>
        <v>4.9911773443246457</v>
      </c>
      <c r="X22" s="3">
        <f t="shared" si="1"/>
        <v>164.22492426953141</v>
      </c>
      <c r="Y22" s="3">
        <f t="shared" si="2"/>
        <v>0.44898212786414032</v>
      </c>
      <c r="Z22" s="3">
        <f t="shared" si="3"/>
        <v>5.3522367478674564</v>
      </c>
      <c r="AA22" s="3">
        <f t="shared" si="4"/>
        <v>168.20661823908088</v>
      </c>
      <c r="AB22" s="3">
        <f t="shared" si="5"/>
        <v>4.4306760974135955</v>
      </c>
      <c r="AC22" s="3">
        <f t="shared" si="6"/>
        <v>9.3339307174169122</v>
      </c>
    </row>
    <row r="23" spans="1:29">
      <c r="A23" s="17">
        <v>-1.8333333333333333</v>
      </c>
      <c r="B23" s="19">
        <v>1066.7361974481028</v>
      </c>
      <c r="C23" s="16">
        <v>1463.6694703914691</v>
      </c>
      <c r="D23" s="20">
        <v>70.40355883911252</v>
      </c>
      <c r="E23" s="3">
        <f t="shared" si="7"/>
        <v>25.929445365274404</v>
      </c>
      <c r="F23" s="3">
        <f t="shared" si="8"/>
        <v>3.0213060073282394</v>
      </c>
      <c r="G23" s="3">
        <f t="shared" si="11"/>
        <v>-102.9594673283417</v>
      </c>
      <c r="I23" s="27"/>
      <c r="J23" s="27"/>
      <c r="K23" s="27"/>
      <c r="L23" s="23">
        <v>-2.061995</v>
      </c>
      <c r="M23" s="19">
        <v>1402.3438559616916</v>
      </c>
      <c r="N23" s="16">
        <v>1177.8278560121544</v>
      </c>
      <c r="O23" s="20">
        <v>-535.26936741732061</v>
      </c>
      <c r="P23" s="18">
        <v>0.93652452060548974</v>
      </c>
      <c r="Q23" s="17">
        <v>200</v>
      </c>
      <c r="R23" s="16">
        <f t="shared" si="0"/>
        <v>24.427395542627842</v>
      </c>
      <c r="S23" s="27"/>
      <c r="T23" s="27"/>
      <c r="U23" s="27"/>
      <c r="V23" s="3">
        <f t="shared" si="9"/>
        <v>4.9182184901549455</v>
      </c>
      <c r="W23" s="3">
        <f t="shared" si="10"/>
        <v>4.9182184901549455</v>
      </c>
      <c r="X23" s="3">
        <f t="shared" si="1"/>
        <v>167.77627742925912</v>
      </c>
      <c r="Y23" s="3">
        <f t="shared" si="2"/>
        <v>-2.083742677775724</v>
      </c>
      <c r="Z23" s="3">
        <f t="shared" si="3"/>
        <v>4.7089080489496782</v>
      </c>
      <c r="AA23" s="3">
        <f t="shared" si="4"/>
        <v>166.83975290865362</v>
      </c>
      <c r="AB23" s="3">
        <f t="shared" si="5"/>
        <v>-3.0202671983812137</v>
      </c>
      <c r="AC23" s="3">
        <f t="shared" si="6"/>
        <v>3.7723835283441884</v>
      </c>
    </row>
    <row r="24" spans="1:29">
      <c r="A24" s="17">
        <v>-1.8</v>
      </c>
      <c r="B24" s="19">
        <v>1035.5875577284023</v>
      </c>
      <c r="C24" s="16">
        <v>1504.019882656401</v>
      </c>
      <c r="D24" s="20">
        <v>151.6051665013656</v>
      </c>
      <c r="E24" s="3">
        <f t="shared" si="7"/>
        <v>20.986630937552267</v>
      </c>
      <c r="F24" s="3">
        <f t="shared" si="8"/>
        <v>2.8762623579821418</v>
      </c>
      <c r="G24" s="3">
        <f t="shared" si="11"/>
        <v>-148.28443283166465</v>
      </c>
      <c r="I24" s="27"/>
      <c r="J24" s="27"/>
      <c r="K24" s="27"/>
      <c r="L24" s="23">
        <v>-2.0436320000000001</v>
      </c>
      <c r="M24" s="19">
        <v>1377.7404704196379</v>
      </c>
      <c r="N24" s="16">
        <v>1197.277967588976</v>
      </c>
      <c r="O24" s="20">
        <v>-481.10036629345268</v>
      </c>
      <c r="P24" s="18">
        <v>-4.0844411462567916</v>
      </c>
      <c r="Q24" s="17">
        <v>200</v>
      </c>
      <c r="R24" s="16">
        <f t="shared" si="0"/>
        <v>27.466099425954418</v>
      </c>
      <c r="S24" s="27"/>
      <c r="T24" s="27"/>
      <c r="U24" s="27"/>
      <c r="V24" s="3">
        <f t="shared" si="9"/>
        <v>-5.0209656668622813</v>
      </c>
      <c r="W24" s="3">
        <f t="shared" si="10"/>
        <v>5.0209656668622813</v>
      </c>
      <c r="X24" s="3">
        <f t="shared" si="1"/>
        <v>171.02561425825317</v>
      </c>
      <c r="Y24" s="3">
        <f t="shared" si="2"/>
        <v>-5.5986531968251407</v>
      </c>
      <c r="Z24" s="3">
        <f t="shared" si="3"/>
        <v>3.9070868428318262</v>
      </c>
      <c r="AA24" s="3">
        <f t="shared" si="4"/>
        <v>175.11005540450995</v>
      </c>
      <c r="AB24" s="3">
        <f t="shared" si="5"/>
        <v>-1.5142120505683492</v>
      </c>
      <c r="AC24" s="3">
        <f t="shared" si="6"/>
        <v>7.9915279890886177</v>
      </c>
    </row>
    <row r="25" spans="1:29">
      <c r="A25" s="17">
        <v>-1.7666666666666666</v>
      </c>
      <c r="B25" s="19">
        <v>1014.5121060911333</v>
      </c>
      <c r="C25" s="16">
        <v>1541.164309781394</v>
      </c>
      <c r="D25" s="20">
        <v>232.18638041801751</v>
      </c>
      <c r="E25" s="3">
        <f t="shared" si="7"/>
        <v>14.656993973468202</v>
      </c>
      <c r="F25" s="3">
        <f t="shared" si="8"/>
        <v>2.7359630202171856</v>
      </c>
      <c r="G25" s="3">
        <f t="shared" si="11"/>
        <v>-189.88910892252136</v>
      </c>
      <c r="I25" s="27"/>
      <c r="J25" s="27"/>
      <c r="K25" s="27"/>
      <c r="L25" s="23">
        <v>-2.0076450000000001</v>
      </c>
      <c r="M25" s="19">
        <v>1324.4499964490533</v>
      </c>
      <c r="N25" s="16">
        <v>1238.5456074085087</v>
      </c>
      <c r="O25" s="20">
        <v>-378.58226541429758</v>
      </c>
      <c r="P25" s="18">
        <v>9.153509676248289</v>
      </c>
      <c r="Q25" s="17">
        <v>200</v>
      </c>
      <c r="R25" s="16">
        <f t="shared" si="0"/>
        <v>29.762375325286168</v>
      </c>
      <c r="S25" s="27"/>
      <c r="T25" s="27"/>
      <c r="U25" s="27"/>
      <c r="X25" s="3">
        <f t="shared" si="1"/>
        <v>176.47419030039751</v>
      </c>
      <c r="Y25" s="3">
        <f t="shared" si="2"/>
        <v>-16.214154356803299</v>
      </c>
      <c r="Z25" s="3">
        <f t="shared" si="3"/>
        <v>1.9162137309460718</v>
      </c>
      <c r="AA25" s="3">
        <f t="shared" si="4"/>
        <v>167.32068062414922</v>
      </c>
      <c r="AB25" s="3">
        <f t="shared" si="5"/>
        <v>-25.367664033051589</v>
      </c>
      <c r="AC25" s="3">
        <f t="shared" si="6"/>
        <v>-7.2372959453022174</v>
      </c>
    </row>
    <row r="26" spans="1:29">
      <c r="A26" s="17">
        <v>-1.7333333333333334</v>
      </c>
      <c r="B26" s="19">
        <v>1004.3474811895285</v>
      </c>
      <c r="C26" s="16">
        <v>1574.2777426703833</v>
      </c>
      <c r="D26" s="20">
        <v>312.22067530662753</v>
      </c>
      <c r="E26" s="3">
        <f t="shared" si="7"/>
        <v>7.2380068840262126</v>
      </c>
      <c r="F26" s="3">
        <f t="shared" si="8"/>
        <v>2.6162524067568231</v>
      </c>
      <c r="G26" s="3">
        <f t="shared" si="11"/>
        <v>-222.56961268326046</v>
      </c>
      <c r="I26" s="27"/>
      <c r="J26" s="27"/>
      <c r="K26" s="27"/>
      <c r="L26" s="23">
        <v>-1.9907919999999999</v>
      </c>
      <c r="M26" s="19">
        <v>1297.8764678896405</v>
      </c>
      <c r="N26" s="16">
        <v>1259.0738090183586</v>
      </c>
      <c r="O26" s="20">
        <v>-332.11153454799205</v>
      </c>
      <c r="P26" s="18">
        <v>3.2556901557239675</v>
      </c>
      <c r="Q26" s="17">
        <v>200</v>
      </c>
      <c r="R26" s="16">
        <f t="shared" si="0"/>
        <v>30.789230973223333</v>
      </c>
      <c r="S26" s="27"/>
      <c r="T26" s="27"/>
      <c r="U26" s="27"/>
      <c r="X26" s="3">
        <f t="shared" si="1"/>
        <v>178.66639331692878</v>
      </c>
      <c r="Y26" s="3">
        <f t="shared" si="2"/>
        <v>-23.407350096461954</v>
      </c>
      <c r="Z26" s="3">
        <f t="shared" si="3"/>
        <v>0.79882269934624084</v>
      </c>
      <c r="AA26" s="3">
        <f t="shared" si="4"/>
        <v>175.41070316120482</v>
      </c>
      <c r="AB26" s="3">
        <f t="shared" si="5"/>
        <v>-26.663040252185922</v>
      </c>
      <c r="AC26" s="3">
        <f t="shared" si="6"/>
        <v>-2.4568674563777266</v>
      </c>
    </row>
    <row r="27" spans="1:29">
      <c r="A27" s="17">
        <v>-1.7</v>
      </c>
      <c r="B27" s="19">
        <v>1005.4217793840216</v>
      </c>
      <c r="C27" s="16">
        <v>1602.6352860385086</v>
      </c>
      <c r="D27" s="20">
        <v>391.57761128246784</v>
      </c>
      <c r="E27" s="3">
        <f t="shared" si="7"/>
        <v>-0.77559688994032805</v>
      </c>
      <c r="F27" s="3">
        <f t="shared" si="8"/>
        <v>2.5283482558705077</v>
      </c>
      <c r="G27" s="3">
        <f t="shared" si="11"/>
        <v>-240.40811321899545</v>
      </c>
      <c r="I27" s="27"/>
      <c r="J27" s="27"/>
      <c r="K27" s="27"/>
      <c r="L27" s="23">
        <v>-1.9732670000000001</v>
      </c>
      <c r="M27" s="19">
        <v>1269.6405097390525</v>
      </c>
      <c r="N27" s="16">
        <v>1281.0678549711592</v>
      </c>
      <c r="O27" s="20">
        <v>-284.72502615861595</v>
      </c>
      <c r="P27" s="18">
        <v>-10.764790039601513</v>
      </c>
      <c r="Q27" s="17">
        <v>200</v>
      </c>
      <c r="R27" s="16">
        <f t="shared" si="0"/>
        <v>31.455638939249891</v>
      </c>
      <c r="S27" s="27"/>
      <c r="T27" s="27"/>
      <c r="U27" s="27"/>
      <c r="X27" s="3">
        <f t="shared" si="1"/>
        <v>-179.27199638576147</v>
      </c>
      <c r="Y27" s="3">
        <f t="shared" si="2"/>
        <v>-32.642696586390258</v>
      </c>
      <c r="Z27" s="3">
        <f t="shared" si="3"/>
        <v>-0.48070714554315602</v>
      </c>
      <c r="AA27" s="3">
        <f t="shared" si="4"/>
        <v>-168.50720634615996</v>
      </c>
      <c r="AB27" s="3">
        <f t="shared" si="5"/>
        <v>-21.877906546788743</v>
      </c>
      <c r="AC27" s="3">
        <f t="shared" si="6"/>
        <v>10.284082894058356</v>
      </c>
    </row>
    <row r="28" spans="1:29">
      <c r="A28" s="17">
        <v>-1.6666666666666667</v>
      </c>
      <c r="B28" s="19">
        <v>1017.5464143559802</v>
      </c>
      <c r="C28" s="16">
        <v>1625.7019584248774</v>
      </c>
      <c r="D28" s="20">
        <v>470.1083475172054</v>
      </c>
      <c r="E28" s="3">
        <f t="shared" si="7"/>
        <v>-8.7767950829458421</v>
      </c>
      <c r="F28" s="3">
        <f t="shared" si="8"/>
        <v>2.4822447932421876</v>
      </c>
      <c r="G28" s="3">
        <f t="shared" si="11"/>
        <v>-240.03594579016629</v>
      </c>
      <c r="I28" s="27"/>
      <c r="J28" s="27"/>
      <c r="K28" s="27"/>
      <c r="L28" s="23">
        <v>-1.956582</v>
      </c>
      <c r="M28" s="19">
        <v>1242.5345087745227</v>
      </c>
      <c r="N28" s="16">
        <v>1302.5002359948121</v>
      </c>
      <c r="O28" s="20">
        <v>-240.41508236434311</v>
      </c>
      <c r="P28" s="18">
        <v>-1.4844850056057841</v>
      </c>
      <c r="Q28" s="17">
        <v>200</v>
      </c>
      <c r="R28" s="16">
        <f t="shared" si="0"/>
        <v>31.721910184310655</v>
      </c>
      <c r="S28" s="27"/>
      <c r="T28" s="27"/>
      <c r="U28" s="27"/>
      <c r="X28" s="3">
        <f t="shared" si="1"/>
        <v>-177.50431083752633</v>
      </c>
      <c r="Y28" s="3">
        <f t="shared" si="2"/>
        <v>-42.983990587655271</v>
      </c>
      <c r="Z28" s="3">
        <f t="shared" si="3"/>
        <v>-1.8026537280378088</v>
      </c>
      <c r="AA28" s="3">
        <f t="shared" si="4"/>
        <v>-176.01982583192054</v>
      </c>
      <c r="AB28" s="3">
        <f t="shared" si="5"/>
        <v>-41.499505582049487</v>
      </c>
      <c r="AC28" s="3">
        <f t="shared" si="6"/>
        <v>-0.31816872243202465</v>
      </c>
    </row>
    <row r="29" spans="1:29">
      <c r="A29" s="17">
        <v>-1.6333333333333333</v>
      </c>
      <c r="B29" s="19">
        <v>1040.0770034987945</v>
      </c>
      <c r="C29" s="16">
        <v>1643.1200832797913</v>
      </c>
      <c r="D29" s="20">
        <v>547.62536058411933</v>
      </c>
      <c r="E29" s="3">
        <f t="shared" si="7"/>
        <v>-16.206689736619712</v>
      </c>
      <c r="F29" s="3">
        <f t="shared" si="8"/>
        <v>2.4774816350196747</v>
      </c>
      <c r="G29" s="3">
        <f t="shared" si="11"/>
        <v>-222.89683961021541</v>
      </c>
      <c r="I29" s="27"/>
      <c r="J29" s="27"/>
      <c r="K29" s="27"/>
      <c r="L29" s="23">
        <v>-1.9243479999999999</v>
      </c>
      <c r="M29" s="19">
        <v>1190.8012772651855</v>
      </c>
      <c r="N29" s="16">
        <v>1344.814060529694</v>
      </c>
      <c r="O29" s="20">
        <v>-156.72344430442899</v>
      </c>
      <c r="P29" s="18">
        <v>-15.575382445543065</v>
      </c>
      <c r="Q29" s="17">
        <v>200</v>
      </c>
      <c r="R29" s="16">
        <f t="shared" si="0"/>
        <v>31.302704509592132</v>
      </c>
      <c r="S29" s="27"/>
      <c r="T29" s="27"/>
      <c r="U29" s="27"/>
      <c r="X29" s="3">
        <f t="shared" si="1"/>
        <v>-174.59802318810321</v>
      </c>
      <c r="Y29" s="3">
        <f t="shared" si="2"/>
        <v>-65.031562948372525</v>
      </c>
      <c r="Z29" s="3">
        <f t="shared" si="3"/>
        <v>-4.6079145560396775</v>
      </c>
      <c r="AA29" s="3">
        <f t="shared" si="4"/>
        <v>-159.02264074256016</v>
      </c>
      <c r="AB29" s="3">
        <f t="shared" si="5"/>
        <v>-49.456180502829461</v>
      </c>
      <c r="AC29" s="3">
        <f t="shared" si="6"/>
        <v>10.967467889503387</v>
      </c>
    </row>
    <row r="30" spans="1:29">
      <c r="A30" s="17">
        <v>-1.6</v>
      </c>
      <c r="B30" s="19">
        <v>1071.9381889147335</v>
      </c>
      <c r="C30" s="16">
        <v>1654.7174450073508</v>
      </c>
      <c r="D30" s="20">
        <v>623.89283075381536</v>
      </c>
      <c r="E30" s="3">
        <f t="shared" si="7"/>
        <v>-22.673020682905701</v>
      </c>
      <c r="F30" s="3">
        <f t="shared" si="8"/>
        <v>2.5039418617673217</v>
      </c>
      <c r="G30" s="3">
        <f t="shared" si="11"/>
        <v>-193.98992838858035</v>
      </c>
      <c r="I30" s="27"/>
      <c r="J30" s="27"/>
      <c r="K30" s="27"/>
      <c r="L30" s="23">
        <v>-1.9083330000000001</v>
      </c>
      <c r="M30" s="19">
        <v>1165.9953630443197</v>
      </c>
      <c r="N30" s="16">
        <v>1366.0586617821828</v>
      </c>
      <c r="O30" s="20">
        <v>-115.92922073509544</v>
      </c>
      <c r="P30" s="18">
        <v>-25.415781577823157</v>
      </c>
      <c r="Q30" s="17">
        <v>200</v>
      </c>
      <c r="R30" s="16">
        <f t="shared" si="0"/>
        <v>30.611074896412863</v>
      </c>
      <c r="S30" s="27"/>
      <c r="T30" s="27"/>
      <c r="U30" s="27"/>
      <c r="X30" s="3">
        <f t="shared" si="1"/>
        <v>-173.3917403682743</v>
      </c>
      <c r="Y30" s="3">
        <f t="shared" si="2"/>
        <v>-75.449447269996156</v>
      </c>
      <c r="Z30" s="3">
        <f t="shared" si="3"/>
        <v>-6.1047652170910967</v>
      </c>
      <c r="AA30" s="3">
        <f t="shared" si="4"/>
        <v>-147.97595879045113</v>
      </c>
      <c r="AB30" s="3">
        <f t="shared" si="5"/>
        <v>-50.033665692173003</v>
      </c>
      <c r="AC30" s="3">
        <f t="shared" si="6"/>
        <v>19.311016360732062</v>
      </c>
    </row>
    <row r="31" spans="1:29">
      <c r="A31" s="17">
        <v>-1.5666666666666667</v>
      </c>
      <c r="B31" s="19">
        <v>1111.7436626664712</v>
      </c>
      <c r="C31" s="16">
        <v>1660.5463330767234</v>
      </c>
      <c r="D31" s="20">
        <v>698.82570561137982</v>
      </c>
      <c r="E31" s="3">
        <f t="shared" si="7"/>
        <v>-27.977914361164999</v>
      </c>
      <c r="F31" s="3">
        <f t="shared" si="8"/>
        <v>2.5514797020612248</v>
      </c>
      <c r="G31" s="3">
        <f t="shared" si="11"/>
        <v>-159.14681034777843</v>
      </c>
      <c r="I31" s="27"/>
      <c r="J31" s="27"/>
      <c r="K31" s="27"/>
      <c r="L31" s="23">
        <v>-1.8938269999999999</v>
      </c>
      <c r="M31" s="19">
        <v>1144.353019438684</v>
      </c>
      <c r="N31" s="16">
        <v>1385.3021611201111</v>
      </c>
      <c r="O31" s="20">
        <v>-79.350155115127563</v>
      </c>
      <c r="P31" s="18">
        <v>-12.574167032233639</v>
      </c>
      <c r="Q31" s="17">
        <v>200</v>
      </c>
      <c r="R31" s="16">
        <f t="shared" si="0"/>
        <v>29.065063203232942</v>
      </c>
      <c r="S31" s="27"/>
      <c r="T31" s="27"/>
      <c r="U31" s="27"/>
      <c r="X31" s="3">
        <f t="shared" si="1"/>
        <v>-172.42960819196679</v>
      </c>
      <c r="Y31" s="3">
        <f t="shared" si="2"/>
        <v>-83.922198088192886</v>
      </c>
      <c r="Z31" s="3">
        <f t="shared" si="3"/>
        <v>-7.5071379368230229</v>
      </c>
      <c r="AA31" s="3">
        <f t="shared" si="4"/>
        <v>-159.85544115973315</v>
      </c>
      <c r="AB31" s="3">
        <f t="shared" si="5"/>
        <v>-71.34803105595924</v>
      </c>
      <c r="AC31" s="3">
        <f t="shared" si="6"/>
        <v>5.0670290954106161</v>
      </c>
    </row>
    <row r="32" spans="1:29">
      <c r="A32" s="17">
        <v>-1.5333333333333334</v>
      </c>
      <c r="B32" s="19">
        <v>1157.8803504895768</v>
      </c>
      <c r="C32" s="16">
        <v>1660.8574009858421</v>
      </c>
      <c r="D32" s="20">
        <v>772.47234763309825</v>
      </c>
      <c r="E32" s="3">
        <f t="shared" si="7"/>
        <v>-32.065504833536941</v>
      </c>
      <c r="F32" s="3">
        <f t="shared" si="8"/>
        <v>2.6071568320385681</v>
      </c>
      <c r="G32" s="3">
        <f t="shared" si="11"/>
        <v>-122.62771417115873</v>
      </c>
      <c r="I32" s="27"/>
      <c r="J32" s="27"/>
      <c r="K32" s="27"/>
      <c r="L32" s="23">
        <v>-1.865318</v>
      </c>
      <c r="M32" s="19">
        <v>1104.8650674179662</v>
      </c>
      <c r="N32" s="16">
        <v>1422.7911160213407</v>
      </c>
      <c r="O32" s="20">
        <v>-8.3023948851041496</v>
      </c>
      <c r="P32" s="18">
        <v>-16.962323477792349</v>
      </c>
      <c r="Q32" s="17">
        <v>200</v>
      </c>
      <c r="R32" s="16">
        <f t="shared" si="0"/>
        <v>26.174079395885915</v>
      </c>
      <c r="S32" s="27"/>
      <c r="T32" s="27"/>
      <c r="U32" s="27"/>
      <c r="X32" s="3">
        <f t="shared" si="1"/>
        <v>-170.88601531703651</v>
      </c>
      <c r="Y32" s="3">
        <f t="shared" si="2"/>
        <v>-97.537402764002721</v>
      </c>
      <c r="Z32" s="3">
        <f t="shared" si="3"/>
        <v>-10.356817886945018</v>
      </c>
      <c r="AA32" s="3">
        <f t="shared" si="4"/>
        <v>-153.92369183924416</v>
      </c>
      <c r="AB32" s="3">
        <f t="shared" si="5"/>
        <v>-80.575079286210368</v>
      </c>
      <c r="AC32" s="3">
        <f t="shared" si="6"/>
        <v>6.605505590847331</v>
      </c>
    </row>
    <row r="33" spans="1:29">
      <c r="A33" s="17">
        <v>-1.5</v>
      </c>
      <c r="B33" s="19">
        <v>1208.559898383508</v>
      </c>
      <c r="C33" s="16">
        <v>1656.0931818105746</v>
      </c>
      <c r="D33" s="20">
        <v>844.99309044686379</v>
      </c>
      <c r="E33" s="3">
        <f t="shared" si="7"/>
        <v>-34.94693962992578</v>
      </c>
      <c r="F33" s="3">
        <f t="shared" si="8"/>
        <v>2.6580698349759686</v>
      </c>
      <c r="G33" s="3">
        <f t="shared" si="11"/>
        <v>-86.443043891664871</v>
      </c>
      <c r="I33" s="27"/>
      <c r="J33" s="27"/>
      <c r="K33" s="27"/>
      <c r="L33" s="23">
        <v>-1.838346</v>
      </c>
      <c r="M33" s="19">
        <v>1072.2191305027809</v>
      </c>
      <c r="N33" s="16">
        <v>1457.376133766491</v>
      </c>
      <c r="O33" s="20">
        <v>58.118745853193104</v>
      </c>
      <c r="P33" s="18">
        <v>-20.382271747185516</v>
      </c>
      <c r="Q33" s="17">
        <v>200</v>
      </c>
      <c r="R33" s="16">
        <f t="shared" si="0"/>
        <v>22.232128352182521</v>
      </c>
      <c r="S33" s="27"/>
      <c r="T33" s="27"/>
      <c r="U33" s="27"/>
      <c r="X33" s="3">
        <f t="shared" si="1"/>
        <v>-169.82863975944736</v>
      </c>
      <c r="Y33" s="3">
        <f t="shared" si="2"/>
        <v>-107.26951896395036</v>
      </c>
      <c r="Z33" s="3">
        <f t="shared" si="3"/>
        <v>-13.114235090886321</v>
      </c>
      <c r="AA33" s="3">
        <f t="shared" si="4"/>
        <v>-149.44636801226184</v>
      </c>
      <c r="AB33" s="3">
        <f t="shared" si="5"/>
        <v>-86.887247216764848</v>
      </c>
      <c r="AC33" s="3">
        <f t="shared" si="6"/>
        <v>7.2680366562991949</v>
      </c>
    </row>
    <row r="34" spans="1:29">
      <c r="A34" s="17">
        <v>-1.4666666666666666</v>
      </c>
      <c r="B34" s="19">
        <v>1262.0104453568347</v>
      </c>
      <c r="C34" s="16">
        <v>1646.8631883019116</v>
      </c>
      <c r="D34" s="20">
        <v>916.81925360980676</v>
      </c>
      <c r="E34" s="3">
        <f t="shared" si="7"/>
        <v>-36.655347869424205</v>
      </c>
      <c r="F34" s="3">
        <f t="shared" si="8"/>
        <v>2.7001919042847082</v>
      </c>
      <c r="G34" s="3">
        <f t="shared" si="11"/>
        <v>-51.252247184952594</v>
      </c>
      <c r="I34" s="27"/>
      <c r="J34" s="27"/>
      <c r="K34" s="27"/>
      <c r="L34" s="23">
        <v>-1.809922</v>
      </c>
      <c r="M34" s="19">
        <v>1043.8584110687952</v>
      </c>
      <c r="N34" s="16">
        <v>1492.3025944433175</v>
      </c>
      <c r="O34" s="20">
        <v>127.50332530587912</v>
      </c>
      <c r="P34" s="18">
        <v>-28.946720036735389</v>
      </c>
      <c r="Q34" s="17">
        <v>200</v>
      </c>
      <c r="R34" s="16">
        <f t="shared" si="0"/>
        <v>18.74718812960586</v>
      </c>
      <c r="S34" s="27"/>
      <c r="T34" s="27"/>
      <c r="U34" s="27"/>
      <c r="X34" s="3">
        <f t="shared" si="1"/>
        <v>-169.11072541923986</v>
      </c>
      <c r="Y34" s="3">
        <f t="shared" si="2"/>
        <v>-115.26288744035081</v>
      </c>
      <c r="Z34" s="3">
        <f t="shared" si="3"/>
        <v>-16.018952250030676</v>
      </c>
      <c r="AA34" s="3">
        <f t="shared" si="4"/>
        <v>-140.16400538250446</v>
      </c>
      <c r="AB34" s="3">
        <f t="shared" si="5"/>
        <v>-86.316167403615424</v>
      </c>
      <c r="AC34" s="3">
        <f t="shared" si="6"/>
        <v>12.927767786704713</v>
      </c>
    </row>
    <row r="35" spans="1:29">
      <c r="A35" s="17">
        <v>-1.4333333333333333</v>
      </c>
      <c r="B35" s="19">
        <v>1316.5453032029618</v>
      </c>
      <c r="C35" s="16">
        <v>1633.9015479346272</v>
      </c>
      <c r="D35" s="20">
        <v>988.59122186416062</v>
      </c>
      <c r="E35" s="3">
        <f t="shared" si="7"/>
        <v>-37.228843182976064</v>
      </c>
      <c r="F35" s="3">
        <f t="shared" si="8"/>
        <v>2.7320218230407551</v>
      </c>
      <c r="G35" s="3">
        <f t="shared" si="11"/>
        <v>-17.204859406555844</v>
      </c>
      <c r="I35" s="27"/>
      <c r="J35" s="27"/>
      <c r="K35" s="27"/>
      <c r="L35" s="23">
        <v>-1.7979309999999999</v>
      </c>
      <c r="M35" s="19">
        <v>1033.9748201137409</v>
      </c>
      <c r="N35" s="16">
        <v>1506.4281467483379</v>
      </c>
      <c r="O35" s="20">
        <v>156.6241405387409</v>
      </c>
      <c r="P35" s="18">
        <v>-44.653239844528095</v>
      </c>
      <c r="Q35" s="17">
        <v>200</v>
      </c>
      <c r="R35" s="16">
        <f t="shared" si="0"/>
        <v>16.14628062870614</v>
      </c>
      <c r="S35" s="27"/>
      <c r="T35" s="27"/>
      <c r="U35" s="27"/>
      <c r="X35" s="3">
        <f t="shared" si="1"/>
        <v>-168.92259856016207</v>
      </c>
      <c r="Y35" s="3">
        <f t="shared" si="2"/>
        <v>-118.15839676968392</v>
      </c>
      <c r="Z35" s="3">
        <f t="shared" si="3"/>
        <v>-17.228618870017261</v>
      </c>
      <c r="AA35" s="3">
        <f t="shared" si="4"/>
        <v>-124.26935871563398</v>
      </c>
      <c r="AB35" s="3">
        <f t="shared" si="5"/>
        <v>-73.505156925155831</v>
      </c>
      <c r="AC35" s="3">
        <f t="shared" si="6"/>
        <v>27.424620974510834</v>
      </c>
    </row>
    <row r="36" spans="1:29">
      <c r="A36" s="17">
        <v>-1.4</v>
      </c>
      <c r="B36" s="19">
        <v>1370.6088012920809</v>
      </c>
      <c r="C36" s="16">
        <v>1618.0390285702888</v>
      </c>
      <c r="D36" s="20">
        <v>1061.0744821632979</v>
      </c>
      <c r="E36" s="3">
        <f t="shared" si="7"/>
        <v>-36.718360573652866</v>
      </c>
      <c r="F36" s="3">
        <f t="shared" si="8"/>
        <v>2.7541739111442789</v>
      </c>
      <c r="G36" s="3">
        <f t="shared" si="11"/>
        <v>15.314478279695885</v>
      </c>
      <c r="I36" s="27"/>
      <c r="J36" s="27"/>
      <c r="K36" s="27"/>
      <c r="L36" s="23">
        <v>-1.7830900000000001</v>
      </c>
      <c r="M36" s="19">
        <v>1023.5712900885846</v>
      </c>
      <c r="N36" s="16">
        <v>1523.320835100254</v>
      </c>
      <c r="O36" s="20">
        <v>192.55904803797603</v>
      </c>
      <c r="P36" s="18">
        <v>-23.31694099949712</v>
      </c>
      <c r="Q36" s="17">
        <v>200</v>
      </c>
      <c r="R36" s="16">
        <f t="shared" si="0"/>
        <v>9.479089609985424</v>
      </c>
      <c r="S36" s="27"/>
      <c r="T36" s="27"/>
      <c r="U36" s="27"/>
      <c r="X36" s="3">
        <f t="shared" si="1"/>
        <v>-168.77888189367164</v>
      </c>
      <c r="Y36" s="3">
        <f t="shared" si="2"/>
        <v>-121.46081488752944</v>
      </c>
      <c r="Z36" s="3">
        <f t="shared" si="3"/>
        <v>-18.703331743324583</v>
      </c>
      <c r="AA36" s="3">
        <f t="shared" si="4"/>
        <v>-145.46194089417452</v>
      </c>
      <c r="AB36" s="3">
        <f t="shared" si="5"/>
        <v>-98.143873888032317</v>
      </c>
      <c r="AC36" s="3">
        <f t="shared" si="6"/>
        <v>4.6136092561725377</v>
      </c>
    </row>
    <row r="37" spans="1:29">
      <c r="A37" s="17">
        <v>-1.3666666666666667</v>
      </c>
      <c r="B37" s="19">
        <v>1422.9596759752603</v>
      </c>
      <c r="C37" s="16">
        <v>1600.1264667703654</v>
      </c>
      <c r="D37" s="20">
        <v>1135.2396919956664</v>
      </c>
      <c r="E37" s="3">
        <f t="shared" si="7"/>
        <v>-35.217057675888732</v>
      </c>
      <c r="F37" s="3">
        <f t="shared" si="8"/>
        <v>2.7759245432519228</v>
      </c>
      <c r="G37" s="3">
        <f t="shared" si="11"/>
        <v>45.039086932924185</v>
      </c>
      <c r="I37" s="27"/>
      <c r="J37" s="27"/>
      <c r="K37" s="27"/>
      <c r="L37" s="23">
        <v>-1.736386</v>
      </c>
      <c r="M37" s="19">
        <v>1004.8123773545958</v>
      </c>
      <c r="N37" s="16">
        <v>1571.43055715831</v>
      </c>
      <c r="O37" s="20">
        <v>304.90976053848863</v>
      </c>
      <c r="P37" s="18">
        <v>-7.5450915837610486</v>
      </c>
      <c r="Q37" s="17">
        <v>200</v>
      </c>
      <c r="R37" s="16">
        <f t="shared" si="0"/>
        <v>2.4973223244393856</v>
      </c>
      <c r="S37" s="27"/>
      <c r="T37" s="27"/>
      <c r="U37" s="27"/>
      <c r="X37" s="3">
        <f t="shared" si="1"/>
        <v>-168.91746538037663</v>
      </c>
      <c r="Y37" s="3">
        <f t="shared" si="2"/>
        <v>-130.52441051133775</v>
      </c>
      <c r="Z37" s="3">
        <f t="shared" si="3"/>
        <v>-23.102503686896878</v>
      </c>
      <c r="AA37" s="3">
        <f t="shared" si="4"/>
        <v>-161.37237379661559</v>
      </c>
      <c r="AB37" s="3">
        <f t="shared" si="5"/>
        <v>-122.9793189275767</v>
      </c>
      <c r="AC37" s="3">
        <f t="shared" si="6"/>
        <v>-15.557412103135828</v>
      </c>
    </row>
    <row r="38" spans="1:29">
      <c r="A38" s="17">
        <v>-1.3333333333333333</v>
      </c>
      <c r="B38" s="19">
        <v>1472.6838126894872</v>
      </c>
      <c r="C38" s="16">
        <v>1580.9867831883457</v>
      </c>
      <c r="D38" s="20">
        <v>1212.1213576155133</v>
      </c>
      <c r="E38" s="3">
        <f t="shared" si="7"/>
        <v>-32.893251993783061</v>
      </c>
      <c r="F38" s="3">
        <f t="shared" si="8"/>
        <v>2.806180142341038</v>
      </c>
      <c r="G38" s="3">
        <f t="shared" si="11"/>
        <v>69.714170463169935</v>
      </c>
      <c r="I38" s="27"/>
      <c r="J38" s="27"/>
      <c r="K38" s="27"/>
      <c r="L38" s="23">
        <v>-1.723892</v>
      </c>
      <c r="M38" s="19">
        <v>1003.5102855936857</v>
      </c>
      <c r="N38" s="16">
        <v>1582.8161939461716</v>
      </c>
      <c r="O38" s="20">
        <v>334.76458212011494</v>
      </c>
      <c r="P38" s="18">
        <v>-52.013288188253149</v>
      </c>
      <c r="Q38" s="17">
        <v>200</v>
      </c>
      <c r="R38" s="16">
        <f t="shared" si="0"/>
        <v>-6.1296776096656469</v>
      </c>
      <c r="S38" s="27"/>
      <c r="T38" s="27"/>
      <c r="U38" s="27"/>
      <c r="X38" s="3">
        <f t="shared" si="1"/>
        <v>-169.09239122222593</v>
      </c>
      <c r="Y38" s="3">
        <f t="shared" si="2"/>
        <v>-132.73259600602518</v>
      </c>
      <c r="Z38" s="3">
        <f t="shared" si="3"/>
        <v>-24.199376626062563</v>
      </c>
      <c r="AA38" s="3">
        <f t="shared" si="4"/>
        <v>-117.07910303397279</v>
      </c>
      <c r="AB38" s="3">
        <f t="shared" si="5"/>
        <v>-80.719307817772034</v>
      </c>
      <c r="AC38" s="3">
        <f t="shared" si="6"/>
        <v>27.813911562190587</v>
      </c>
    </row>
    <row r="39" spans="1:29">
      <c r="A39" s="17">
        <v>-1.3</v>
      </c>
      <c r="B39" s="19">
        <v>1519.18866562326</v>
      </c>
      <c r="C39" s="16">
        <v>1561.3785583607096</v>
      </c>
      <c r="D39" s="20">
        <v>1292.6367404168705</v>
      </c>
      <c r="E39" s="3">
        <f t="shared" si="7"/>
        <v>-30.010286186337762</v>
      </c>
      <c r="F39" s="3">
        <f t="shared" si="8"/>
        <v>2.8507752674384732</v>
      </c>
      <c r="G39" s="3">
        <f t="shared" si="11"/>
        <v>86.488974223359264</v>
      </c>
      <c r="I39" s="27"/>
      <c r="J39" s="27"/>
      <c r="K39" s="27"/>
      <c r="L39" s="23">
        <v>-1.664895</v>
      </c>
      <c r="M39" s="19">
        <v>1018.4914861381985</v>
      </c>
      <c r="N39" s="16">
        <v>1626.7741581340088</v>
      </c>
      <c r="O39" s="20">
        <v>474.26332371891476</v>
      </c>
      <c r="P39" s="18">
        <v>-48.305648474022234</v>
      </c>
      <c r="Q39" s="17">
        <v>200</v>
      </c>
      <c r="R39" s="16">
        <f t="shared" si="0"/>
        <v>-14.967616715384988</v>
      </c>
      <c r="S39" s="27"/>
      <c r="T39" s="27"/>
      <c r="U39" s="27"/>
      <c r="X39" s="3">
        <f t="shared" si="1"/>
        <v>-170.56844287234435</v>
      </c>
      <c r="Y39" s="3">
        <f t="shared" si="2"/>
        <v>-142.55320219539377</v>
      </c>
      <c r="Z39" s="3">
        <f t="shared" si="3"/>
        <v>-28.797231209322074</v>
      </c>
      <c r="AA39" s="3">
        <f t="shared" si="4"/>
        <v>-122.26279439832211</v>
      </c>
      <c r="AB39" s="3">
        <f t="shared" si="5"/>
        <v>-94.247553721371531</v>
      </c>
      <c r="AC39" s="3">
        <f t="shared" si="6"/>
        <v>19.50841726470016</v>
      </c>
    </row>
    <row r="40" spans="1:29">
      <c r="A40" s="17">
        <v>-1.2666666666666666</v>
      </c>
      <c r="B40" s="19">
        <v>1562.2966032693148</v>
      </c>
      <c r="C40" s="16">
        <v>1541.9109743394729</v>
      </c>
      <c r="D40" s="20">
        <v>1377.5850492389436</v>
      </c>
      <c r="E40" s="3">
        <f t="shared" si="7"/>
        <v>-26.906007977737634</v>
      </c>
      <c r="F40" s="3">
        <f t="shared" si="8"/>
        <v>2.9168727532590926</v>
      </c>
      <c r="G40" s="3">
        <f t="shared" si="11"/>
        <v>93.12834625800356</v>
      </c>
      <c r="I40" s="27"/>
      <c r="J40" s="27"/>
      <c r="K40" s="27"/>
      <c r="L40" s="23">
        <v>-1.646952</v>
      </c>
      <c r="M40" s="19">
        <v>1029.6741823973716</v>
      </c>
      <c r="N40" s="16">
        <v>1636.7018498970428</v>
      </c>
      <c r="O40" s="20">
        <v>516.09226604062133</v>
      </c>
      <c r="P40" s="18">
        <v>-40.22789574720133</v>
      </c>
      <c r="Q40" s="17">
        <v>200</v>
      </c>
      <c r="R40" s="16">
        <f t="shared" si="0"/>
        <v>-18.40420792754653</v>
      </c>
      <c r="S40" s="27"/>
      <c r="T40" s="27"/>
      <c r="U40" s="27"/>
      <c r="X40" s="3">
        <f t="shared" si="1"/>
        <v>-171.19510026271908</v>
      </c>
      <c r="Y40" s="3">
        <f t="shared" si="2"/>
        <v>-145.41338008052742</v>
      </c>
      <c r="Z40" s="3">
        <f t="shared" si="3"/>
        <v>-29.981087799721237</v>
      </c>
      <c r="AA40" s="3">
        <f t="shared" si="4"/>
        <v>-130.96720451551775</v>
      </c>
      <c r="AB40" s="3">
        <f t="shared" si="5"/>
        <v>-105.18548433332609</v>
      </c>
      <c r="AC40" s="3">
        <f t="shared" si="6"/>
        <v>10.246807947480093</v>
      </c>
    </row>
    <row r="41" spans="1:29">
      <c r="A41" s="17">
        <v>-1.2333333333333334</v>
      </c>
      <c r="B41" s="19">
        <v>1602.1598285509244</v>
      </c>
      <c r="C41" s="16">
        <v>1523.0240718546702</v>
      </c>
      <c r="D41" s="20">
        <v>1467.4196231698734</v>
      </c>
      <c r="E41" s="3">
        <f t="shared" si="7"/>
        <v>-23.928792826113241</v>
      </c>
      <c r="F41" s="3">
        <f t="shared" si="8"/>
        <v>3.0024054089691332</v>
      </c>
      <c r="G41" s="3">
        <f t="shared" si="11"/>
        <v>89.316454548732082</v>
      </c>
      <c r="I41" s="27"/>
      <c r="J41" s="27"/>
      <c r="K41" s="27"/>
      <c r="L41" s="23">
        <v>-1.6318589999999999</v>
      </c>
      <c r="M41" s="19">
        <v>1041.2954147942946</v>
      </c>
      <c r="N41" s="16">
        <v>1643.7549875332043</v>
      </c>
      <c r="O41" s="20">
        <v>551.01841513882391</v>
      </c>
      <c r="P41" s="18">
        <v>-49.326943973991554</v>
      </c>
      <c r="Q41" s="17">
        <v>200</v>
      </c>
      <c r="R41" s="16">
        <f t="shared" si="0"/>
        <v>-24.076882502524398</v>
      </c>
      <c r="S41" s="27"/>
      <c r="T41" s="27"/>
      <c r="U41" s="27"/>
      <c r="X41" s="3">
        <f t="shared" si="1"/>
        <v>-171.7731712203605</v>
      </c>
      <c r="Y41" s="3">
        <f t="shared" si="2"/>
        <v>-147.78477417191945</v>
      </c>
      <c r="Z41" s="3">
        <f t="shared" si="3"/>
        <v>-30.891438323865628</v>
      </c>
      <c r="AA41" s="3">
        <f t="shared" si="4"/>
        <v>-122.44622724636895</v>
      </c>
      <c r="AB41" s="3">
        <f t="shared" si="5"/>
        <v>-98.457830197927905</v>
      </c>
      <c r="AC41" s="3">
        <f t="shared" si="6"/>
        <v>18.435505650125926</v>
      </c>
    </row>
    <row r="42" spans="1:29">
      <c r="A42" s="17">
        <v>-1.2</v>
      </c>
      <c r="B42" s="19">
        <v>1639.1478174350705</v>
      </c>
      <c r="C42" s="16">
        <v>1504.9902670618794</v>
      </c>
      <c r="D42" s="20">
        <v>1561.9766450048483</v>
      </c>
      <c r="E42" s="3">
        <f t="shared" si="7"/>
        <v>-21.36400889227339</v>
      </c>
      <c r="F42" s="3">
        <f t="shared" si="8"/>
        <v>3.0936909725711521</v>
      </c>
      <c r="G42" s="3">
        <f t="shared" si="11"/>
        <v>76.943518015195323</v>
      </c>
      <c r="I42" s="27"/>
      <c r="J42" s="27"/>
      <c r="K42" s="27"/>
      <c r="L42" s="23">
        <v>-1.584781</v>
      </c>
      <c r="M42" s="19">
        <v>1089.2221361208358</v>
      </c>
      <c r="N42" s="16">
        <v>1658.0841611968353</v>
      </c>
      <c r="O42" s="20">
        <v>658.27602442679927</v>
      </c>
      <c r="P42" s="18">
        <v>-36.047075792851061</v>
      </c>
      <c r="Q42" s="17">
        <v>200</v>
      </c>
      <c r="R42" s="16">
        <f t="shared" si="0"/>
        <v>-29.140309702455106</v>
      </c>
      <c r="S42" s="27"/>
      <c r="T42" s="27"/>
      <c r="U42" s="27"/>
      <c r="X42" s="3">
        <f t="shared" si="1"/>
        <v>-173.80747317191316</v>
      </c>
      <c r="Y42" s="3">
        <f t="shared" si="2"/>
        <v>-154.96656466009196</v>
      </c>
      <c r="Z42" s="3">
        <f t="shared" si="3"/>
        <v>-33.183363238933183</v>
      </c>
      <c r="AA42" s="3">
        <f t="shared" si="4"/>
        <v>-137.76039737906211</v>
      </c>
      <c r="AB42" s="3">
        <f t="shared" si="5"/>
        <v>-118.9194888672409</v>
      </c>
      <c r="AC42" s="3">
        <f t="shared" si="6"/>
        <v>2.8637125539178783</v>
      </c>
    </row>
    <row r="43" spans="1:29">
      <c r="A43" s="17">
        <v>-1.1666666666666667</v>
      </c>
      <c r="B43" s="19">
        <v>1673.7871106612001</v>
      </c>
      <c r="C43" s="16">
        <v>1487.8967669090125</v>
      </c>
      <c r="D43" s="20">
        <v>1660.4402643906069</v>
      </c>
      <c r="E43" s="3">
        <f t="shared" si="7"/>
        <v>-19.381764279664768</v>
      </c>
      <c r="F43" s="3">
        <f t="shared" si="8"/>
        <v>3.1730801207506456</v>
      </c>
      <c r="G43" s="3">
        <f t="shared" si="11"/>
        <v>59.467338378258852</v>
      </c>
      <c r="I43" s="27"/>
      <c r="J43" s="27"/>
      <c r="K43" s="27"/>
      <c r="L43" s="23">
        <v>-1.5652440000000001</v>
      </c>
      <c r="M43" s="19">
        <v>1113.5998374094488</v>
      </c>
      <c r="N43" s="16">
        <v>1660.6701330408687</v>
      </c>
      <c r="O43" s="20">
        <v>702.00168910180219</v>
      </c>
      <c r="P43" s="18">
        <v>-40.918345467752317</v>
      </c>
      <c r="Q43" s="17">
        <v>200</v>
      </c>
      <c r="R43" s="16">
        <f t="shared" si="0"/>
        <v>-33.286365441379189</v>
      </c>
      <c r="S43" s="27"/>
      <c r="T43" s="27"/>
      <c r="U43" s="27"/>
      <c r="X43" s="3">
        <f t="shared" si="1"/>
        <v>-174.72416371537284</v>
      </c>
      <c r="Y43" s="3">
        <f t="shared" si="2"/>
        <v>-157.83175239809097</v>
      </c>
      <c r="Z43" s="3">
        <f t="shared" si="3"/>
        <v>-33.860543255204071</v>
      </c>
      <c r="AA43" s="3">
        <f t="shared" si="4"/>
        <v>-133.80581824762052</v>
      </c>
      <c r="AB43" s="3">
        <f t="shared" si="5"/>
        <v>-116.91340693033865</v>
      </c>
      <c r="AC43" s="3">
        <f t="shared" si="6"/>
        <v>7.0578022125482462</v>
      </c>
    </row>
    <row r="44" spans="1:29">
      <c r="A44" s="17">
        <v>-1.1333333333333333</v>
      </c>
      <c r="B44" s="19">
        <v>1706.534965434359</v>
      </c>
      <c r="C44" s="16">
        <v>1471.7240409050246</v>
      </c>
      <c r="D44" s="20">
        <v>1761.0687594483097</v>
      </c>
      <c r="E44" s="3">
        <f t="shared" si="7"/>
        <v>-18.026608900148101</v>
      </c>
      <c r="F44" s="3">
        <f t="shared" si="8"/>
        <v>3.211551925253556</v>
      </c>
      <c r="G44" s="3">
        <f t="shared" si="11"/>
        <v>40.654661385499878</v>
      </c>
      <c r="I44" s="27"/>
      <c r="J44" s="27"/>
      <c r="K44" s="27"/>
      <c r="L44" s="23">
        <v>-1.507773</v>
      </c>
      <c r="M44" s="19">
        <v>1196.4279620795278</v>
      </c>
      <c r="N44" s="16">
        <v>1657.6283310636063</v>
      </c>
      <c r="O44" s="20">
        <v>828.16087231534766</v>
      </c>
      <c r="P44" s="18">
        <v>-39.207864779260134</v>
      </c>
      <c r="Q44" s="17">
        <v>200</v>
      </c>
      <c r="R44" s="16">
        <f t="shared" si="0"/>
        <v>-36.140075014866696</v>
      </c>
      <c r="S44" s="27"/>
      <c r="T44" s="27"/>
      <c r="U44" s="27"/>
      <c r="X44" s="3">
        <f t="shared" si="1"/>
        <v>-177.51818945966389</v>
      </c>
      <c r="Y44" s="3">
        <f t="shared" si="2"/>
        <v>-165.71644229196187</v>
      </c>
      <c r="Z44" s="3">
        <f t="shared" si="3"/>
        <v>-34.447051372682843</v>
      </c>
      <c r="AA44" s="3">
        <f t="shared" si="4"/>
        <v>-138.31032468040377</v>
      </c>
      <c r="AB44" s="3">
        <f t="shared" si="5"/>
        <v>-126.50857751270173</v>
      </c>
      <c r="AC44" s="3">
        <f t="shared" si="6"/>
        <v>4.7608134065772916</v>
      </c>
    </row>
    <row r="45" spans="1:29">
      <c r="A45" s="17">
        <v>-1.1000000000000001</v>
      </c>
      <c r="B45" s="19">
        <v>1737.5061124122112</v>
      </c>
      <c r="C45" s="16">
        <v>1456.476775984971</v>
      </c>
      <c r="D45" s="20">
        <v>1860.9135075929589</v>
      </c>
      <c r="E45" s="3">
        <f t="shared" si="7"/>
        <v>-17.233526840005933</v>
      </c>
      <c r="F45" s="3">
        <f t="shared" si="8"/>
        <v>3.1693214239425251</v>
      </c>
      <c r="G45" s="3">
        <f t="shared" si="11"/>
        <v>23.792461804265145</v>
      </c>
      <c r="I45" s="27"/>
      <c r="J45" s="27"/>
      <c r="K45" s="27"/>
      <c r="L45" s="23">
        <v>-1.4853860000000001</v>
      </c>
      <c r="M45" s="19">
        <v>1231.7584754230629</v>
      </c>
      <c r="N45" s="16">
        <v>1652.5548598904279</v>
      </c>
      <c r="O45" s="20">
        <v>876.53998395171948</v>
      </c>
      <c r="P45" s="18">
        <v>-33.715383763585152</v>
      </c>
      <c r="Q45" s="17">
        <v>200</v>
      </c>
      <c r="R45" s="16">
        <f t="shared" si="0"/>
        <v>-36.923810829581178</v>
      </c>
      <c r="S45" s="27"/>
      <c r="T45" s="27"/>
      <c r="U45" s="27"/>
      <c r="X45" s="3">
        <f t="shared" si="1"/>
        <v>-178.60185621105597</v>
      </c>
      <c r="Y45" s="3">
        <f t="shared" si="2"/>
        <v>-168.515746550937</v>
      </c>
      <c r="Z45" s="3">
        <f t="shared" si="3"/>
        <v>-33.293086979392534</v>
      </c>
      <c r="AA45" s="3">
        <f t="shared" si="4"/>
        <v>-144.88647244747082</v>
      </c>
      <c r="AB45" s="3">
        <f t="shared" si="5"/>
        <v>-134.80036278735184</v>
      </c>
      <c r="AC45" s="3">
        <f t="shared" si="6"/>
        <v>0.42229678419261774</v>
      </c>
    </row>
    <row r="46" spans="1:29">
      <c r="A46" s="17">
        <v>-1.0666666666666667</v>
      </c>
      <c r="B46" s="19">
        <v>1766.2215633821124</v>
      </c>
      <c r="C46" s="16">
        <v>1442.3453403416897</v>
      </c>
      <c r="D46" s="20">
        <v>1955.8450495395955</v>
      </c>
      <c r="E46" s="3">
        <f t="shared" si="7"/>
        <v>-16.829824767986754</v>
      </c>
      <c r="F46" s="3">
        <f t="shared" si="8"/>
        <v>3.0054359132578194</v>
      </c>
      <c r="G46" s="3">
        <f t="shared" si="11"/>
        <v>12.111062160575335</v>
      </c>
      <c r="I46" s="27"/>
      <c r="J46" s="27"/>
      <c r="K46" s="27"/>
      <c r="L46" s="23">
        <v>-1.465346</v>
      </c>
      <c r="M46" s="19">
        <v>1264.1665397116158</v>
      </c>
      <c r="N46" s="16">
        <v>1646.4143326705962</v>
      </c>
      <c r="O46" s="20">
        <v>919.66613474476617</v>
      </c>
      <c r="P46" s="18">
        <v>-72.17112579337342</v>
      </c>
      <c r="Q46" s="17">
        <v>200</v>
      </c>
      <c r="R46" s="16">
        <f t="shared" si="0"/>
        <v>-37.132622446518305</v>
      </c>
      <c r="S46" s="27"/>
      <c r="T46" s="27"/>
      <c r="U46" s="27"/>
      <c r="X46" s="3">
        <f t="shared" si="1"/>
        <v>-179.55083077871876</v>
      </c>
      <c r="Y46" s="3">
        <f t="shared" si="2"/>
        <v>-170.87015414070106</v>
      </c>
      <c r="Z46" s="3">
        <f t="shared" si="3"/>
        <v>-27.563345633122108</v>
      </c>
      <c r="AA46" s="3">
        <f t="shared" si="4"/>
        <v>-107.37970498534534</v>
      </c>
      <c r="AB46" s="3">
        <f t="shared" si="5"/>
        <v>-98.699028347327641</v>
      </c>
      <c r="AC46" s="3">
        <f t="shared" si="6"/>
        <v>44.607780160251309</v>
      </c>
    </row>
    <row r="47" spans="1:29">
      <c r="A47" s="17">
        <v>-1.0333333333333334</v>
      </c>
      <c r="B47" s="19">
        <v>1791.1998025703151</v>
      </c>
      <c r="C47" s="16">
        <v>1430.0032386017738</v>
      </c>
      <c r="D47" s="20">
        <v>2040.3484294292248</v>
      </c>
      <c r="E47" s="3">
        <f t="shared" si="7"/>
        <v>-16.467080803921007</v>
      </c>
      <c r="F47" s="3">
        <f t="shared" si="8"/>
        <v>2.6693360614514807</v>
      </c>
      <c r="G47" s="3">
        <f t="shared" si="11"/>
        <v>10.882318921972431</v>
      </c>
      <c r="I47" s="27"/>
      <c r="J47" s="27"/>
      <c r="K47" s="27"/>
      <c r="L47" s="23">
        <v>-1.4152039999999999</v>
      </c>
      <c r="M47" s="19">
        <v>1346.0906414723868</v>
      </c>
      <c r="N47" s="16">
        <v>1625.5807470601285</v>
      </c>
      <c r="O47" s="20">
        <v>1027.8611157975392</v>
      </c>
      <c r="P47" s="18">
        <v>-63.792657018350312</v>
      </c>
      <c r="Q47" s="17">
        <v>200</v>
      </c>
      <c r="R47" s="16">
        <f t="shared" si="0"/>
        <v>-36.357563849483064</v>
      </c>
      <c r="S47" s="27"/>
      <c r="T47" s="27"/>
      <c r="U47" s="27"/>
      <c r="X47" s="3">
        <f t="shared" si="1"/>
        <v>178.220984530631</v>
      </c>
      <c r="Y47" s="3">
        <f t="shared" si="2"/>
        <v>-176.07734625996591</v>
      </c>
      <c r="Z47" s="3">
        <f t="shared" si="3"/>
        <v>139.67449337435517</v>
      </c>
      <c r="AA47" s="3">
        <f t="shared" si="4"/>
        <v>242.0136415489813</v>
      </c>
      <c r="AB47" s="3">
        <f t="shared" si="5"/>
        <v>-112.2846892416156</v>
      </c>
      <c r="AC47" s="3">
        <f t="shared" si="6"/>
        <v>203.46715039270549</v>
      </c>
    </row>
    <row r="48" spans="1:29">
      <c r="A48" s="17">
        <v>-1</v>
      </c>
      <c r="B48" s="19">
        <v>1809.4943329804473</v>
      </c>
      <c r="C48" s="16">
        <v>1421.008140722749</v>
      </c>
      <c r="D48" s="20">
        <v>2107.4205853092481</v>
      </c>
      <c r="E48" s="3">
        <f t="shared" si="7"/>
        <v>-15.256807691881331</v>
      </c>
      <c r="F48" s="3">
        <f t="shared" si="8"/>
        <v>2.1030568586838396</v>
      </c>
      <c r="G48" s="3">
        <f t="shared" si="11"/>
        <v>36.30819336119017</v>
      </c>
      <c r="I48" s="27"/>
      <c r="J48" s="27"/>
      <c r="K48" s="27"/>
      <c r="L48" s="23">
        <v>-1.3963380000000001</v>
      </c>
      <c r="M48" s="19">
        <v>1376.464186243451</v>
      </c>
      <c r="N48" s="16">
        <v>1616.1557855301944</v>
      </c>
      <c r="O48" s="20">
        <v>1069.1227370903944</v>
      </c>
      <c r="P48" s="18">
        <v>-42.005966410347668</v>
      </c>
      <c r="Q48" s="17">
        <v>200</v>
      </c>
      <c r="R48" s="16">
        <f t="shared" si="0"/>
        <v>-35.572864239337569</v>
      </c>
      <c r="S48" s="27"/>
      <c r="T48" s="27"/>
      <c r="U48" s="27"/>
      <c r="X48" s="3">
        <f t="shared" si="1"/>
        <v>177.45364733736659</v>
      </c>
      <c r="Y48" s="3">
        <f t="shared" si="2"/>
        <v>-177.77221823884261</v>
      </c>
      <c r="Z48" s="3">
        <f t="shared" si="3"/>
        <v>140.99985598714122</v>
      </c>
      <c r="AA48" s="3">
        <f t="shared" si="4"/>
        <v>219.45961374771426</v>
      </c>
      <c r="AB48" s="3">
        <f t="shared" si="5"/>
        <v>-135.76625182849494</v>
      </c>
      <c r="AC48" s="3">
        <f t="shared" si="6"/>
        <v>183.00582239748888</v>
      </c>
    </row>
    <row r="49" spans="1:29">
      <c r="A49" s="17">
        <v>-0.96666666666666667</v>
      </c>
      <c r="B49" s="19">
        <v>1816.2284225016974</v>
      </c>
      <c r="C49" s="16">
        <v>1418.3030906248223</v>
      </c>
      <c r="D49" s="20">
        <v>2148.7950446519353</v>
      </c>
      <c r="E49" s="3">
        <f t="shared" si="7"/>
        <v>-9.2443757139496139</v>
      </c>
      <c r="F49" s="3">
        <f t="shared" si="8"/>
        <v>1.2601825380677858</v>
      </c>
      <c r="G49" s="3">
        <f t="shared" si="11"/>
        <v>180.37295933795156</v>
      </c>
      <c r="I49" s="27"/>
      <c r="J49" s="27"/>
      <c r="K49" s="27"/>
      <c r="L49" s="23">
        <v>-1.3819159999999999</v>
      </c>
      <c r="M49" s="19">
        <v>1399.2930457132024</v>
      </c>
      <c r="N49" s="16">
        <v>1608.520376261542</v>
      </c>
      <c r="O49" s="20">
        <v>1101.0416778431099</v>
      </c>
      <c r="P49" s="18">
        <v>-55.538647944936862</v>
      </c>
      <c r="Q49" s="17">
        <v>200</v>
      </c>
      <c r="R49" s="16">
        <f t="shared" si="0"/>
        <v>-32.720430729867658</v>
      </c>
      <c r="S49" s="27"/>
      <c r="T49" s="27"/>
      <c r="U49" s="27"/>
      <c r="X49" s="3">
        <f t="shared" si="1"/>
        <v>176.89769287165495</v>
      </c>
      <c r="Y49" s="3">
        <f t="shared" si="2"/>
        <v>-178.96937430914201</v>
      </c>
      <c r="Z49" s="3">
        <f t="shared" si="3"/>
        <v>141.69824406080988</v>
      </c>
      <c r="AA49" s="3">
        <f t="shared" si="4"/>
        <v>232.43634081659181</v>
      </c>
      <c r="AB49" s="3">
        <f t="shared" si="5"/>
        <v>-123.43072636420516</v>
      </c>
      <c r="AC49" s="3">
        <f t="shared" si="6"/>
        <v>197.23689200574674</v>
      </c>
    </row>
    <row r="50" spans="1:29">
      <c r="A50" s="17">
        <v>-0.93333333333333335</v>
      </c>
      <c r="B50" s="19">
        <v>1803.9797623680211</v>
      </c>
      <c r="C50" s="16">
        <v>1426.9154623447162</v>
      </c>
      <c r="D50" s="20">
        <v>2155.0205773679381</v>
      </c>
      <c r="E50" s="3">
        <f t="shared" si="7"/>
        <v>63.057483827253705</v>
      </c>
      <c r="F50" s="3">
        <f t="shared" si="8"/>
        <v>0.48648113157548645</v>
      </c>
      <c r="G50" s="3">
        <f t="shared" si="11"/>
        <v>2169.0557862360997</v>
      </c>
      <c r="I50" s="27"/>
      <c r="J50" s="27"/>
      <c r="K50" s="27"/>
      <c r="L50" s="23">
        <v>-1.3156570000000001</v>
      </c>
      <c r="M50" s="19">
        <v>1497.7623814726685</v>
      </c>
      <c r="N50" s="16">
        <v>1570.60604895094</v>
      </c>
      <c r="O50" s="20">
        <v>1254.3031919742061</v>
      </c>
      <c r="P50" s="18">
        <v>39.007268586729076</v>
      </c>
      <c r="Q50" s="17">
        <v>200</v>
      </c>
      <c r="R50" s="16">
        <f t="shared" si="0"/>
        <v>-29.103132986537481</v>
      </c>
      <c r="S50" s="27"/>
      <c r="T50" s="27"/>
      <c r="U50" s="27"/>
      <c r="X50" s="3">
        <f t="shared" si="1"/>
        <v>174.71543622638407</v>
      </c>
      <c r="Y50" s="3">
        <f t="shared" si="2"/>
        <v>176.58807207902723</v>
      </c>
      <c r="Z50" s="3">
        <f t="shared" si="3"/>
        <v>144.4121146705838</v>
      </c>
      <c r="AA50" s="3">
        <f t="shared" si="4"/>
        <v>135.70816763965499</v>
      </c>
      <c r="AB50" s="3">
        <f t="shared" si="5"/>
        <v>137.58080349229814</v>
      </c>
      <c r="AC50" s="3">
        <f t="shared" si="6"/>
        <v>105.40484608385472</v>
      </c>
    </row>
    <row r="51" spans="1:29">
      <c r="A51" s="17"/>
      <c r="B51" s="19"/>
      <c r="C51" s="16"/>
      <c r="D51" s="20"/>
      <c r="E51" s="3"/>
      <c r="F51" s="3"/>
      <c r="G51" s="3"/>
      <c r="I51" s="27"/>
      <c r="J51" s="27"/>
      <c r="K51" s="27"/>
      <c r="L51" s="23">
        <v>-1.2978810000000001</v>
      </c>
      <c r="M51" s="19">
        <v>1522.0305260298337</v>
      </c>
      <c r="N51" s="16">
        <v>1560.1310680406968</v>
      </c>
      <c r="O51" s="20">
        <v>1297.8988322683144</v>
      </c>
      <c r="P51" s="18">
        <v>-13.505545931754275</v>
      </c>
      <c r="Q51" s="17">
        <v>200</v>
      </c>
      <c r="R51" s="16">
        <f t="shared" si="0"/>
        <v>-24.61702322818083</v>
      </c>
      <c r="S51" s="27"/>
      <c r="T51" s="27"/>
      <c r="U51" s="27"/>
      <c r="X51" s="3">
        <f t="shared" ref="X51:X64" si="12">-ATAN2(K$4-O51, I$4-M51)/PI()*180</f>
        <v>174.23640358456689</v>
      </c>
      <c r="Y51" s="3">
        <f t="shared" ref="Y51:Y64" si="13">-ATAN2(K$7-O51, I$7-M51)/PI()*180</f>
        <v>175.67119494495839</v>
      </c>
      <c r="Z51" s="3">
        <f t="shared" ref="Z51:Z64" si="14">-ATAN2(K$10-O51, I$10-M51)/PI()*180</f>
        <v>145.17396298830212</v>
      </c>
      <c r="AA51" s="3">
        <f t="shared" ref="AA51:AA64" si="15">X51-P51</f>
        <v>187.74194951632117</v>
      </c>
      <c r="AB51" s="3">
        <f t="shared" ref="AB51:AB64" si="16">Y51-P51</f>
        <v>189.17674087671267</v>
      </c>
      <c r="AC51" s="3">
        <f t="shared" ref="AC51:AC64" si="17">Z51-P51</f>
        <v>158.67950892005641</v>
      </c>
    </row>
    <row r="52" spans="1:29">
      <c r="A52" s="17"/>
      <c r="B52" s="19"/>
      <c r="C52" s="16"/>
      <c r="D52" s="20"/>
      <c r="E52" s="3"/>
      <c r="F52" s="3"/>
      <c r="G52" s="3"/>
      <c r="I52" s="27"/>
      <c r="J52" s="27"/>
      <c r="K52" s="27"/>
      <c r="L52" s="23">
        <v>-1.2173480000000001</v>
      </c>
      <c r="M52" s="19">
        <v>1620.2224083337715</v>
      </c>
      <c r="N52" s="16">
        <v>1514.2617831046955</v>
      </c>
      <c r="O52" s="20">
        <v>1512.2002600254345</v>
      </c>
      <c r="P52" s="18">
        <v>-2.5090621292281607</v>
      </c>
      <c r="Q52" s="17">
        <v>200</v>
      </c>
      <c r="R52" s="16">
        <f t="shared" si="0"/>
        <v>-20.827553085821432</v>
      </c>
      <c r="S52" s="27"/>
      <c r="T52" s="27"/>
      <c r="U52" s="27"/>
      <c r="X52" s="3">
        <f t="shared" si="12"/>
        <v>172.57936208711087</v>
      </c>
      <c r="Y52" s="3">
        <f t="shared" si="13"/>
        <v>172.69639379138849</v>
      </c>
      <c r="Z52" s="3">
        <f t="shared" si="14"/>
        <v>148.81925442928457</v>
      </c>
      <c r="AA52" s="3">
        <f t="shared" si="15"/>
        <v>175.08842421633904</v>
      </c>
      <c r="AB52" s="3">
        <f t="shared" si="16"/>
        <v>175.20545592061666</v>
      </c>
      <c r="AC52" s="3">
        <f t="shared" si="17"/>
        <v>151.32831655851274</v>
      </c>
    </row>
    <row r="53" spans="1:29">
      <c r="A53" s="17"/>
      <c r="B53" s="19"/>
      <c r="C53" s="16"/>
      <c r="D53" s="20"/>
      <c r="E53" s="3"/>
      <c r="F53" s="3"/>
      <c r="G53" s="3"/>
      <c r="I53" s="27"/>
      <c r="J53" s="27"/>
      <c r="K53" s="27"/>
      <c r="L53" s="23">
        <v>-1.200326</v>
      </c>
      <c r="M53" s="19">
        <v>1638.7982672379076</v>
      </c>
      <c r="N53" s="16">
        <v>1505.162137940988</v>
      </c>
      <c r="O53" s="20">
        <v>1561.0308033569745</v>
      </c>
      <c r="P53" s="18">
        <v>-27.356504426166186</v>
      </c>
      <c r="Q53" s="17">
        <v>200</v>
      </c>
      <c r="R53" s="16">
        <f t="shared" si="0"/>
        <v>-19.836607411425987</v>
      </c>
      <c r="S53" s="27"/>
      <c r="T53" s="27"/>
      <c r="U53" s="27"/>
      <c r="X53" s="3">
        <f t="shared" si="12"/>
        <v>172.32087553649092</v>
      </c>
      <c r="Y53" s="3">
        <f t="shared" si="13"/>
        <v>172.26583247551611</v>
      </c>
      <c r="Z53" s="3">
        <f t="shared" si="14"/>
        <v>149.57847586619945</v>
      </c>
      <c r="AA53" s="3">
        <f t="shared" si="15"/>
        <v>199.67737996265711</v>
      </c>
      <c r="AB53" s="3">
        <f t="shared" si="16"/>
        <v>199.6223369016823</v>
      </c>
      <c r="AC53" s="3">
        <f t="shared" si="17"/>
        <v>176.93498029236565</v>
      </c>
    </row>
    <row r="54" spans="1:29">
      <c r="A54" s="17"/>
      <c r="B54" s="19"/>
      <c r="C54" s="16"/>
      <c r="D54" s="20"/>
      <c r="E54" s="3"/>
      <c r="F54" s="3"/>
      <c r="G54" s="3"/>
      <c r="I54" s="27"/>
      <c r="J54" s="27"/>
      <c r="K54" s="27"/>
      <c r="L54" s="23">
        <v>-1.1843109999999999</v>
      </c>
      <c r="M54" s="19">
        <v>1655.7142640711099</v>
      </c>
      <c r="N54" s="16">
        <v>1496.8263598999692</v>
      </c>
      <c r="O54" s="20">
        <v>1607.9227664476566</v>
      </c>
      <c r="P54" s="18">
        <v>-15.941494043906674</v>
      </c>
      <c r="Q54" s="17">
        <v>200</v>
      </c>
      <c r="R54" s="16">
        <f t="shared" si="0"/>
        <v>-19.024044599612406</v>
      </c>
      <c r="S54" s="27"/>
      <c r="T54" s="27"/>
      <c r="U54" s="27"/>
      <c r="X54" s="3">
        <f t="shared" si="12"/>
        <v>172.10085259097022</v>
      </c>
      <c r="Y54" s="3">
        <f t="shared" si="13"/>
        <v>171.90823419139502</v>
      </c>
      <c r="Z54" s="3">
        <f t="shared" si="14"/>
        <v>150.27098225758886</v>
      </c>
      <c r="AA54" s="3">
        <f t="shared" si="15"/>
        <v>188.04234663487691</v>
      </c>
      <c r="AB54" s="3">
        <f t="shared" si="16"/>
        <v>187.84972823530171</v>
      </c>
      <c r="AC54" s="3">
        <f t="shared" si="17"/>
        <v>166.21247630149554</v>
      </c>
    </row>
    <row r="55" spans="1:29">
      <c r="A55" s="17"/>
      <c r="B55" s="19"/>
      <c r="C55" s="16"/>
      <c r="D55" s="20"/>
      <c r="E55" s="3"/>
      <c r="F55" s="3"/>
      <c r="G55" s="3"/>
      <c r="I55" s="27"/>
      <c r="J55" s="27"/>
      <c r="K55" s="27"/>
      <c r="L55" s="23">
        <v>-1.168212</v>
      </c>
      <c r="M55" s="19">
        <v>1672.2291705964562</v>
      </c>
      <c r="N55" s="16">
        <v>1488.6668652328844</v>
      </c>
      <c r="O55" s="20">
        <v>1655.8202308465989</v>
      </c>
      <c r="P55" s="18">
        <v>-27.356837696095589</v>
      </c>
      <c r="Q55" s="17">
        <v>200</v>
      </c>
      <c r="R55" s="16">
        <f t="shared" si="0"/>
        <v>-17.911106890987419</v>
      </c>
      <c r="S55" s="27"/>
      <c r="T55" s="27"/>
      <c r="U55" s="27"/>
      <c r="X55" s="3">
        <f t="shared" si="12"/>
        <v>171.89963582604096</v>
      </c>
      <c r="Y55" s="3">
        <f t="shared" si="13"/>
        <v>171.5889701022588</v>
      </c>
      <c r="Z55" s="3">
        <f t="shared" si="14"/>
        <v>150.93877018416822</v>
      </c>
      <c r="AA55" s="3">
        <f t="shared" si="15"/>
        <v>199.25647352213656</v>
      </c>
      <c r="AB55" s="3">
        <f t="shared" si="16"/>
        <v>198.94580779835439</v>
      </c>
      <c r="AC55" s="3">
        <f t="shared" si="17"/>
        <v>178.29560788026382</v>
      </c>
    </row>
    <row r="56" spans="1:29">
      <c r="A56" s="17"/>
      <c r="B56" s="19"/>
      <c r="C56" s="16"/>
      <c r="D56" s="20"/>
      <c r="E56" s="3"/>
      <c r="F56" s="3"/>
      <c r="G56" s="3"/>
      <c r="I56" s="27"/>
      <c r="J56" s="27"/>
      <c r="K56" s="27"/>
      <c r="L56" s="23">
        <v>-1.1229340000000001</v>
      </c>
      <c r="M56" s="19">
        <v>1716.3922297669178</v>
      </c>
      <c r="N56" s="16">
        <v>1466.8664377138994</v>
      </c>
      <c r="O56" s="20">
        <v>1792.4611239035512</v>
      </c>
      <c r="P56" s="18">
        <v>10.29925405377392</v>
      </c>
      <c r="Q56" s="17">
        <v>200</v>
      </c>
      <c r="R56" s="16">
        <f t="shared" si="0"/>
        <v>-17.250847118800085</v>
      </c>
      <c r="S56" s="27"/>
      <c r="T56" s="27"/>
      <c r="U56" s="27"/>
      <c r="X56" s="3">
        <f t="shared" si="12"/>
        <v>171.42036196479313</v>
      </c>
      <c r="Y56" s="3">
        <f t="shared" si="13"/>
        <v>170.86126274012841</v>
      </c>
      <c r="Z56" s="3">
        <f t="shared" si="14"/>
        <v>152.61598452139938</v>
      </c>
      <c r="AA56" s="3">
        <f t="shared" si="15"/>
        <v>161.12110791101921</v>
      </c>
      <c r="AB56" s="3">
        <f t="shared" si="16"/>
        <v>160.56200868635449</v>
      </c>
      <c r="AC56" s="3">
        <f t="shared" si="17"/>
        <v>142.31673046762546</v>
      </c>
    </row>
    <row r="57" spans="1:29">
      <c r="A57" s="17"/>
      <c r="B57" s="19"/>
      <c r="C57" s="16"/>
      <c r="D57" s="20"/>
      <c r="E57" s="3"/>
      <c r="F57" s="3"/>
      <c r="G57" s="3"/>
      <c r="I57" s="27"/>
      <c r="J57" s="27"/>
      <c r="K57" s="27"/>
      <c r="L57" s="23">
        <v>-1.114465</v>
      </c>
      <c r="M57" s="19">
        <v>1724.2947340187839</v>
      </c>
      <c r="N57" s="16">
        <v>1462.9758511112705</v>
      </c>
      <c r="O57" s="20">
        <v>1817.9100181669783</v>
      </c>
      <c r="P57" s="18">
        <v>-23.227927081638743</v>
      </c>
      <c r="Q57" s="17">
        <v>200</v>
      </c>
      <c r="R57" s="16">
        <f t="shared" si="0"/>
        <v>-17.10535211839079</v>
      </c>
      <c r="S57" s="27"/>
      <c r="T57" s="27"/>
      <c r="U57" s="27"/>
      <c r="X57" s="3">
        <f t="shared" si="12"/>
        <v>171.34237352055678</v>
      </c>
      <c r="Y57" s="3">
        <f t="shared" si="13"/>
        <v>170.74742216843177</v>
      </c>
      <c r="Z57" s="3">
        <f t="shared" si="14"/>
        <v>152.89148676165874</v>
      </c>
      <c r="AA57" s="3">
        <f t="shared" si="15"/>
        <v>194.57030060219552</v>
      </c>
      <c r="AB57" s="3">
        <f t="shared" si="16"/>
        <v>193.97534925007051</v>
      </c>
      <c r="AC57" s="3">
        <f t="shared" si="17"/>
        <v>176.11941384329748</v>
      </c>
    </row>
    <row r="58" spans="1:29">
      <c r="A58" s="17"/>
      <c r="B58" s="19"/>
      <c r="C58" s="16"/>
      <c r="D58" s="20"/>
      <c r="E58" s="3"/>
      <c r="F58" s="3"/>
      <c r="G58" s="3"/>
      <c r="I58" s="27"/>
      <c r="J58" s="27"/>
      <c r="K58" s="27"/>
      <c r="L58" s="23">
        <v>-1.1042350000000001</v>
      </c>
      <c r="M58" s="19">
        <v>1733.6776882663398</v>
      </c>
      <c r="N58" s="16">
        <v>1458.3596519731746</v>
      </c>
      <c r="O58" s="20">
        <v>1848.399653238288</v>
      </c>
      <c r="P58" s="18">
        <v>-16.131595888240383</v>
      </c>
      <c r="Q58" s="17">
        <v>200</v>
      </c>
      <c r="R58" s="16">
        <f t="shared" si="0"/>
        <v>-16.935735906563064</v>
      </c>
      <c r="S58" s="27"/>
      <c r="T58" s="27"/>
      <c r="U58" s="27"/>
      <c r="X58" s="3">
        <f t="shared" si="12"/>
        <v>171.25236193333365</v>
      </c>
      <c r="Y58" s="3">
        <f t="shared" si="13"/>
        <v>170.61763638016225</v>
      </c>
      <c r="Z58" s="3">
        <f t="shared" si="14"/>
        <v>153.2069427425125</v>
      </c>
      <c r="AA58" s="3">
        <f t="shared" si="15"/>
        <v>187.38395782157403</v>
      </c>
      <c r="AB58" s="3">
        <f t="shared" si="16"/>
        <v>186.74923226840264</v>
      </c>
      <c r="AC58" s="3">
        <f t="shared" si="17"/>
        <v>169.33853863075288</v>
      </c>
    </row>
    <row r="59" spans="1:29">
      <c r="A59" s="17"/>
      <c r="B59" s="19"/>
      <c r="C59" s="16"/>
      <c r="D59" s="20"/>
      <c r="E59" s="3"/>
      <c r="F59" s="3"/>
      <c r="G59" s="3"/>
      <c r="I59" s="27"/>
      <c r="J59" s="27"/>
      <c r="K59" s="27"/>
      <c r="L59" s="23">
        <v>-1.0858000000000001</v>
      </c>
      <c r="M59" s="19">
        <v>1750.0749596201385</v>
      </c>
      <c r="N59" s="16">
        <v>1450.2951997247637</v>
      </c>
      <c r="O59" s="20">
        <v>1902.2486561284495</v>
      </c>
      <c r="P59" s="18">
        <v>-18.725829848703899</v>
      </c>
      <c r="Q59" s="17">
        <v>200</v>
      </c>
      <c r="R59" s="16">
        <f t="shared" si="0"/>
        <v>-16.780671939635656</v>
      </c>
      <c r="S59" s="27"/>
      <c r="T59" s="27"/>
      <c r="U59" s="27"/>
      <c r="X59" s="3">
        <f t="shared" si="12"/>
        <v>171.10120396534538</v>
      </c>
      <c r="Y59" s="3">
        <f t="shared" si="13"/>
        <v>170.40351478531718</v>
      </c>
      <c r="Z59" s="3">
        <f t="shared" si="14"/>
        <v>153.72687531883199</v>
      </c>
      <c r="AA59" s="3">
        <f t="shared" si="15"/>
        <v>189.82703381404929</v>
      </c>
      <c r="AB59" s="3">
        <f t="shared" si="16"/>
        <v>189.12934463402109</v>
      </c>
      <c r="AC59" s="3">
        <f t="shared" si="17"/>
        <v>172.4527051675359</v>
      </c>
    </row>
    <row r="60" spans="1:29">
      <c r="A60" s="17"/>
      <c r="B60" s="19"/>
      <c r="C60" s="16"/>
      <c r="D60" s="20"/>
      <c r="E60" s="3"/>
      <c r="F60" s="3"/>
      <c r="G60" s="3"/>
      <c r="I60" s="27"/>
      <c r="J60" s="27"/>
      <c r="K60" s="27"/>
      <c r="L60" s="23">
        <v>-1.0702879999999999</v>
      </c>
      <c r="M60" s="19">
        <v>1763.2485168475177</v>
      </c>
      <c r="N60" s="16">
        <v>1443.8104596888752</v>
      </c>
      <c r="O60" s="20">
        <v>1945.9348380629381</v>
      </c>
      <c r="P60" s="18">
        <v>-20.70285373742993</v>
      </c>
      <c r="Q60" s="17">
        <v>200</v>
      </c>
      <c r="R60" s="16">
        <f t="shared" si="0"/>
        <v>-16.422018077070476</v>
      </c>
      <c r="S60" s="27"/>
      <c r="T60" s="27"/>
      <c r="U60" s="27"/>
      <c r="X60" s="3">
        <f t="shared" si="12"/>
        <v>170.98495650281188</v>
      </c>
      <c r="Y60" s="3">
        <f t="shared" si="13"/>
        <v>170.24207624694114</v>
      </c>
      <c r="Z60" s="3">
        <f t="shared" si="14"/>
        <v>154.11636372703055</v>
      </c>
      <c r="AA60" s="3">
        <f t="shared" si="15"/>
        <v>191.68781024024182</v>
      </c>
      <c r="AB60" s="3">
        <f t="shared" si="16"/>
        <v>190.94492998437107</v>
      </c>
      <c r="AC60" s="3">
        <f t="shared" si="17"/>
        <v>174.81921746446048</v>
      </c>
    </row>
    <row r="61" spans="1:29">
      <c r="A61" s="17"/>
      <c r="B61" s="19"/>
      <c r="C61" s="16"/>
      <c r="D61" s="20"/>
      <c r="E61" s="3"/>
      <c r="F61" s="3"/>
      <c r="G61" s="3"/>
      <c r="I61" s="27"/>
      <c r="J61" s="27"/>
      <c r="K61" s="27"/>
      <c r="L61" s="23">
        <v>-1.026435</v>
      </c>
      <c r="M61" s="19">
        <v>1795.6607812946631</v>
      </c>
      <c r="N61" s="16">
        <v>1427.7955083771603</v>
      </c>
      <c r="O61" s="20">
        <v>2055.9062201423931</v>
      </c>
      <c r="P61" s="18">
        <v>-17.304569579225703</v>
      </c>
      <c r="Q61" s="17">
        <v>200</v>
      </c>
      <c r="R61" s="16">
        <f t="shared" si="0"/>
        <v>-15.368691877047331</v>
      </c>
      <c r="S61" s="27"/>
      <c r="T61" s="27"/>
      <c r="U61" s="27"/>
      <c r="X61" s="3">
        <f t="shared" si="12"/>
        <v>170.72013414309865</v>
      </c>
      <c r="Y61" s="3">
        <f t="shared" si="13"/>
        <v>169.88571443607557</v>
      </c>
      <c r="Z61" s="3">
        <f t="shared" si="14"/>
        <v>155.00135150788864</v>
      </c>
      <c r="AA61" s="3">
        <f t="shared" si="15"/>
        <v>188.02470372232435</v>
      </c>
      <c r="AB61" s="3">
        <f t="shared" si="16"/>
        <v>187.19028401530127</v>
      </c>
      <c r="AC61" s="3">
        <f t="shared" si="17"/>
        <v>172.30592108711434</v>
      </c>
    </row>
    <row r="62" spans="1:29">
      <c r="A62" s="17"/>
      <c r="B62" s="19"/>
      <c r="C62" s="16"/>
      <c r="D62" s="20"/>
      <c r="E62" s="3"/>
      <c r="F62" s="3"/>
      <c r="G62" s="3"/>
      <c r="I62" s="27"/>
      <c r="J62" s="27"/>
      <c r="K62" s="27"/>
      <c r="L62" s="23">
        <v>-1.0084649999999999</v>
      </c>
      <c r="M62" s="19">
        <v>1805.7106915900713</v>
      </c>
      <c r="N62" s="16">
        <v>1422.8434883368582</v>
      </c>
      <c r="O62" s="20">
        <v>2092.4702166328316</v>
      </c>
      <c r="P62" s="18">
        <v>-23.824636376253444</v>
      </c>
      <c r="Q62" s="17">
        <v>200</v>
      </c>
      <c r="R62" s="16">
        <f t="shared" si="0"/>
        <v>-13.447260061451013</v>
      </c>
      <c r="S62" s="27"/>
      <c r="T62" s="27"/>
      <c r="U62" s="27"/>
      <c r="X62" s="3">
        <f t="shared" si="12"/>
        <v>170.6489066778197</v>
      </c>
      <c r="Y62" s="3">
        <f t="shared" si="13"/>
        <v>169.79431528854664</v>
      </c>
      <c r="Z62" s="3">
        <f t="shared" si="14"/>
        <v>155.29035172504777</v>
      </c>
      <c r="AA62" s="3">
        <f t="shared" si="15"/>
        <v>194.47354305407313</v>
      </c>
      <c r="AB62" s="3">
        <f t="shared" si="16"/>
        <v>193.61895166480008</v>
      </c>
      <c r="AC62" s="3">
        <f t="shared" si="17"/>
        <v>179.11498810130121</v>
      </c>
    </row>
    <row r="63" spans="1:29">
      <c r="A63" s="17"/>
      <c r="B63" s="19"/>
      <c r="C63" s="16"/>
      <c r="D63" s="20"/>
      <c r="E63" s="3"/>
      <c r="F63" s="3"/>
      <c r="G63" s="3"/>
      <c r="I63" s="27"/>
      <c r="J63" s="27"/>
      <c r="K63" s="27"/>
      <c r="L63" s="23">
        <v>-0.98968299999999998</v>
      </c>
      <c r="M63" s="19">
        <v>1813.1046783180691</v>
      </c>
      <c r="N63" s="16">
        <v>1419.3122589709074</v>
      </c>
      <c r="O63" s="20">
        <v>2123.3937578429941</v>
      </c>
      <c r="P63" s="18">
        <v>-19.535488421267125</v>
      </c>
      <c r="Q63" s="17">
        <v>200</v>
      </c>
      <c r="R63" s="16">
        <f t="shared" si="0"/>
        <v>-7.8587638967902169</v>
      </c>
      <c r="S63" s="27"/>
      <c r="T63" s="27"/>
      <c r="U63" s="27"/>
      <c r="X63" s="3">
        <f t="shared" si="12"/>
        <v>170.60907794801034</v>
      </c>
      <c r="Y63" s="3">
        <f t="shared" si="13"/>
        <v>169.74767536366824</v>
      </c>
      <c r="Z63" s="3">
        <f t="shared" si="14"/>
        <v>155.5664107555564</v>
      </c>
      <c r="AA63" s="3">
        <f t="shared" si="15"/>
        <v>190.14456636927747</v>
      </c>
      <c r="AB63" s="3">
        <f t="shared" si="16"/>
        <v>189.28316378493537</v>
      </c>
      <c r="AC63" s="3">
        <f t="shared" si="17"/>
        <v>175.10189917682354</v>
      </c>
    </row>
    <row r="64" spans="1:29">
      <c r="A64" s="17"/>
      <c r="B64" s="19"/>
      <c r="C64" s="16"/>
      <c r="D64" s="20"/>
      <c r="E64" s="3"/>
      <c r="F64" s="3"/>
      <c r="G64" s="3"/>
      <c r="I64" s="27"/>
      <c r="J64" s="27"/>
      <c r="K64" s="27"/>
      <c r="L64" s="23">
        <v>-0.96972700000000001</v>
      </c>
      <c r="M64" s="19">
        <v>1816.2680043264336</v>
      </c>
      <c r="N64" s="16">
        <v>1418.1742879149797</v>
      </c>
      <c r="O64" s="20">
        <v>2146.3117639596512</v>
      </c>
      <c r="P64" s="18">
        <v>-19.484043753033827</v>
      </c>
      <c r="Q64" s="17">
        <v>200</v>
      </c>
      <c r="R64" s="16">
        <f t="shared" si="0"/>
        <v>-40.238816965627656</v>
      </c>
      <c r="S64" s="27"/>
      <c r="T64" s="27"/>
      <c r="U64" s="27"/>
      <c r="X64" s="3">
        <f t="shared" si="12"/>
        <v>170.61984979797427</v>
      </c>
      <c r="Y64" s="3">
        <f t="shared" si="13"/>
        <v>169.77248057511815</v>
      </c>
      <c r="Z64" s="3">
        <f t="shared" si="14"/>
        <v>155.85484419540492</v>
      </c>
      <c r="AA64" s="3">
        <f t="shared" si="15"/>
        <v>190.1038935510081</v>
      </c>
      <c r="AB64" s="3">
        <f t="shared" si="16"/>
        <v>189.25652432815198</v>
      </c>
      <c r="AC64" s="3">
        <f t="shared" si="17"/>
        <v>175.33888794843875</v>
      </c>
    </row>
    <row r="65" spans="1:21">
      <c r="A65" s="17"/>
      <c r="B65" s="19"/>
      <c r="C65" s="16"/>
      <c r="D65" s="20"/>
      <c r="E65" s="3"/>
      <c r="F65" s="3"/>
      <c r="G65" s="3"/>
      <c r="I65" s="27"/>
      <c r="J65" s="27"/>
      <c r="K65" s="27"/>
      <c r="L65" s="23"/>
      <c r="M65" s="19"/>
      <c r="N65" s="16"/>
      <c r="O65" s="22"/>
      <c r="P65" s="18"/>
      <c r="Q65" s="16"/>
      <c r="R65" s="16"/>
      <c r="S65" s="27"/>
      <c r="T65" s="27"/>
      <c r="U65" s="27"/>
    </row>
    <row r="66" spans="1:21">
      <c r="A66" s="17"/>
      <c r="B66" s="19"/>
      <c r="C66" s="16"/>
      <c r="D66" s="20"/>
      <c r="E66" s="3"/>
      <c r="F66" s="3"/>
      <c r="G66" s="3"/>
      <c r="I66" s="27"/>
      <c r="J66" s="27"/>
      <c r="K66" s="27"/>
      <c r="L66" s="23"/>
      <c r="M66" s="19"/>
      <c r="N66" s="16"/>
      <c r="O66" s="22"/>
      <c r="P66" s="18"/>
      <c r="Q66" s="16"/>
      <c r="R66" s="16"/>
      <c r="S66" s="27"/>
      <c r="T66" s="27"/>
      <c r="U66" s="27"/>
    </row>
    <row r="67" spans="1:21">
      <c r="A67" s="17"/>
      <c r="B67" s="19"/>
      <c r="C67" s="16"/>
      <c r="D67" s="20"/>
      <c r="E67" s="3"/>
      <c r="F67" s="3"/>
      <c r="G67" s="3"/>
      <c r="I67" s="27"/>
      <c r="J67" s="27"/>
      <c r="K67" s="27"/>
      <c r="L67" s="23"/>
      <c r="M67" s="19"/>
      <c r="N67" s="16"/>
      <c r="O67" s="20"/>
      <c r="P67" s="18"/>
      <c r="Q67" s="16"/>
      <c r="R67" s="16"/>
      <c r="S67" s="27"/>
      <c r="T67" s="27"/>
      <c r="U67" s="27"/>
    </row>
    <row r="68" spans="1:21">
      <c r="A68" s="17"/>
      <c r="B68" s="19"/>
      <c r="C68" s="16"/>
      <c r="D68" s="20"/>
      <c r="E68" s="3"/>
      <c r="F68" s="3"/>
      <c r="G68" s="3"/>
      <c r="I68" s="27"/>
      <c r="J68" s="27"/>
      <c r="K68" s="27"/>
      <c r="L68" s="23"/>
      <c r="M68" s="19"/>
      <c r="N68" s="16"/>
      <c r="O68" s="20"/>
      <c r="P68" s="18"/>
      <c r="Q68" s="16"/>
      <c r="R68" s="16"/>
      <c r="S68" s="27"/>
      <c r="T68" s="27"/>
      <c r="U68" s="27"/>
    </row>
    <row r="69" spans="1:21">
      <c r="A69" s="17"/>
      <c r="B69" s="19"/>
      <c r="C69" s="16"/>
      <c r="D69" s="20"/>
      <c r="E69" s="3"/>
      <c r="F69" s="3"/>
      <c r="G69" s="3"/>
      <c r="I69" s="27"/>
      <c r="J69" s="27"/>
      <c r="K69" s="27"/>
      <c r="L69" s="23"/>
      <c r="M69" s="19"/>
      <c r="N69" s="16"/>
      <c r="O69" s="20"/>
      <c r="P69" s="18"/>
      <c r="Q69" s="16"/>
      <c r="R69" s="16"/>
      <c r="S69" s="27"/>
      <c r="T69" s="27"/>
      <c r="U69" s="27"/>
    </row>
    <row r="70" spans="1:21">
      <c r="A70" s="17"/>
      <c r="B70" s="19"/>
      <c r="C70" s="16"/>
      <c r="D70" s="20"/>
      <c r="E70" s="3"/>
      <c r="F70" s="3"/>
      <c r="G70" s="3"/>
      <c r="I70" s="27"/>
      <c r="J70" s="27"/>
      <c r="K70" s="27"/>
      <c r="L70" s="23"/>
      <c r="M70" s="19"/>
      <c r="N70" s="16"/>
      <c r="O70" s="20"/>
      <c r="P70" s="18"/>
      <c r="Q70" s="16"/>
      <c r="R70" s="16"/>
      <c r="S70" s="27"/>
      <c r="T70" s="27"/>
      <c r="U70" s="27"/>
    </row>
    <row r="71" spans="1:21">
      <c r="A71" s="17"/>
      <c r="B71" s="19"/>
      <c r="C71" s="16"/>
      <c r="D71" s="20"/>
      <c r="E71" s="3"/>
      <c r="F71" s="3"/>
      <c r="G71" s="3"/>
      <c r="I71" s="27"/>
      <c r="J71" s="27"/>
      <c r="K71" s="27"/>
      <c r="L71" s="23"/>
      <c r="M71" s="19"/>
      <c r="N71" s="16"/>
      <c r="O71" s="20"/>
      <c r="P71" s="18"/>
      <c r="Q71" s="16"/>
      <c r="R71" s="16"/>
      <c r="S71" s="27"/>
      <c r="T71" s="27"/>
      <c r="U71" s="27"/>
    </row>
    <row r="72" spans="1:21">
      <c r="A72" s="17"/>
      <c r="B72" s="19"/>
      <c r="C72" s="16"/>
      <c r="D72" s="20"/>
      <c r="E72" s="3"/>
      <c r="F72" s="3"/>
      <c r="G72" s="3"/>
      <c r="I72" s="27"/>
      <c r="J72" s="27"/>
      <c r="K72" s="27"/>
      <c r="L72" s="23"/>
      <c r="M72" s="19"/>
      <c r="N72" s="16"/>
      <c r="O72" s="20"/>
      <c r="P72" s="18"/>
      <c r="Q72" s="16"/>
      <c r="R72" s="16"/>
      <c r="S72" s="27"/>
      <c r="T72" s="27"/>
      <c r="U72" s="27"/>
    </row>
    <row r="73" spans="1:21">
      <c r="A73" s="17"/>
      <c r="B73" s="19"/>
      <c r="C73" s="16"/>
      <c r="D73" s="20"/>
      <c r="E73" s="3"/>
      <c r="F73" s="3"/>
      <c r="G73" s="3"/>
      <c r="I73" s="27"/>
      <c r="J73" s="27"/>
      <c r="K73" s="27"/>
      <c r="L73" s="23"/>
      <c r="M73" s="19"/>
      <c r="N73" s="16"/>
      <c r="O73" s="20"/>
      <c r="P73" s="18"/>
      <c r="Q73" s="16"/>
      <c r="R73" s="16"/>
      <c r="S73" s="27"/>
      <c r="T73" s="27"/>
      <c r="U73" s="27"/>
    </row>
    <row r="74" spans="1:21">
      <c r="A74" s="17"/>
      <c r="B74" s="19"/>
      <c r="C74" s="16"/>
      <c r="D74" s="20"/>
      <c r="E74" s="3"/>
      <c r="F74" s="3"/>
      <c r="G74" s="3"/>
      <c r="I74" s="27"/>
      <c r="J74" s="27"/>
      <c r="K74" s="27"/>
      <c r="L74" s="23"/>
      <c r="M74" s="19"/>
      <c r="N74" s="16"/>
      <c r="O74" s="20"/>
      <c r="P74" s="18"/>
      <c r="Q74" s="16"/>
      <c r="R74" s="16"/>
      <c r="S74" s="27"/>
      <c r="T74" s="27"/>
      <c r="U74" s="27"/>
    </row>
    <row r="75" spans="1:21">
      <c r="A75" s="17"/>
      <c r="B75" s="19"/>
      <c r="C75" s="16"/>
      <c r="D75" s="20"/>
      <c r="E75" s="3"/>
      <c r="F75" s="3"/>
      <c r="G75" s="3"/>
      <c r="I75" s="27"/>
      <c r="J75" s="27"/>
      <c r="K75" s="27"/>
      <c r="L75" s="23"/>
      <c r="M75" s="19"/>
      <c r="N75" s="16"/>
      <c r="O75" s="20"/>
      <c r="P75" s="18"/>
      <c r="Q75" s="16"/>
      <c r="R75" s="16"/>
      <c r="S75" s="27"/>
      <c r="T75" s="27"/>
      <c r="U75" s="27"/>
    </row>
    <row r="76" spans="1:21">
      <c r="A76" s="17"/>
      <c r="B76" s="19"/>
      <c r="C76" s="16"/>
      <c r="D76" s="20"/>
      <c r="E76" s="3"/>
      <c r="F76" s="3"/>
      <c r="G76" s="3"/>
      <c r="I76" s="27"/>
      <c r="J76" s="27"/>
      <c r="K76" s="27"/>
      <c r="L76" s="23"/>
      <c r="M76" s="19"/>
      <c r="N76" s="16"/>
      <c r="O76" s="20"/>
      <c r="P76" s="18"/>
      <c r="Q76" s="16"/>
      <c r="R76" s="16"/>
      <c r="S76" s="27"/>
      <c r="T76" s="27"/>
      <c r="U76" s="27"/>
    </row>
    <row r="77" spans="1:21">
      <c r="A77" s="17"/>
      <c r="B77" s="19"/>
      <c r="C77" s="16"/>
      <c r="D77" s="20"/>
      <c r="E77" s="3"/>
      <c r="F77" s="3"/>
      <c r="G77" s="3"/>
      <c r="I77" s="27"/>
      <c r="J77" s="27"/>
      <c r="K77" s="27"/>
      <c r="L77" s="23"/>
      <c r="M77" s="19"/>
      <c r="N77" s="16"/>
      <c r="O77" s="20"/>
      <c r="P77" s="18"/>
      <c r="Q77" s="16"/>
      <c r="R77" s="16"/>
      <c r="S77" s="27"/>
      <c r="T77" s="27"/>
      <c r="U77" s="27"/>
    </row>
    <row r="78" spans="1:21">
      <c r="A78" s="17"/>
      <c r="B78" s="19"/>
      <c r="C78" s="16"/>
      <c r="D78" s="20"/>
      <c r="E78" s="3"/>
      <c r="F78" s="3"/>
      <c r="G78" s="3"/>
      <c r="I78" s="27"/>
      <c r="J78" s="27"/>
      <c r="K78" s="27"/>
      <c r="L78" s="23"/>
      <c r="M78" s="19"/>
      <c r="N78" s="16"/>
      <c r="O78" s="20"/>
      <c r="P78" s="18"/>
      <c r="Q78" s="16"/>
      <c r="R78" s="16"/>
      <c r="S78" s="27"/>
      <c r="T78" s="27"/>
      <c r="U78" s="27"/>
    </row>
    <row r="79" spans="1:21">
      <c r="A79" s="17"/>
      <c r="B79" s="19"/>
      <c r="C79" s="16"/>
      <c r="D79" s="20"/>
      <c r="E79" s="3"/>
      <c r="F79" s="3"/>
      <c r="G79" s="3"/>
      <c r="I79" s="27"/>
      <c r="J79" s="27"/>
      <c r="K79" s="27"/>
      <c r="L79" s="23"/>
      <c r="M79" s="19"/>
      <c r="N79" s="16"/>
      <c r="O79" s="20"/>
      <c r="P79" s="18"/>
      <c r="Q79" s="16"/>
      <c r="R79" s="16"/>
      <c r="S79" s="27"/>
      <c r="T79" s="27"/>
      <c r="U79" s="27"/>
    </row>
    <row r="80" spans="1:21">
      <c r="A80" s="17"/>
      <c r="B80" s="19"/>
      <c r="C80" s="16"/>
      <c r="D80" s="20"/>
      <c r="E80" s="3"/>
      <c r="F80" s="3"/>
      <c r="G80" s="3"/>
      <c r="I80" s="27"/>
      <c r="J80" s="27"/>
      <c r="K80" s="27"/>
      <c r="L80" s="23"/>
      <c r="M80" s="19"/>
      <c r="N80" s="16"/>
      <c r="O80" s="20"/>
      <c r="P80" s="18"/>
      <c r="Q80" s="16"/>
      <c r="R80" s="16"/>
      <c r="S80" s="27"/>
      <c r="T80" s="27"/>
      <c r="U80" s="27"/>
    </row>
    <row r="81" spans="1:21">
      <c r="A81" s="17"/>
      <c r="B81" s="19"/>
      <c r="C81" s="16"/>
      <c r="D81" s="20"/>
      <c r="E81" s="3"/>
      <c r="F81" s="3"/>
      <c r="G81" s="3"/>
      <c r="I81" s="27"/>
      <c r="J81" s="27"/>
      <c r="K81" s="27"/>
      <c r="L81" s="23"/>
      <c r="M81" s="19"/>
      <c r="N81" s="16"/>
      <c r="O81" s="20"/>
      <c r="P81" s="18"/>
      <c r="Q81" s="16"/>
      <c r="R81" s="16"/>
      <c r="S81" s="27"/>
      <c r="T81" s="27"/>
      <c r="U81" s="27"/>
    </row>
    <row r="82" spans="1:21">
      <c r="A82" s="17"/>
      <c r="B82" s="19"/>
      <c r="C82" s="16"/>
      <c r="D82" s="20"/>
      <c r="E82" s="3"/>
      <c r="F82" s="3"/>
      <c r="G82" s="3"/>
      <c r="I82" s="27"/>
      <c r="J82" s="27"/>
      <c r="K82" s="27"/>
      <c r="L82" s="23"/>
      <c r="M82" s="19"/>
      <c r="N82" s="16"/>
      <c r="O82" s="20"/>
      <c r="P82" s="18"/>
      <c r="Q82" s="16"/>
      <c r="R82" s="16"/>
      <c r="S82" s="27"/>
      <c r="T82" s="27"/>
      <c r="U82" s="27"/>
    </row>
    <row r="83" spans="1:21">
      <c r="A83" s="17"/>
      <c r="B83" s="19"/>
      <c r="C83" s="16"/>
      <c r="D83" s="20"/>
      <c r="E83" s="3"/>
      <c r="F83" s="3"/>
      <c r="G83" s="3"/>
      <c r="I83" s="27"/>
      <c r="J83" s="27"/>
      <c r="K83" s="27"/>
      <c r="L83" s="23"/>
      <c r="M83" s="19"/>
      <c r="N83" s="16"/>
      <c r="O83" s="20"/>
      <c r="P83" s="18"/>
      <c r="Q83" s="16"/>
      <c r="R83" s="16"/>
      <c r="S83" s="27"/>
      <c r="T83" s="27"/>
      <c r="U83" s="27"/>
    </row>
    <row r="84" spans="1:21">
      <c r="A84" s="17"/>
      <c r="B84" s="19"/>
      <c r="C84" s="16"/>
      <c r="D84" s="20"/>
      <c r="E84" s="3"/>
      <c r="F84" s="3"/>
      <c r="G84" s="3"/>
      <c r="I84" s="27"/>
      <c r="J84" s="27"/>
      <c r="K84" s="27"/>
      <c r="L84" s="23"/>
      <c r="M84" s="19"/>
      <c r="N84" s="16"/>
      <c r="O84" s="20"/>
      <c r="P84" s="18"/>
      <c r="Q84" s="16"/>
      <c r="R84" s="16"/>
      <c r="S84" s="27"/>
      <c r="T84" s="27"/>
      <c r="U84" s="27"/>
    </row>
    <row r="85" spans="1:21">
      <c r="A85" s="17"/>
      <c r="B85" s="19"/>
      <c r="C85" s="16"/>
      <c r="D85" s="20"/>
      <c r="E85" s="3"/>
      <c r="F85" s="3"/>
      <c r="G85" s="3"/>
      <c r="I85" s="27"/>
      <c r="J85" s="27"/>
      <c r="K85" s="27"/>
      <c r="L85" s="23"/>
      <c r="M85" s="19"/>
      <c r="N85" s="16"/>
      <c r="O85" s="20"/>
      <c r="P85" s="18"/>
      <c r="Q85" s="16"/>
      <c r="R85" s="16"/>
      <c r="S85" s="27"/>
      <c r="T85" s="27"/>
      <c r="U85" s="27"/>
    </row>
    <row r="86" spans="1:21">
      <c r="A86" s="17"/>
      <c r="B86" s="19"/>
      <c r="C86" s="16"/>
      <c r="D86" s="20"/>
      <c r="E86" s="3"/>
      <c r="F86" s="3"/>
      <c r="G86" s="3"/>
      <c r="I86" s="27"/>
      <c r="J86" s="27"/>
      <c r="K86" s="27"/>
      <c r="L86" s="23"/>
      <c r="M86" s="19"/>
      <c r="N86" s="16"/>
      <c r="O86" s="20"/>
      <c r="P86" s="18"/>
      <c r="Q86" s="16"/>
      <c r="R86" s="16"/>
      <c r="S86" s="27"/>
      <c r="T86" s="27"/>
      <c r="U86" s="27"/>
    </row>
    <row r="87" spans="1:21">
      <c r="A87" s="17"/>
      <c r="B87" s="19"/>
      <c r="C87" s="16"/>
      <c r="D87" s="20"/>
      <c r="E87" s="3"/>
      <c r="F87" s="3"/>
      <c r="G87" s="3"/>
      <c r="I87" s="27"/>
      <c r="J87" s="27"/>
      <c r="K87" s="27"/>
      <c r="L87" s="23"/>
      <c r="M87" s="19"/>
      <c r="N87" s="16"/>
      <c r="O87" s="20"/>
      <c r="P87" s="18"/>
      <c r="Q87" s="16"/>
      <c r="R87" s="16"/>
      <c r="S87" s="27"/>
      <c r="T87" s="27"/>
      <c r="U87" s="27"/>
    </row>
    <row r="88" spans="1:21">
      <c r="A88" s="17"/>
      <c r="B88" s="19"/>
      <c r="C88" s="16"/>
      <c r="D88" s="20"/>
      <c r="E88" s="3"/>
      <c r="F88" s="3"/>
      <c r="G88" s="3"/>
      <c r="I88" s="27"/>
      <c r="J88" s="27"/>
      <c r="K88" s="27"/>
      <c r="L88" s="23"/>
      <c r="M88" s="19"/>
      <c r="N88" s="16"/>
      <c r="O88" s="20"/>
      <c r="P88" s="18"/>
      <c r="Q88" s="16"/>
      <c r="R88" s="16"/>
      <c r="S88" s="27"/>
      <c r="T88" s="27"/>
      <c r="U88" s="27"/>
    </row>
    <row r="89" spans="1:21">
      <c r="A89" s="17"/>
      <c r="B89" s="19"/>
      <c r="C89" s="16"/>
      <c r="D89" s="20"/>
      <c r="E89" s="3"/>
      <c r="F89" s="3"/>
      <c r="G89" s="3"/>
      <c r="I89" s="27"/>
      <c r="J89" s="27"/>
      <c r="K89" s="27"/>
      <c r="L89" s="23"/>
      <c r="M89" s="19"/>
      <c r="N89" s="16"/>
      <c r="O89" s="20"/>
      <c r="P89" s="18"/>
      <c r="Q89" s="16"/>
      <c r="R89" s="16"/>
      <c r="S89" s="27"/>
      <c r="T89" s="27"/>
      <c r="U89" s="27"/>
    </row>
    <row r="90" spans="1:21">
      <c r="A90" s="17"/>
      <c r="B90" s="19"/>
      <c r="C90" s="16"/>
      <c r="D90" s="20"/>
      <c r="E90" s="3"/>
      <c r="F90" s="3"/>
      <c r="G90" s="3"/>
      <c r="I90" s="27"/>
      <c r="J90" s="27"/>
      <c r="K90" s="27"/>
      <c r="L90" s="23"/>
      <c r="M90" s="19"/>
      <c r="N90" s="16"/>
      <c r="O90" s="20"/>
      <c r="P90" s="18"/>
      <c r="Q90" s="16"/>
      <c r="R90" s="16"/>
      <c r="S90" s="27"/>
      <c r="T90" s="27"/>
      <c r="U90" s="27"/>
    </row>
    <row r="91" spans="1:21">
      <c r="A91" s="17"/>
      <c r="B91" s="19"/>
      <c r="C91" s="16"/>
      <c r="D91" s="20"/>
      <c r="E91" s="3"/>
      <c r="F91" s="3"/>
      <c r="G91" s="3"/>
      <c r="I91" s="27"/>
      <c r="J91" s="27"/>
      <c r="K91" s="27"/>
      <c r="L91" s="23"/>
      <c r="M91" s="19"/>
      <c r="N91" s="16"/>
      <c r="O91" s="20"/>
      <c r="P91" s="18"/>
      <c r="Q91" s="16"/>
      <c r="R91" s="16"/>
      <c r="S91" s="27"/>
      <c r="T91" s="27"/>
      <c r="U91" s="27"/>
    </row>
    <row r="92" spans="1:21">
      <c r="A92" s="17"/>
      <c r="B92" s="16"/>
      <c r="C92" s="16"/>
      <c r="D92" s="16"/>
      <c r="E92" s="3"/>
      <c r="F92" s="3"/>
      <c r="G92" s="3"/>
      <c r="I92" s="27"/>
      <c r="J92" s="27"/>
      <c r="K92" s="27"/>
      <c r="L92" s="23"/>
      <c r="M92" s="19"/>
      <c r="N92" s="16"/>
      <c r="O92" s="20"/>
      <c r="P92" s="18"/>
      <c r="Q92" s="16"/>
      <c r="R92" s="16"/>
      <c r="S92" s="27"/>
      <c r="T92" s="27"/>
      <c r="U92" s="27"/>
    </row>
    <row r="93" spans="1:21">
      <c r="A93" s="17"/>
      <c r="B93" s="16"/>
      <c r="C93" s="16"/>
      <c r="D93" s="16"/>
      <c r="E93" s="3"/>
      <c r="F93" s="3"/>
      <c r="G93" s="3"/>
      <c r="I93" s="27"/>
      <c r="J93" s="27"/>
      <c r="K93" s="27"/>
      <c r="L93" s="23"/>
      <c r="M93" s="19"/>
      <c r="N93" s="16"/>
      <c r="O93" s="20"/>
      <c r="P93" s="18"/>
      <c r="Q93" s="16"/>
      <c r="R93" s="16"/>
      <c r="S93" s="27"/>
      <c r="T93" s="27"/>
      <c r="U93" s="27"/>
    </row>
    <row r="94" spans="1:21">
      <c r="A94" s="17"/>
      <c r="B94" s="16"/>
      <c r="C94" s="16"/>
      <c r="D94" s="16"/>
      <c r="E94" s="3"/>
      <c r="F94" s="3"/>
      <c r="G94" s="3"/>
      <c r="I94" s="27"/>
      <c r="J94" s="27"/>
      <c r="K94" s="27"/>
      <c r="L94" s="23"/>
      <c r="M94" s="19"/>
      <c r="N94" s="16"/>
      <c r="O94" s="20"/>
      <c r="P94" s="18"/>
      <c r="Q94" s="16"/>
      <c r="R94" s="16"/>
      <c r="S94" s="27"/>
      <c r="T94" s="27"/>
      <c r="U94" s="27"/>
    </row>
    <row r="95" spans="1:21">
      <c r="A95" s="17"/>
      <c r="B95" s="16"/>
      <c r="C95" s="16"/>
      <c r="D95" s="16"/>
      <c r="E95" s="3"/>
      <c r="F95" s="3"/>
      <c r="G95" s="3"/>
      <c r="I95" s="27"/>
      <c r="J95" s="27"/>
      <c r="K95" s="27"/>
      <c r="L95" s="23"/>
      <c r="M95" s="19"/>
      <c r="N95" s="16"/>
      <c r="O95" s="20"/>
      <c r="P95" s="18"/>
      <c r="Q95" s="16"/>
      <c r="R95" s="16"/>
      <c r="S95" s="27"/>
      <c r="T95" s="27"/>
      <c r="U95" s="27"/>
    </row>
    <row r="96" spans="1:21">
      <c r="A96" s="17"/>
      <c r="B96" s="16"/>
      <c r="C96" s="16"/>
      <c r="D96" s="16"/>
      <c r="E96" s="3"/>
      <c r="F96" s="3"/>
      <c r="G96" s="3"/>
      <c r="I96" s="27"/>
      <c r="J96" s="27"/>
      <c r="K96" s="27"/>
      <c r="L96" s="23"/>
      <c r="M96" s="19"/>
      <c r="N96" s="16"/>
      <c r="O96" s="20"/>
      <c r="P96" s="18"/>
      <c r="Q96" s="16"/>
      <c r="R96" s="16"/>
      <c r="S96" s="27"/>
      <c r="T96" s="27"/>
      <c r="U96" s="27"/>
    </row>
    <row r="97" spans="1:21">
      <c r="A97" s="17"/>
      <c r="B97" s="3"/>
      <c r="C97" s="3"/>
      <c r="D97" s="3"/>
      <c r="E97" s="3"/>
      <c r="F97" s="3"/>
      <c r="G97" s="3"/>
      <c r="I97" s="27"/>
      <c r="J97" s="27"/>
      <c r="K97" s="27"/>
      <c r="L97" s="23"/>
      <c r="M97" s="19"/>
      <c r="N97" s="16"/>
      <c r="O97" s="20"/>
      <c r="P97" s="18"/>
      <c r="Q97" s="16"/>
      <c r="R97" s="16"/>
      <c r="S97" s="27"/>
      <c r="T97" s="27"/>
      <c r="U97" s="27"/>
    </row>
    <row r="98" spans="1:21">
      <c r="A98" s="17"/>
      <c r="B98" s="3"/>
      <c r="C98" s="3"/>
      <c r="D98" s="3"/>
      <c r="E98" s="3"/>
      <c r="F98" s="3"/>
      <c r="G98" s="3"/>
      <c r="I98" s="27"/>
      <c r="J98" s="27"/>
      <c r="K98" s="27"/>
      <c r="L98" s="23"/>
      <c r="M98" s="19"/>
      <c r="N98" s="16"/>
      <c r="O98" s="20"/>
      <c r="P98" s="18"/>
      <c r="Q98" s="16"/>
      <c r="R98" s="16"/>
      <c r="S98" s="27"/>
      <c r="T98" s="27"/>
      <c r="U98" s="27"/>
    </row>
    <row r="99" spans="1:21">
      <c r="A99" s="17"/>
      <c r="B99" s="3"/>
      <c r="C99" s="3"/>
      <c r="D99" s="3"/>
      <c r="E99" s="3"/>
      <c r="F99" s="3"/>
      <c r="G99" s="3"/>
      <c r="I99" s="27"/>
      <c r="J99" s="27"/>
      <c r="K99" s="27"/>
      <c r="L99" s="23"/>
      <c r="M99" s="19"/>
      <c r="N99" s="16"/>
      <c r="O99" s="20"/>
      <c r="P99" s="18"/>
      <c r="Q99" s="16"/>
      <c r="R99" s="16"/>
      <c r="S99" s="27"/>
      <c r="T99" s="27"/>
      <c r="U99" s="27"/>
    </row>
    <row r="100" spans="1:21">
      <c r="A100" s="17"/>
      <c r="B100" s="3"/>
      <c r="C100" s="3"/>
      <c r="D100" s="3"/>
      <c r="E100" s="3"/>
      <c r="F100" s="3"/>
      <c r="G100" s="3"/>
      <c r="I100" s="27"/>
      <c r="J100" s="27"/>
      <c r="K100" s="27"/>
      <c r="L100" s="23"/>
      <c r="M100" s="19"/>
      <c r="N100" s="16"/>
      <c r="O100" s="20"/>
      <c r="P100" s="18"/>
      <c r="Q100" s="16"/>
      <c r="R100" s="16"/>
      <c r="S100" s="27"/>
      <c r="T100" s="27"/>
      <c r="U100" s="27"/>
    </row>
    <row r="101" spans="1:21">
      <c r="A101" s="17"/>
      <c r="B101" s="3"/>
      <c r="C101" s="3"/>
      <c r="D101" s="3"/>
      <c r="E101" s="3"/>
      <c r="F101" s="3"/>
      <c r="G101" s="3"/>
      <c r="I101" s="27"/>
      <c r="J101" s="27"/>
      <c r="K101" s="27"/>
      <c r="L101" s="23"/>
      <c r="M101" s="19"/>
      <c r="N101" s="16"/>
      <c r="O101" s="20"/>
      <c r="P101" s="18"/>
      <c r="Q101" s="16"/>
      <c r="R101" s="16"/>
      <c r="S101" s="27"/>
      <c r="T101" s="27"/>
      <c r="U101" s="27"/>
    </row>
    <row r="102" spans="1:21">
      <c r="A102" s="17"/>
      <c r="B102" s="3"/>
      <c r="C102" s="3"/>
      <c r="D102" s="3"/>
      <c r="E102" s="3"/>
      <c r="F102" s="3"/>
      <c r="G102" s="3"/>
      <c r="I102" s="27"/>
      <c r="J102" s="27"/>
      <c r="K102" s="27"/>
      <c r="L102" s="23"/>
      <c r="M102" s="19"/>
      <c r="N102" s="16"/>
      <c r="O102" s="20"/>
      <c r="P102" s="18"/>
      <c r="Q102" s="16"/>
      <c r="R102" s="16"/>
      <c r="S102" s="27"/>
      <c r="T102" s="27"/>
      <c r="U102" s="27"/>
    </row>
    <row r="103" spans="1:21">
      <c r="A103" s="17"/>
      <c r="B103" s="3"/>
      <c r="C103" s="3"/>
      <c r="D103" s="3"/>
      <c r="E103" s="3"/>
      <c r="F103" s="3"/>
      <c r="G103" s="3"/>
      <c r="I103" s="27"/>
      <c r="J103" s="27"/>
      <c r="K103" s="27"/>
      <c r="L103" s="23"/>
      <c r="M103" s="19"/>
      <c r="N103" s="16"/>
      <c r="O103" s="20"/>
      <c r="P103" s="18"/>
      <c r="Q103" s="16"/>
      <c r="R103" s="16"/>
      <c r="S103" s="27"/>
      <c r="T103" s="27"/>
      <c r="U103" s="27"/>
    </row>
    <row r="104" spans="1:21">
      <c r="A104" s="17"/>
      <c r="B104" s="3"/>
      <c r="C104" s="3"/>
      <c r="D104" s="3"/>
      <c r="E104" s="3"/>
      <c r="F104" s="3"/>
      <c r="G104" s="3"/>
      <c r="I104" s="27"/>
      <c r="J104" s="27"/>
      <c r="K104" s="27"/>
      <c r="L104" s="23"/>
      <c r="M104" s="19"/>
      <c r="N104" s="16"/>
      <c r="O104" s="20"/>
      <c r="P104" s="18"/>
      <c r="Q104" s="16"/>
      <c r="R104" s="16"/>
      <c r="S104" s="27"/>
      <c r="T104" s="27"/>
      <c r="U104" s="27"/>
    </row>
    <row r="105" spans="1:21">
      <c r="A105" s="17"/>
      <c r="B105" s="3"/>
      <c r="C105" s="3"/>
      <c r="D105" s="3"/>
      <c r="E105" s="3"/>
      <c r="F105" s="3"/>
      <c r="G105" s="3"/>
      <c r="I105" s="27"/>
      <c r="J105" s="27"/>
      <c r="K105" s="27"/>
      <c r="L105" s="23"/>
      <c r="M105" s="19"/>
      <c r="N105" s="16"/>
      <c r="O105" s="20"/>
      <c r="P105" s="18"/>
      <c r="Q105" s="16"/>
      <c r="R105" s="16"/>
      <c r="S105" s="27"/>
      <c r="T105" s="27"/>
      <c r="U105" s="27"/>
    </row>
    <row r="106" spans="1:21">
      <c r="A106" s="17"/>
      <c r="B106" s="3"/>
      <c r="C106" s="3"/>
      <c r="D106" s="3"/>
      <c r="E106" s="3"/>
      <c r="F106" s="3"/>
      <c r="G106" s="3"/>
      <c r="I106" s="27"/>
      <c r="J106" s="27"/>
      <c r="K106" s="27"/>
      <c r="L106" s="23"/>
      <c r="M106" s="19"/>
      <c r="N106" s="16"/>
      <c r="O106" s="20"/>
      <c r="P106" s="18"/>
      <c r="Q106" s="16"/>
      <c r="R106" s="16"/>
      <c r="S106" s="27"/>
      <c r="T106" s="27"/>
      <c r="U106" s="27"/>
    </row>
    <row r="107" spans="1:21">
      <c r="A107" s="17"/>
      <c r="B107" s="3"/>
      <c r="C107" s="3"/>
      <c r="D107" s="3"/>
      <c r="E107" s="3"/>
      <c r="F107" s="3"/>
      <c r="G107" s="3"/>
      <c r="I107" s="27"/>
      <c r="J107" s="27"/>
      <c r="K107" s="27"/>
      <c r="L107" s="23"/>
      <c r="M107" s="19"/>
      <c r="N107" s="16"/>
      <c r="O107" s="20"/>
      <c r="P107" s="18"/>
      <c r="Q107" s="16"/>
      <c r="R107" s="16"/>
      <c r="S107" s="27"/>
      <c r="T107" s="27"/>
      <c r="U107" s="27"/>
    </row>
    <row r="108" spans="1:21">
      <c r="A108" s="17"/>
      <c r="B108" s="3"/>
      <c r="C108" s="3"/>
      <c r="D108" s="3"/>
      <c r="E108" s="3"/>
      <c r="F108" s="3"/>
      <c r="G108" s="3"/>
      <c r="I108" s="27"/>
      <c r="J108" s="27"/>
      <c r="K108" s="27"/>
      <c r="L108" s="23"/>
      <c r="M108" s="19"/>
      <c r="N108" s="16"/>
      <c r="O108" s="20"/>
      <c r="P108" s="18"/>
      <c r="Q108" s="16"/>
      <c r="R108" s="16"/>
      <c r="S108" s="27"/>
      <c r="T108" s="27"/>
      <c r="U108" s="27"/>
    </row>
    <row r="109" spans="1:21">
      <c r="A109" s="17"/>
      <c r="B109" s="3"/>
      <c r="C109" s="3"/>
      <c r="D109" s="3"/>
      <c r="E109" s="3"/>
      <c r="F109" s="3"/>
      <c r="G109" s="3"/>
      <c r="I109" s="27"/>
      <c r="J109" s="27"/>
      <c r="K109" s="27"/>
      <c r="L109" s="23"/>
      <c r="M109" s="19"/>
      <c r="N109" s="16"/>
      <c r="O109" s="20"/>
      <c r="P109" s="18"/>
      <c r="Q109" s="16"/>
      <c r="R109" s="16"/>
      <c r="S109" s="27"/>
      <c r="T109" s="27"/>
      <c r="U109" s="27"/>
    </row>
    <row r="110" spans="1:21">
      <c r="A110" s="17"/>
      <c r="B110" s="3"/>
      <c r="C110" s="3"/>
      <c r="D110" s="3"/>
      <c r="E110" s="3"/>
      <c r="F110" s="3"/>
      <c r="G110" s="3"/>
      <c r="I110" s="27"/>
      <c r="J110" s="27"/>
      <c r="K110" s="27"/>
      <c r="L110" s="23"/>
      <c r="M110" s="19"/>
      <c r="N110" s="16"/>
      <c r="O110" s="20"/>
      <c r="P110" s="18"/>
      <c r="Q110" s="16"/>
      <c r="R110" s="16"/>
      <c r="S110" s="27"/>
      <c r="T110" s="27"/>
      <c r="U110" s="27"/>
    </row>
    <row r="111" spans="1:21">
      <c r="A111" s="17"/>
      <c r="B111" s="3"/>
      <c r="C111" s="3"/>
      <c r="D111" s="3"/>
      <c r="E111" s="3"/>
      <c r="F111" s="3"/>
      <c r="G111" s="3"/>
      <c r="I111" s="27"/>
      <c r="J111" s="27"/>
      <c r="K111" s="27"/>
      <c r="L111" s="23"/>
      <c r="M111" s="19"/>
      <c r="N111" s="16"/>
      <c r="O111" s="20"/>
      <c r="P111" s="18"/>
      <c r="Q111" s="16"/>
      <c r="R111" s="16"/>
      <c r="S111" s="27"/>
      <c r="T111" s="27"/>
      <c r="U111" s="27"/>
    </row>
    <row r="112" spans="1:21">
      <c r="A112" s="17"/>
      <c r="B112" s="3"/>
      <c r="C112" s="3"/>
      <c r="D112" s="3"/>
      <c r="E112" s="3"/>
      <c r="F112" s="3"/>
      <c r="G112" s="3"/>
      <c r="I112" s="27"/>
      <c r="J112" s="27"/>
      <c r="K112" s="27"/>
      <c r="L112" s="25"/>
      <c r="M112" s="26"/>
      <c r="N112" s="22"/>
      <c r="O112" s="20"/>
      <c r="P112" s="18"/>
      <c r="Q112" s="16"/>
      <c r="R112" s="16"/>
      <c r="S112" s="27"/>
      <c r="T112" s="27"/>
      <c r="U112" s="27"/>
    </row>
    <row r="113" spans="1:21">
      <c r="A113" s="17"/>
      <c r="B113" s="3"/>
      <c r="C113" s="3"/>
      <c r="D113" s="3"/>
      <c r="E113" s="3"/>
      <c r="F113" s="3"/>
      <c r="G113" s="3"/>
      <c r="I113" s="27"/>
      <c r="J113" s="27"/>
      <c r="K113" s="27"/>
      <c r="L113" s="25"/>
      <c r="M113" s="26"/>
      <c r="N113" s="22"/>
      <c r="O113" s="20"/>
      <c r="P113" s="18"/>
      <c r="Q113" s="16"/>
      <c r="R113" s="16"/>
      <c r="S113" s="27"/>
      <c r="T113" s="27"/>
      <c r="U113" s="27"/>
    </row>
    <row r="114" spans="1:21">
      <c r="A114" s="17"/>
      <c r="B114" s="3"/>
      <c r="C114" s="3"/>
      <c r="D114" s="3"/>
      <c r="E114" s="3"/>
      <c r="F114" s="3"/>
      <c r="G114" s="3"/>
      <c r="I114" s="27"/>
      <c r="J114" s="27"/>
      <c r="K114" s="27"/>
      <c r="L114" s="25"/>
      <c r="M114" s="26"/>
      <c r="N114" s="22"/>
      <c r="O114" s="20"/>
      <c r="P114" s="18"/>
      <c r="Q114" s="16"/>
      <c r="R114" s="16"/>
      <c r="S114" s="27"/>
      <c r="T114" s="27"/>
      <c r="U114" s="27"/>
    </row>
    <row r="115" spans="1:21">
      <c r="A115" s="17"/>
      <c r="B115" s="3"/>
      <c r="C115" s="3"/>
      <c r="D115" s="3"/>
      <c r="E115" s="3"/>
      <c r="F115" s="3"/>
      <c r="G115" s="3"/>
      <c r="I115" s="27"/>
      <c r="J115" s="27"/>
      <c r="K115" s="27"/>
      <c r="L115" s="25"/>
      <c r="M115" s="26"/>
      <c r="N115" s="22"/>
      <c r="O115" s="20"/>
      <c r="P115" s="18"/>
      <c r="Q115" s="16"/>
      <c r="R115" s="16"/>
      <c r="S115" s="27"/>
      <c r="T115" s="27"/>
      <c r="U115" s="27"/>
    </row>
    <row r="116" spans="1:21">
      <c r="A116" s="17"/>
      <c r="B116" s="3"/>
      <c r="C116" s="3"/>
      <c r="D116" s="3"/>
      <c r="E116" s="3"/>
      <c r="F116" s="3"/>
      <c r="G116" s="3"/>
      <c r="I116" s="27"/>
      <c r="J116" s="27"/>
      <c r="K116" s="27"/>
      <c r="L116" s="25"/>
      <c r="M116" s="26"/>
      <c r="N116" s="22"/>
      <c r="O116" s="20"/>
      <c r="P116" s="18"/>
      <c r="Q116" s="16"/>
      <c r="R116" s="16"/>
      <c r="S116" s="27"/>
      <c r="T116" s="27"/>
      <c r="U116" s="27"/>
    </row>
    <row r="117" spans="1:21">
      <c r="A117" s="17"/>
      <c r="B117" s="3"/>
      <c r="C117" s="3"/>
      <c r="D117" s="3"/>
      <c r="E117" s="3"/>
      <c r="F117" s="3"/>
      <c r="G117" s="3"/>
      <c r="I117" s="27"/>
      <c r="J117" s="27"/>
      <c r="K117" s="27"/>
      <c r="L117" s="25"/>
      <c r="M117" s="26"/>
      <c r="N117" s="22"/>
      <c r="O117" s="20"/>
      <c r="P117" s="18"/>
      <c r="Q117" s="16"/>
      <c r="R117" s="16"/>
      <c r="S117" s="27"/>
      <c r="T117" s="27"/>
      <c r="U117" s="27"/>
    </row>
    <row r="118" spans="1:21">
      <c r="A118" s="17"/>
      <c r="B118" s="3"/>
      <c r="C118" s="3"/>
      <c r="D118" s="3"/>
      <c r="E118" s="3"/>
      <c r="F118" s="3"/>
      <c r="G118" s="3"/>
      <c r="I118" s="27"/>
      <c r="J118" s="27"/>
      <c r="K118" s="27"/>
      <c r="L118" s="25"/>
      <c r="M118" s="26"/>
      <c r="N118" s="22"/>
      <c r="O118" s="20"/>
      <c r="P118" s="18"/>
      <c r="Q118" s="16"/>
      <c r="R118" s="16"/>
      <c r="S118" s="27"/>
      <c r="T118" s="27"/>
      <c r="U118" s="27"/>
    </row>
    <row r="119" spans="1:21">
      <c r="A119" s="17"/>
      <c r="B119" s="3"/>
      <c r="C119" s="3"/>
      <c r="D119" s="3"/>
      <c r="E119" s="3"/>
      <c r="F119" s="3"/>
      <c r="G119" s="3"/>
      <c r="I119" s="27"/>
      <c r="J119" s="27"/>
      <c r="K119" s="27"/>
      <c r="L119" s="25"/>
      <c r="M119" s="26"/>
      <c r="N119" s="22"/>
      <c r="O119" s="20"/>
      <c r="P119" s="18"/>
      <c r="Q119" s="16"/>
      <c r="R119" s="16"/>
      <c r="S119" s="27"/>
      <c r="T119" s="27"/>
      <c r="U119" s="27"/>
    </row>
    <row r="120" spans="1:21">
      <c r="A120" s="17"/>
      <c r="B120" s="3"/>
      <c r="C120" s="3"/>
      <c r="D120" s="3"/>
      <c r="E120" s="3"/>
      <c r="F120" s="3"/>
      <c r="G120" s="3"/>
      <c r="I120" s="27"/>
      <c r="J120" s="27"/>
      <c r="K120" s="27"/>
      <c r="L120" s="25"/>
      <c r="M120" s="26"/>
      <c r="N120" s="22"/>
      <c r="O120" s="20"/>
      <c r="P120" s="18"/>
      <c r="Q120" s="16"/>
      <c r="R120" s="16"/>
      <c r="S120" s="27"/>
      <c r="T120" s="27"/>
      <c r="U120" s="27"/>
    </row>
    <row r="121" spans="1:21">
      <c r="A121" s="17"/>
      <c r="B121" s="3"/>
      <c r="C121" s="3"/>
      <c r="D121" s="3"/>
      <c r="E121" s="3"/>
      <c r="F121" s="3"/>
      <c r="G121" s="3"/>
      <c r="I121" s="27"/>
      <c r="J121" s="27"/>
      <c r="K121" s="27"/>
      <c r="L121" s="25"/>
      <c r="M121" s="26"/>
      <c r="N121" s="22"/>
      <c r="O121" s="20"/>
      <c r="P121" s="18"/>
      <c r="Q121" s="16"/>
      <c r="R121" s="16"/>
      <c r="S121" s="27"/>
      <c r="T121" s="27"/>
      <c r="U121" s="27"/>
    </row>
    <row r="122" spans="1:21">
      <c r="A122" s="17"/>
      <c r="B122" s="3"/>
      <c r="C122" s="3"/>
      <c r="D122" s="3"/>
      <c r="E122" s="3"/>
      <c r="F122" s="3"/>
      <c r="G122" s="3"/>
      <c r="I122" s="27"/>
      <c r="J122" s="27"/>
      <c r="K122" s="27"/>
      <c r="L122" s="25"/>
      <c r="M122" s="26"/>
      <c r="N122" s="22"/>
      <c r="O122" s="20"/>
      <c r="P122" s="18"/>
      <c r="Q122" s="16"/>
      <c r="R122" s="16"/>
      <c r="S122" s="27"/>
      <c r="T122" s="27"/>
      <c r="U122" s="27"/>
    </row>
    <row r="123" spans="1:21">
      <c r="A123" s="17"/>
      <c r="B123" s="3"/>
      <c r="C123" s="3"/>
      <c r="D123" s="3"/>
      <c r="E123" s="3"/>
      <c r="F123" s="3"/>
      <c r="G123" s="3"/>
      <c r="I123" s="27"/>
      <c r="J123" s="27"/>
      <c r="K123" s="27"/>
      <c r="L123" s="25"/>
      <c r="M123" s="26"/>
      <c r="N123" s="22"/>
      <c r="O123" s="20"/>
      <c r="P123" s="18"/>
      <c r="Q123" s="16"/>
      <c r="R123" s="16"/>
      <c r="S123" s="27"/>
      <c r="T123" s="27"/>
      <c r="U123" s="27"/>
    </row>
    <row r="124" spans="1:21">
      <c r="A124" s="17"/>
      <c r="B124" s="3"/>
      <c r="C124" s="3"/>
      <c r="D124" s="3"/>
      <c r="E124" s="3"/>
      <c r="F124" s="3"/>
      <c r="G124" s="3"/>
      <c r="I124" s="27"/>
      <c r="J124" s="27"/>
      <c r="K124" s="27"/>
      <c r="L124" s="25"/>
      <c r="M124" s="26"/>
      <c r="N124" s="22"/>
      <c r="O124" s="20"/>
      <c r="P124" s="18"/>
      <c r="Q124" s="16"/>
      <c r="R124" s="16"/>
      <c r="S124" s="27"/>
      <c r="T124" s="27"/>
      <c r="U124" s="27"/>
    </row>
    <row r="125" spans="1:21">
      <c r="A125" s="17"/>
      <c r="B125" s="3"/>
      <c r="C125" s="3"/>
      <c r="D125" s="3"/>
      <c r="E125" s="3"/>
      <c r="F125" s="3"/>
      <c r="G125" s="3"/>
      <c r="I125" s="27"/>
      <c r="J125" s="27"/>
      <c r="K125" s="27"/>
      <c r="L125" s="25"/>
      <c r="M125" s="26"/>
      <c r="N125" s="22"/>
      <c r="O125" s="20"/>
      <c r="P125" s="18"/>
      <c r="Q125" s="16"/>
      <c r="R125" s="16"/>
      <c r="S125" s="27"/>
      <c r="T125" s="27"/>
      <c r="U125" s="27"/>
    </row>
    <row r="126" spans="1:21">
      <c r="A126" s="17"/>
      <c r="B126" s="3"/>
      <c r="C126" s="3"/>
      <c r="D126" s="3"/>
      <c r="E126" s="3"/>
      <c r="F126" s="3"/>
      <c r="G126" s="3"/>
      <c r="I126" s="27"/>
      <c r="J126" s="27"/>
      <c r="K126" s="27"/>
      <c r="L126" s="25"/>
      <c r="M126" s="26"/>
      <c r="N126" s="22"/>
      <c r="O126" s="20"/>
      <c r="P126" s="18"/>
      <c r="Q126" s="16"/>
      <c r="R126" s="16"/>
      <c r="S126" s="27"/>
      <c r="T126" s="27"/>
      <c r="U126" s="27"/>
    </row>
    <row r="127" spans="1:21">
      <c r="A127" s="17"/>
      <c r="B127" s="3"/>
      <c r="C127" s="3"/>
      <c r="D127" s="3"/>
      <c r="E127" s="3"/>
      <c r="F127" s="3"/>
      <c r="G127" s="3"/>
      <c r="I127" s="27"/>
      <c r="J127" s="27"/>
      <c r="K127" s="27"/>
      <c r="L127" s="25"/>
      <c r="M127" s="26"/>
      <c r="N127" s="22"/>
      <c r="O127" s="20"/>
      <c r="P127" s="18"/>
      <c r="Q127" s="16"/>
      <c r="R127" s="16"/>
      <c r="S127" s="27"/>
      <c r="T127" s="27"/>
      <c r="U127" s="27"/>
    </row>
    <row r="128" spans="1:21">
      <c r="A128" s="17"/>
      <c r="B128" s="3"/>
      <c r="C128" s="3"/>
      <c r="D128" s="3"/>
      <c r="E128" s="3"/>
      <c r="F128" s="3"/>
      <c r="G128" s="3"/>
      <c r="I128" s="27"/>
      <c r="J128" s="27"/>
      <c r="K128" s="27"/>
      <c r="L128" s="25"/>
      <c r="M128" s="26"/>
      <c r="N128" s="22"/>
      <c r="O128" s="20"/>
      <c r="P128" s="18"/>
      <c r="Q128" s="16"/>
      <c r="R128" s="16"/>
      <c r="S128" s="27"/>
      <c r="T128" s="27"/>
      <c r="U128" s="27"/>
    </row>
    <row r="129" spans="1:21">
      <c r="A129" s="17"/>
      <c r="B129" s="3"/>
      <c r="C129" s="3"/>
      <c r="D129" s="3"/>
      <c r="E129" s="3"/>
      <c r="F129" s="3"/>
      <c r="G129" s="3"/>
      <c r="I129" s="27"/>
      <c r="J129" s="27"/>
      <c r="K129" s="27"/>
      <c r="L129" s="25"/>
      <c r="M129" s="26"/>
      <c r="N129" s="22"/>
      <c r="O129" s="20"/>
      <c r="P129" s="18"/>
      <c r="Q129" s="16"/>
      <c r="R129" s="16"/>
      <c r="S129" s="27"/>
      <c r="T129" s="27"/>
      <c r="U129" s="27"/>
    </row>
    <row r="130" spans="1:21">
      <c r="A130" s="17"/>
      <c r="B130" s="3"/>
      <c r="C130" s="3"/>
      <c r="D130" s="3"/>
      <c r="E130" s="3"/>
      <c r="F130" s="3"/>
      <c r="G130" s="3"/>
      <c r="I130" s="27"/>
      <c r="J130" s="27"/>
      <c r="K130" s="27"/>
      <c r="L130" s="25"/>
      <c r="M130" s="26"/>
      <c r="N130" s="22"/>
      <c r="O130" s="22"/>
      <c r="P130" s="16"/>
      <c r="Q130" s="16"/>
      <c r="R130" s="16"/>
      <c r="S130" s="27"/>
      <c r="T130" s="27"/>
      <c r="U130" s="27"/>
    </row>
    <row r="131" spans="1:21">
      <c r="A131" s="17"/>
      <c r="B131" s="3"/>
      <c r="C131" s="3"/>
      <c r="D131" s="3"/>
      <c r="E131" s="3"/>
      <c r="F131" s="3"/>
      <c r="G131" s="3"/>
      <c r="I131" s="27"/>
      <c r="J131" s="27"/>
      <c r="K131" s="27"/>
      <c r="L131" s="25"/>
      <c r="M131" s="26"/>
      <c r="N131" s="22"/>
      <c r="O131" s="22"/>
      <c r="P131" s="16"/>
      <c r="Q131" s="16"/>
      <c r="R131" s="16"/>
      <c r="S131" s="27"/>
      <c r="T131" s="27"/>
      <c r="U131" s="27"/>
    </row>
    <row r="132" spans="1:21">
      <c r="A132" s="17"/>
      <c r="B132" s="3"/>
      <c r="C132" s="3"/>
      <c r="D132" s="3"/>
      <c r="E132" s="3"/>
      <c r="F132" s="3"/>
      <c r="G132" s="3"/>
      <c r="I132" s="27"/>
      <c r="J132" s="27"/>
      <c r="K132" s="27"/>
      <c r="L132" s="25"/>
      <c r="M132" s="26"/>
      <c r="N132" s="22"/>
      <c r="O132" s="22"/>
      <c r="P132" s="16"/>
      <c r="Q132" s="16"/>
      <c r="R132" s="16"/>
      <c r="S132" s="27"/>
      <c r="T132" s="27"/>
      <c r="U132" s="27"/>
    </row>
    <row r="133" spans="1:21">
      <c r="A133" s="17"/>
      <c r="B133" s="3"/>
      <c r="C133" s="3"/>
      <c r="D133" s="3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16"/>
      <c r="S133" s="27"/>
      <c r="T133" s="27"/>
      <c r="U133" s="27"/>
    </row>
    <row r="134" spans="1:21">
      <c r="A134" s="17"/>
      <c r="B134" s="3"/>
      <c r="C134" s="3"/>
      <c r="D134" s="3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16"/>
      <c r="S134" s="27"/>
      <c r="T134" s="27"/>
      <c r="U134" s="27"/>
    </row>
    <row r="135" spans="1:21">
      <c r="A135" s="17"/>
      <c r="B135" s="3"/>
      <c r="C135" s="3"/>
      <c r="D135" s="3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16"/>
      <c r="S135" s="27"/>
      <c r="T135" s="27"/>
      <c r="U135" s="27"/>
    </row>
    <row r="136" spans="1:21">
      <c r="A136" s="17"/>
      <c r="B136" s="3"/>
      <c r="C136" s="3"/>
      <c r="D136" s="3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16"/>
      <c r="S136" s="27"/>
      <c r="T136" s="27"/>
      <c r="U136" s="27"/>
    </row>
    <row r="137" spans="1:21">
      <c r="A137" s="17"/>
      <c r="B137" s="3"/>
      <c r="C137" s="3"/>
      <c r="D137" s="3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16"/>
      <c r="S137" s="27"/>
      <c r="T137" s="27"/>
      <c r="U137" s="27"/>
    </row>
    <row r="138" spans="1:21">
      <c r="A138" s="17"/>
      <c r="B138" s="3"/>
      <c r="C138" s="3"/>
      <c r="D138" s="3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16"/>
      <c r="S138" s="27"/>
      <c r="T138" s="27"/>
      <c r="U138" s="27"/>
    </row>
    <row r="139" spans="1:21">
      <c r="A139" s="17"/>
      <c r="B139" s="3"/>
      <c r="C139" s="3"/>
      <c r="D139" s="3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16"/>
      <c r="S139" s="27"/>
      <c r="T139" s="27"/>
      <c r="U139" s="27"/>
    </row>
    <row r="140" spans="1:21">
      <c r="A140" s="17"/>
      <c r="B140" s="3"/>
      <c r="C140" s="3"/>
      <c r="D140" s="3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16"/>
      <c r="S140" s="27"/>
      <c r="T140" s="27"/>
      <c r="U140" s="27"/>
    </row>
    <row r="141" spans="1:21">
      <c r="A141" s="17"/>
      <c r="B141" s="3"/>
      <c r="C141" s="3"/>
      <c r="D141" s="3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16"/>
      <c r="S141" s="27"/>
      <c r="T141" s="27"/>
      <c r="U141" s="27"/>
    </row>
    <row r="142" spans="1:21">
      <c r="A142" s="17"/>
      <c r="B142" s="3"/>
      <c r="C142" s="3"/>
      <c r="D142" s="3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16"/>
      <c r="S142" s="27"/>
      <c r="T142" s="27"/>
      <c r="U142" s="27"/>
    </row>
    <row r="143" spans="1:21">
      <c r="A143" s="17"/>
      <c r="B143" s="3"/>
      <c r="C143" s="3"/>
      <c r="D143" s="3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16"/>
      <c r="S143" s="27"/>
      <c r="T143" s="27"/>
      <c r="U143" s="27"/>
    </row>
    <row r="144" spans="1:21">
      <c r="A144" s="17"/>
      <c r="B144" s="3"/>
      <c r="C144" s="3"/>
      <c r="D144" s="3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16"/>
      <c r="S144" s="27"/>
      <c r="T144" s="27"/>
      <c r="U144" s="27"/>
    </row>
    <row r="145" spans="1:21">
      <c r="A145" s="17"/>
      <c r="B145" s="3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27"/>
      <c r="T145" s="27"/>
      <c r="U145" s="27"/>
    </row>
    <row r="146" spans="1:21">
      <c r="A146" s="17"/>
      <c r="B146" s="3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27"/>
      <c r="T146" s="27"/>
      <c r="U146" s="27"/>
    </row>
    <row r="147" spans="1:21">
      <c r="A147" s="17"/>
      <c r="B147" s="3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27"/>
      <c r="T147" s="27"/>
      <c r="U147" s="27"/>
    </row>
    <row r="148" spans="1:21">
      <c r="A148" s="17"/>
      <c r="B148" s="3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27"/>
      <c r="T148" s="27"/>
      <c r="U148" s="27"/>
    </row>
    <row r="149" spans="1:21">
      <c r="A149" s="17"/>
      <c r="B149" s="3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27"/>
      <c r="T149" s="27"/>
      <c r="U149" s="27"/>
    </row>
    <row r="150" spans="1:21">
      <c r="A150" s="17"/>
      <c r="B150" s="3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27"/>
      <c r="T150" s="27"/>
      <c r="U150" s="27"/>
    </row>
    <row r="151" spans="1:21">
      <c r="A151" s="17"/>
      <c r="B151" s="3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27"/>
      <c r="T151" s="27"/>
      <c r="U151" s="27"/>
    </row>
    <row r="152" spans="1:21">
      <c r="A152" s="17"/>
      <c r="B152" s="3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27"/>
      <c r="T152" s="27"/>
      <c r="U152" s="27"/>
    </row>
    <row r="153" spans="1:21">
      <c r="A153" s="17"/>
      <c r="B153" s="3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27"/>
      <c r="T153" s="27"/>
      <c r="U153" s="27"/>
    </row>
    <row r="154" spans="1:21">
      <c r="A154" s="17"/>
      <c r="B154" s="3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27"/>
      <c r="T154" s="27"/>
      <c r="U154" s="27"/>
    </row>
    <row r="155" spans="1:21">
      <c r="A155" s="17"/>
      <c r="B155" s="3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27"/>
      <c r="T155" s="27"/>
      <c r="U155" s="27"/>
    </row>
    <row r="156" spans="1:21">
      <c r="A156" s="17"/>
      <c r="B156" s="3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27"/>
      <c r="T156" s="27"/>
      <c r="U156" s="27"/>
    </row>
    <row r="157" spans="1:21">
      <c r="A157" s="17"/>
      <c r="B157" s="3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27"/>
      <c r="T157" s="27"/>
      <c r="U157" s="27"/>
    </row>
    <row r="158" spans="1:21">
      <c r="A158" s="17"/>
      <c r="B158" s="3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27"/>
      <c r="T158" s="27"/>
      <c r="U158" s="27"/>
    </row>
    <row r="159" spans="1:21">
      <c r="A159" s="17"/>
      <c r="B159" s="3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27"/>
      <c r="T159" s="27"/>
      <c r="U159" s="27"/>
    </row>
    <row r="160" spans="1:21">
      <c r="A160" s="17"/>
      <c r="B160" s="3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27"/>
      <c r="T160" s="27"/>
      <c r="U160" s="27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27"/>
      <c r="T161" s="27"/>
      <c r="U161" s="27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27"/>
      <c r="T162" s="27"/>
      <c r="U162" s="27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27"/>
      <c r="T163" s="27"/>
      <c r="U163" s="27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27"/>
      <c r="T164" s="27"/>
      <c r="U164" s="27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27"/>
      <c r="T165" s="27"/>
      <c r="U165" s="27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27"/>
      <c r="T166" s="27"/>
      <c r="U166" s="27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27"/>
      <c r="T167" s="27"/>
      <c r="U167" s="27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27"/>
      <c r="T168" s="27"/>
      <c r="U168" s="27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27"/>
      <c r="T169" s="27"/>
      <c r="U169" s="27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27"/>
      <c r="T170" s="27"/>
      <c r="U170" s="27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27"/>
      <c r="T171" s="27"/>
      <c r="U171" s="27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27"/>
      <c r="T172" s="27"/>
      <c r="U172" s="27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27"/>
      <c r="T173" s="27"/>
      <c r="U173" s="27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27"/>
      <c r="T174" s="27"/>
      <c r="U174" s="27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27"/>
      <c r="T175" s="27"/>
      <c r="U175" s="27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27"/>
      <c r="T176" s="27"/>
      <c r="U176" s="27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C944"/>
  <sheetViews>
    <sheetView workbookViewId="0">
      <selection activeCell="O2" sqref="O2:O39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18" max="18" width="9" style="1"/>
    <col min="22" max="29" width="9" style="3"/>
  </cols>
  <sheetData>
    <row r="1" spans="1:2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6" t="s">
        <v>3</v>
      </c>
      <c r="P1" s="17" t="s">
        <v>11</v>
      </c>
      <c r="Q1" s="16" t="s">
        <v>12</v>
      </c>
      <c r="R1" s="3" t="s">
        <v>4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17">
        <v>-2.0666666666666669</v>
      </c>
      <c r="B2" s="19">
        <v>1368.7759900549427</v>
      </c>
      <c r="C2" s="16">
        <v>1114.1634721066803</v>
      </c>
      <c r="D2" s="20">
        <v>-1727.2659766599536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23">
        <v>-2.0157039999999999</v>
      </c>
      <c r="M2" s="19">
        <v>1398.2912411212455</v>
      </c>
      <c r="N2" s="16">
        <v>1087.3397597055882</v>
      </c>
      <c r="O2" s="16">
        <v>-1653.1388030275702</v>
      </c>
      <c r="P2" s="16">
        <v>-0.49520333365859365</v>
      </c>
      <c r="Q2" s="16">
        <v>191.02334400000001</v>
      </c>
      <c r="R2" s="3">
        <f>-ATAN((M3-M2)/(O3-O2))*180/PI()</f>
        <v>-21.886329345411518</v>
      </c>
      <c r="S2" s="17">
        <v>830</v>
      </c>
      <c r="T2" s="17"/>
      <c r="U2" s="17">
        <v>-1000</v>
      </c>
      <c r="X2" s="3">
        <f>-ATAN2(K$4-O2, I$4-M2)/PI()*180</f>
        <v>12.071134798523934</v>
      </c>
      <c r="Y2" s="3">
        <f>-ATAN2(K$7-O2, I$7-M2)/PI()*180</f>
        <v>-0.77581818984714312</v>
      </c>
      <c r="Z2" s="3">
        <f>-ATAN2(K$10-O2, I$10-M2)/PI()*180</f>
        <v>2.6018318712948427</v>
      </c>
      <c r="AA2" s="3">
        <f>X2-P2</f>
        <v>12.566338132182528</v>
      </c>
      <c r="AB2" s="3">
        <f>Y2-P2</f>
        <v>-0.28061485618854948</v>
      </c>
      <c r="AC2" s="3">
        <f>Z2-P2</f>
        <v>3.0970352049534364</v>
      </c>
    </row>
    <row r="3" spans="1:29">
      <c r="A3" s="17">
        <v>-2.0333333333333332</v>
      </c>
      <c r="B3" s="19">
        <v>1391.5584727439564</v>
      </c>
      <c r="C3" s="16">
        <v>1096.0266762571409</v>
      </c>
      <c r="D3" s="20">
        <v>-1669.3402227684855</v>
      </c>
      <c r="E3" s="3">
        <f>-ATAN2((D3-D2),(B3-B2))*180/PI()</f>
        <v>-21.469957341724196</v>
      </c>
      <c r="F3" s="3">
        <f>SQRT((B3-B2)^2+(C3-C2)^2+(D3-D2)^2)/(A3-A2)/1000</f>
        <v>1.9450038716033775</v>
      </c>
      <c r="G3" s="3"/>
      <c r="H3" s="3">
        <f>MAX(F3:F52)</f>
        <v>3.5776092989320833</v>
      </c>
      <c r="I3" s="17">
        <v>1060</v>
      </c>
      <c r="J3" s="17"/>
      <c r="K3" s="17">
        <v>-1100</v>
      </c>
      <c r="L3" s="23">
        <v>-1.985552</v>
      </c>
      <c r="M3" s="19">
        <v>1406.7727554540616</v>
      </c>
      <c r="N3" s="16">
        <v>1072.8644410790876</v>
      </c>
      <c r="O3" s="16">
        <v>-1632.0258185081184</v>
      </c>
      <c r="P3" s="16">
        <v>-1.3137684278626678</v>
      </c>
      <c r="Q3" s="16">
        <v>191.02334400000001</v>
      </c>
      <c r="R3" s="3">
        <f t="shared" ref="R3:R39" si="0">-ATAN((M4-M3)/(O4-O3))*180/PI()</f>
        <v>-16.534901915960166</v>
      </c>
      <c r="S3" s="17">
        <v>1060</v>
      </c>
      <c r="T3" s="17"/>
      <c r="U3" s="17">
        <v>-1000</v>
      </c>
      <c r="V3" s="3">
        <f>P3-P2</f>
        <v>-0.81856509420407408</v>
      </c>
      <c r="W3" s="3">
        <f>ABS(V3)</f>
        <v>0.81856509420407408</v>
      </c>
      <c r="X3" s="3">
        <f t="shared" ref="X3:X39" si="1">-ATAN2(K$4-O3, I$4-M3)/PI()*180</f>
        <v>13.402682968162397</v>
      </c>
      <c r="Y3" s="3">
        <f t="shared" ref="Y3:Y39" si="2">-ATAN2(K$7-O3, I$7-M3)/PI()*180</f>
        <v>-0.47903619478398818</v>
      </c>
      <c r="Z3" s="3">
        <f t="shared" ref="Z3:Z39" si="3">-ATAN2(K$10-O3, I$10-M3)/PI()*180</f>
        <v>2.8108610092069815</v>
      </c>
      <c r="AA3" s="3">
        <f t="shared" ref="AA3:AA39" si="4">X3-P3</f>
        <v>14.716451396025064</v>
      </c>
      <c r="AB3" s="3">
        <f t="shared" ref="AB3:AB39" si="5">Y3-P3</f>
        <v>0.83473223307867961</v>
      </c>
      <c r="AC3" s="3">
        <f t="shared" ref="AC3:AC39" si="6">Z3-P3</f>
        <v>4.1246294370696495</v>
      </c>
    </row>
    <row r="4" spans="1:29">
      <c r="A4" s="17">
        <v>-2</v>
      </c>
      <c r="B4" s="19">
        <v>1402.9338116531726</v>
      </c>
      <c r="C4" s="16">
        <v>1079.7687363391742</v>
      </c>
      <c r="D4" s="20">
        <v>-1641.912071146071</v>
      </c>
      <c r="E4" s="3">
        <f t="shared" ref="E4:E46" si="7">-ATAN2((D4-D3),(B4-B3))*180/PI()</f>
        <v>-22.525361543913778</v>
      </c>
      <c r="F4" s="3">
        <f t="shared" ref="F4:F46" si="8">SQRT((B4-B3)^2+(C4-C3)^2+(D4-D3)^2)/(A4-A3)/1000</f>
        <v>1.0155885989849063</v>
      </c>
      <c r="G4" s="3">
        <f>(E4-E3)/(A4-A3)</f>
        <v>-31.662126065687566</v>
      </c>
      <c r="I4" s="17">
        <v>1280</v>
      </c>
      <c r="J4" s="17"/>
      <c r="K4" s="17">
        <v>-1100</v>
      </c>
      <c r="L4" s="23">
        <v>-1.927989</v>
      </c>
      <c r="M4" s="19">
        <v>1424.3441383632598</v>
      </c>
      <c r="N4" s="16">
        <v>1046.514617357403</v>
      </c>
      <c r="O4" s="16">
        <v>-1572.8382449392229</v>
      </c>
      <c r="P4" s="16">
        <v>4.5802753771486104</v>
      </c>
      <c r="Q4" s="16">
        <v>200.09194500000001</v>
      </c>
      <c r="R4" s="3">
        <f t="shared" si="0"/>
        <v>-12.956598211279541</v>
      </c>
      <c r="S4" s="17">
        <v>1280</v>
      </c>
      <c r="T4" s="17"/>
      <c r="U4" s="17">
        <v>-1000</v>
      </c>
      <c r="V4" s="3">
        <f t="shared" ref="V4:V24" si="9">P4-P3</f>
        <v>5.894043805011278</v>
      </c>
      <c r="W4" s="3">
        <f t="shared" ref="W4:W24" si="10">ABS(V4)</f>
        <v>5.894043805011278</v>
      </c>
      <c r="X4" s="3">
        <f t="shared" si="1"/>
        <v>16.975947562202194</v>
      </c>
      <c r="Y4" s="3">
        <f t="shared" si="2"/>
        <v>0.16344488294085888</v>
      </c>
      <c r="Z4" s="3">
        <f t="shared" si="3"/>
        <v>3.2746067612735459</v>
      </c>
      <c r="AA4" s="3">
        <f t="shared" si="4"/>
        <v>12.395672185053584</v>
      </c>
      <c r="AB4" s="3">
        <f t="shared" si="5"/>
        <v>-4.4168304942077512</v>
      </c>
      <c r="AC4" s="3">
        <f t="shared" si="6"/>
        <v>-1.3056686158750646</v>
      </c>
    </row>
    <row r="5" spans="1:29">
      <c r="A5" s="17">
        <v>-1.9666666666666666</v>
      </c>
      <c r="B5" s="19">
        <v>1411.861179720494</v>
      </c>
      <c r="C5" s="16">
        <v>1063.9313270496204</v>
      </c>
      <c r="D5" s="20">
        <v>-1617.3073725104332</v>
      </c>
      <c r="E5" s="3">
        <f t="shared" si="7"/>
        <v>-19.942383626501154</v>
      </c>
      <c r="F5" s="3">
        <f t="shared" si="8"/>
        <v>0.91778067407651365</v>
      </c>
      <c r="G5" s="3">
        <f t="shared" ref="G5:G46" si="11">(E5-E4)/(A5-A4)</f>
        <v>77.489337522378477</v>
      </c>
      <c r="H5" s="3" t="s">
        <v>23</v>
      </c>
      <c r="I5" s="17">
        <v>1860</v>
      </c>
      <c r="J5" s="17"/>
      <c r="K5" s="17">
        <v>-50</v>
      </c>
      <c r="L5" s="23">
        <v>-1.9004700000000001</v>
      </c>
      <c r="M5" s="19">
        <v>1435.1812894376926</v>
      </c>
      <c r="N5" s="16">
        <v>1035.7511367872357</v>
      </c>
      <c r="O5" s="16">
        <v>-1525.7346251010895</v>
      </c>
      <c r="P5" s="16">
        <v>5.3316294238342712</v>
      </c>
      <c r="Q5" s="16">
        <v>200.09194500000001</v>
      </c>
      <c r="R5" s="3">
        <f t="shared" si="0"/>
        <v>-11.205437683321712</v>
      </c>
      <c r="S5" s="17">
        <v>1860</v>
      </c>
      <c r="T5" s="17"/>
      <c r="U5" s="17">
        <v>0</v>
      </c>
      <c r="V5" s="3">
        <f t="shared" si="9"/>
        <v>0.75135404668566075</v>
      </c>
      <c r="W5" s="3">
        <f t="shared" si="10"/>
        <v>0.75135404668566075</v>
      </c>
      <c r="X5" s="3">
        <f t="shared" si="1"/>
        <v>20.026919115285544</v>
      </c>
      <c r="Y5" s="3">
        <f t="shared" si="2"/>
        <v>0.58939670831140067</v>
      </c>
      <c r="Z5" s="3">
        <f t="shared" si="3"/>
        <v>3.586659080351204</v>
      </c>
      <c r="AA5" s="3">
        <f t="shared" si="4"/>
        <v>14.695289691451272</v>
      </c>
      <c r="AB5" s="3">
        <f t="shared" si="5"/>
        <v>-4.7422327155228707</v>
      </c>
      <c r="AC5" s="3">
        <f t="shared" si="6"/>
        <v>-1.7449703434830672</v>
      </c>
    </row>
    <row r="6" spans="1:29">
      <c r="A6" s="17">
        <v>-1.9333333333333333</v>
      </c>
      <c r="B6" s="19">
        <v>1422.415639104438</v>
      </c>
      <c r="C6" s="16">
        <v>1048.7991711739451</v>
      </c>
      <c r="D6" s="20">
        <v>-1580.4139749407768</v>
      </c>
      <c r="E6" s="3">
        <f t="shared" si="7"/>
        <v>-15.964761044074233</v>
      </c>
      <c r="F6" s="3">
        <f t="shared" si="8"/>
        <v>1.2374778320071922</v>
      </c>
      <c r="G6" s="3">
        <f t="shared" si="11"/>
        <v>119.32867747280805</v>
      </c>
      <c r="H6" s="3">
        <f>MAX(B2:B54)</f>
        <v>1607.7294417975588</v>
      </c>
      <c r="I6" s="17">
        <v>1640</v>
      </c>
      <c r="J6" s="17"/>
      <c r="K6" s="17">
        <v>-50</v>
      </c>
      <c r="L6" s="23">
        <v>-1.8800349999999999</v>
      </c>
      <c r="M6" s="19">
        <v>1443.8361508253729</v>
      </c>
      <c r="N6" s="16">
        <v>1029.2172096855938</v>
      </c>
      <c r="O6" s="16">
        <v>-1482.0461426582187</v>
      </c>
      <c r="P6" s="16">
        <v>1.8261727858590096</v>
      </c>
      <c r="Q6" s="16">
        <v>200.09194500000001</v>
      </c>
      <c r="R6" s="3">
        <f t="shared" si="0"/>
        <v>-8.6296754341215731</v>
      </c>
      <c r="S6" s="17">
        <v>1640</v>
      </c>
      <c r="T6" s="17"/>
      <c r="U6" s="17">
        <v>0</v>
      </c>
      <c r="V6" s="3">
        <f t="shared" si="9"/>
        <v>-3.5054566379752616</v>
      </c>
      <c r="W6" s="3">
        <f t="shared" si="10"/>
        <v>3.5054566379752616</v>
      </c>
      <c r="X6" s="3">
        <f t="shared" si="1"/>
        <v>23.211523974247463</v>
      </c>
      <c r="Y6" s="3">
        <f t="shared" si="2"/>
        <v>0.95358990118894671</v>
      </c>
      <c r="Z6" s="3">
        <f t="shared" si="3"/>
        <v>3.8539394440006767</v>
      </c>
      <c r="AA6" s="3">
        <f t="shared" si="4"/>
        <v>21.385351188388455</v>
      </c>
      <c r="AB6" s="3">
        <f t="shared" si="5"/>
        <v>-0.87258288467006284</v>
      </c>
      <c r="AC6" s="3">
        <f>Z6-P6</f>
        <v>2.0277666581416671</v>
      </c>
    </row>
    <row r="7" spans="1:29">
      <c r="A7" s="17">
        <v>-1.9</v>
      </c>
      <c r="B7" s="19">
        <v>1435.3767471256433</v>
      </c>
      <c r="C7" s="16">
        <v>1035.5850509433076</v>
      </c>
      <c r="D7" s="20">
        <v>-1524.8119167406112</v>
      </c>
      <c r="E7" s="3">
        <f t="shared" si="7"/>
        <v>-13.121605103225313</v>
      </c>
      <c r="F7" s="3">
        <f t="shared" si="8"/>
        <v>1.7580594283560245</v>
      </c>
      <c r="G7" s="3">
        <f t="shared" si="11"/>
        <v>85.294678225467337</v>
      </c>
      <c r="H7" s="3" t="s">
        <v>24</v>
      </c>
      <c r="I7" s="17">
        <v>1420</v>
      </c>
      <c r="J7" s="17"/>
      <c r="K7" s="17">
        <v>-50</v>
      </c>
      <c r="L7" s="23">
        <v>-1.8349420000000001</v>
      </c>
      <c r="M7" s="19">
        <v>1462.0046101500047</v>
      </c>
      <c r="N7" s="16">
        <v>1020.9983489494771</v>
      </c>
      <c r="O7" s="16">
        <v>-1362.332195725292</v>
      </c>
      <c r="P7" s="16">
        <v>13.738638597414662</v>
      </c>
      <c r="Q7" s="16">
        <v>154.40843699999999</v>
      </c>
      <c r="R7" s="3">
        <f t="shared" si="0"/>
        <v>-5.588354868649807</v>
      </c>
      <c r="S7" s="17">
        <v>1420</v>
      </c>
      <c r="T7" s="17"/>
      <c r="U7" s="17">
        <v>0</v>
      </c>
      <c r="V7" s="3">
        <f t="shared" si="9"/>
        <v>11.912465811555652</v>
      </c>
      <c r="W7" s="3">
        <f t="shared" si="10"/>
        <v>11.912465811555652</v>
      </c>
      <c r="X7" s="3">
        <f t="shared" si="1"/>
        <v>34.752696825865719</v>
      </c>
      <c r="Y7" s="3">
        <f t="shared" si="2"/>
        <v>1.8332747770773896</v>
      </c>
      <c r="Z7" s="3">
        <f t="shared" si="3"/>
        <v>4.5004954613333599</v>
      </c>
      <c r="AA7" s="3">
        <f t="shared" si="4"/>
        <v>21.014058228451056</v>
      </c>
      <c r="AB7" s="3">
        <f t="shared" si="5"/>
        <v>-11.905363820337271</v>
      </c>
      <c r="AC7" s="3">
        <f t="shared" si="6"/>
        <v>-9.2381431360813018</v>
      </c>
    </row>
    <row r="8" spans="1:29">
      <c r="A8" s="17">
        <v>-1.8666666666666667</v>
      </c>
      <c r="B8" s="19">
        <v>1449.5158078124514</v>
      </c>
      <c r="C8" s="16">
        <v>1025.8053485662676</v>
      </c>
      <c r="D8" s="20">
        <v>-1449.686482951045</v>
      </c>
      <c r="E8" s="3">
        <f t="shared" si="7"/>
        <v>-10.658729719518165</v>
      </c>
      <c r="F8" s="3">
        <f t="shared" si="8"/>
        <v>2.3120224427940421</v>
      </c>
      <c r="G8" s="3">
        <f t="shared" si="11"/>
        <v>73.886261511214713</v>
      </c>
      <c r="H8" s="3">
        <f>MIN(B5:B62)</f>
        <v>1124.2534930183792</v>
      </c>
      <c r="I8" s="17">
        <v>830</v>
      </c>
      <c r="J8" s="17"/>
      <c r="K8" s="17">
        <v>950</v>
      </c>
      <c r="L8" s="23">
        <v>-1.807968</v>
      </c>
      <c r="M8" s="19">
        <v>1470.1938092318014</v>
      </c>
      <c r="N8" s="16">
        <v>1021.1000257725827</v>
      </c>
      <c r="O8" s="16">
        <v>-1278.6371298683807</v>
      </c>
      <c r="P8" s="16">
        <v>4.4399139816681235</v>
      </c>
      <c r="Q8" s="16">
        <v>154.40843699999999</v>
      </c>
      <c r="R8" s="3">
        <f t="shared" si="0"/>
        <v>-1.4849729484030902</v>
      </c>
      <c r="S8" s="17">
        <v>830</v>
      </c>
      <c r="T8" s="17"/>
      <c r="U8" s="17">
        <v>1000</v>
      </c>
      <c r="V8" s="3">
        <f t="shared" si="9"/>
        <v>-9.2987246157465382</v>
      </c>
      <c r="W8" s="3">
        <f t="shared" si="10"/>
        <v>9.2987246157465382</v>
      </c>
      <c r="X8" s="3">
        <f t="shared" si="1"/>
        <v>46.794676955201567</v>
      </c>
      <c r="Y8" s="3">
        <f t="shared" si="2"/>
        <v>2.3394174030918906</v>
      </c>
      <c r="Z8" s="3">
        <f t="shared" si="3"/>
        <v>4.877852107522588</v>
      </c>
      <c r="AA8" s="3">
        <f t="shared" si="4"/>
        <v>42.35476297353344</v>
      </c>
      <c r="AB8" s="3">
        <f t="shared" si="5"/>
        <v>-2.1004965785762328</v>
      </c>
      <c r="AC8" s="3">
        <f t="shared" si="6"/>
        <v>0.43793812585446457</v>
      </c>
    </row>
    <row r="9" spans="1:29">
      <c r="A9" s="17">
        <v>-1.8333333333333333</v>
      </c>
      <c r="B9" s="19">
        <v>1462.5723545140354</v>
      </c>
      <c r="C9" s="16">
        <v>1020.8907626164146</v>
      </c>
      <c r="D9" s="20">
        <v>-1357.5456426776946</v>
      </c>
      <c r="E9" s="3">
        <f t="shared" si="7"/>
        <v>-8.0652340398286171</v>
      </c>
      <c r="F9" s="3">
        <f t="shared" si="8"/>
        <v>2.795729763728489</v>
      </c>
      <c r="G9" s="3">
        <f t="shared" si="11"/>
        <v>77.804870390686204</v>
      </c>
      <c r="H9" s="3" t="s">
        <v>25</v>
      </c>
      <c r="I9" s="17">
        <v>1060</v>
      </c>
      <c r="J9" s="17"/>
      <c r="K9" s="17">
        <v>950</v>
      </c>
      <c r="L9" s="23">
        <v>-1.7549520000000001</v>
      </c>
      <c r="M9" s="19">
        <v>1474.8547353710164</v>
      </c>
      <c r="N9" s="16">
        <v>1033.7939627538435</v>
      </c>
      <c r="O9" s="16">
        <v>-1098.8415322899818</v>
      </c>
      <c r="P9" s="16">
        <v>-5.4789523254044363</v>
      </c>
      <c r="Q9" s="16">
        <v>134.25494400000002</v>
      </c>
      <c r="R9" s="3">
        <f t="shared" si="0"/>
        <v>2.8403007779314255</v>
      </c>
      <c r="S9" s="17">
        <v>1060</v>
      </c>
      <c r="T9" s="17"/>
      <c r="U9" s="17">
        <v>1000</v>
      </c>
      <c r="V9" s="3">
        <f t="shared" si="9"/>
        <v>-9.9188663070725589</v>
      </c>
      <c r="W9" s="3">
        <f t="shared" si="10"/>
        <v>9.9188663070725589</v>
      </c>
      <c r="X9" s="3">
        <f t="shared" si="1"/>
        <v>90.340635952892399</v>
      </c>
      <c r="Y9" s="3">
        <f t="shared" si="2"/>
        <v>2.9938591910217145</v>
      </c>
      <c r="Z9" s="3">
        <f t="shared" si="3"/>
        <v>5.4327653042965389</v>
      </c>
      <c r="AA9" s="3">
        <f t="shared" si="4"/>
        <v>95.819588278296834</v>
      </c>
      <c r="AB9" s="3">
        <f t="shared" si="5"/>
        <v>8.4728115164261517</v>
      </c>
      <c r="AC9" s="3">
        <f t="shared" si="6"/>
        <v>10.911717629700975</v>
      </c>
    </row>
    <row r="10" spans="1:29">
      <c r="A10" s="17">
        <v>-1.8</v>
      </c>
      <c r="B10" s="19">
        <v>1471.9793168932083</v>
      </c>
      <c r="C10" s="16">
        <v>1021.9312087651342</v>
      </c>
      <c r="D10" s="20">
        <v>-1252.6476559238508</v>
      </c>
      <c r="E10" s="3">
        <f t="shared" si="7"/>
        <v>-5.1244200735244014</v>
      </c>
      <c r="F10" s="3">
        <f t="shared" si="8"/>
        <v>3.1597222955445137</v>
      </c>
      <c r="G10" s="3">
        <f t="shared" si="11"/>
        <v>88.224418989126789</v>
      </c>
      <c r="H10" s="3">
        <f>H6-H8</f>
        <v>483.47594877917959</v>
      </c>
      <c r="I10" s="17">
        <v>1280</v>
      </c>
      <c r="J10" s="17"/>
      <c r="K10" s="17">
        <v>950</v>
      </c>
      <c r="L10" s="23">
        <v>-1.732882</v>
      </c>
      <c r="M10" s="19">
        <v>1471.0098400111892</v>
      </c>
      <c r="N10" s="16">
        <v>1044.0181715427898</v>
      </c>
      <c r="O10" s="16">
        <v>-1021.3441792745143</v>
      </c>
      <c r="P10" s="16">
        <v>18.547237388387849</v>
      </c>
      <c r="Q10" s="16">
        <v>134.25494400000002</v>
      </c>
      <c r="R10" s="3">
        <f t="shared" si="0"/>
        <v>5.6103529834130086</v>
      </c>
      <c r="S10" s="17">
        <v>1280</v>
      </c>
      <c r="T10" s="17"/>
      <c r="U10" s="17">
        <v>1000</v>
      </c>
      <c r="V10" s="3">
        <f t="shared" si="9"/>
        <v>24.026189713792284</v>
      </c>
      <c r="W10" s="3">
        <f t="shared" si="10"/>
        <v>24.026189713792284</v>
      </c>
      <c r="X10" s="3">
        <f t="shared" si="1"/>
        <v>112.38134308107374</v>
      </c>
      <c r="Y10" s="3">
        <f t="shared" si="2"/>
        <v>3.0061088119253263</v>
      </c>
      <c r="Z10" s="3">
        <f t="shared" si="3"/>
        <v>5.5342952093185316</v>
      </c>
      <c r="AA10" s="3">
        <f t="shared" si="4"/>
        <v>93.834105692685881</v>
      </c>
      <c r="AB10" s="3">
        <f t="shared" si="5"/>
        <v>-15.541128576462523</v>
      </c>
      <c r="AC10" s="3">
        <f t="shared" si="6"/>
        <v>-13.012942179069316</v>
      </c>
    </row>
    <row r="11" spans="1:29">
      <c r="A11" s="17">
        <v>-1.7666666666666666</v>
      </c>
      <c r="B11" s="19">
        <v>1475.4139609377016</v>
      </c>
      <c r="C11" s="16">
        <v>1029.5317588052712</v>
      </c>
      <c r="D11" s="20">
        <v>-1139.6533602932468</v>
      </c>
      <c r="E11" s="3">
        <f t="shared" si="7"/>
        <v>-1.7410616337551577</v>
      </c>
      <c r="F11" s="3">
        <f t="shared" si="8"/>
        <v>3.3990511009858522</v>
      </c>
      <c r="G11" s="3">
        <f t="shared" si="11"/>
        <v>101.50075319307699</v>
      </c>
      <c r="I11" s="27"/>
      <c r="J11" s="27"/>
      <c r="K11" s="27"/>
      <c r="L11" s="23">
        <v>-1.7115400000000001</v>
      </c>
      <c r="M11" s="19">
        <v>1463.6482625937206</v>
      </c>
      <c r="N11" s="16">
        <v>1056.5109583253507</v>
      </c>
      <c r="O11" s="16">
        <v>-946.40443821065128</v>
      </c>
      <c r="P11" s="16">
        <v>9.0526398821545406</v>
      </c>
      <c r="Q11" s="16">
        <v>134.25494400000002</v>
      </c>
      <c r="R11" s="3">
        <f t="shared" si="0"/>
        <v>10.005647611032913</v>
      </c>
      <c r="S11" s="27"/>
      <c r="T11" s="27"/>
      <c r="U11" s="27"/>
      <c r="V11" s="3">
        <f t="shared" si="9"/>
        <v>-9.4945975062333083</v>
      </c>
      <c r="W11" s="3">
        <f t="shared" si="10"/>
        <v>9.4945975062333083</v>
      </c>
      <c r="X11" s="3">
        <f t="shared" si="1"/>
        <v>129.90767065647799</v>
      </c>
      <c r="Y11" s="3">
        <f t="shared" si="2"/>
        <v>2.7876786880580386</v>
      </c>
      <c r="Z11" s="3">
        <f t="shared" si="3"/>
        <v>5.5312892495617829</v>
      </c>
      <c r="AA11" s="3">
        <f t="shared" si="4"/>
        <v>120.85503077432345</v>
      </c>
      <c r="AB11" s="3">
        <f t="shared" si="5"/>
        <v>-6.264961194096502</v>
      </c>
      <c r="AC11" s="3">
        <f t="shared" si="6"/>
        <v>-3.5213506325927577</v>
      </c>
    </row>
    <row r="12" spans="1:29">
      <c r="A12" s="17">
        <v>-1.7333333333333334</v>
      </c>
      <c r="B12" s="19">
        <v>1471.1254621799453</v>
      </c>
      <c r="C12" s="16">
        <v>1043.7827690201811</v>
      </c>
      <c r="D12" s="20">
        <v>-1022.9203036120161</v>
      </c>
      <c r="E12" s="3">
        <f t="shared" si="7"/>
        <v>2.1039663752236875</v>
      </c>
      <c r="F12" s="3">
        <f t="shared" si="8"/>
        <v>3.5303371131233101</v>
      </c>
      <c r="G12" s="3">
        <f t="shared" si="11"/>
        <v>115.35084026936578</v>
      </c>
      <c r="I12" s="27"/>
      <c r="J12" s="27"/>
      <c r="K12" s="27"/>
      <c r="L12" s="23">
        <v>-1.6669560000000001</v>
      </c>
      <c r="M12" s="19">
        <v>1436.5760552729189</v>
      </c>
      <c r="N12" s="16">
        <v>1089.8926923556719</v>
      </c>
      <c r="O12" s="16">
        <v>-792.95876792119816</v>
      </c>
      <c r="P12" s="16">
        <v>6.8193098626497139</v>
      </c>
      <c r="Q12" s="16">
        <v>78.625934999999998</v>
      </c>
      <c r="R12" s="3">
        <f t="shared" si="0"/>
        <v>14.456779870679062</v>
      </c>
      <c r="S12" s="27"/>
      <c r="T12" s="27"/>
      <c r="U12" s="27"/>
      <c r="V12" s="3">
        <f t="shared" si="9"/>
        <v>-2.2333300195048267</v>
      </c>
      <c r="W12" s="3">
        <f t="shared" si="10"/>
        <v>2.2333300195048267</v>
      </c>
      <c r="X12" s="3">
        <f t="shared" si="1"/>
        <v>152.98063579250973</v>
      </c>
      <c r="Y12" s="3">
        <f t="shared" si="2"/>
        <v>1.2781065530575288</v>
      </c>
      <c r="Z12" s="3">
        <f t="shared" si="3"/>
        <v>5.1333003035082161</v>
      </c>
      <c r="AA12" s="3">
        <f t="shared" si="4"/>
        <v>146.16132592986003</v>
      </c>
      <c r="AB12" s="3">
        <f t="shared" si="5"/>
        <v>-5.5412033095921851</v>
      </c>
      <c r="AC12" s="3">
        <f t="shared" si="6"/>
        <v>-1.6860095591414979</v>
      </c>
    </row>
    <row r="13" spans="1:29">
      <c r="A13" s="17">
        <v>-1.7</v>
      </c>
      <c r="B13" s="19">
        <v>1458.1446118719759</v>
      </c>
      <c r="C13" s="16">
        <v>1064.262697102502</v>
      </c>
      <c r="D13" s="20">
        <v>-906.15771752037108</v>
      </c>
      <c r="E13" s="3">
        <f t="shared" si="7"/>
        <v>6.3436960620618263</v>
      </c>
      <c r="F13" s="3">
        <f t="shared" si="8"/>
        <v>3.5776092989320833</v>
      </c>
      <c r="G13" s="3">
        <f t="shared" si="11"/>
        <v>127.19189060514377</v>
      </c>
      <c r="I13" s="27"/>
      <c r="J13" s="27"/>
      <c r="K13" s="27"/>
      <c r="L13" s="23">
        <v>-1.6449769999999999</v>
      </c>
      <c r="M13" s="19">
        <v>1417.7438607729564</v>
      </c>
      <c r="N13" s="16">
        <v>1109.3255666974001</v>
      </c>
      <c r="O13" s="16">
        <v>-719.91280921502039</v>
      </c>
      <c r="P13" s="16">
        <v>6.1427180549316969</v>
      </c>
      <c r="Q13" s="16">
        <v>78.625934999999998</v>
      </c>
      <c r="R13" s="3">
        <f t="shared" si="0"/>
        <v>17.242450509637457</v>
      </c>
      <c r="S13" s="27"/>
      <c r="T13" s="27"/>
      <c r="U13" s="27"/>
      <c r="V13" s="3">
        <f t="shared" si="9"/>
        <v>-0.67659180771801708</v>
      </c>
      <c r="W13" s="3">
        <f t="shared" si="10"/>
        <v>0.67659180771801708</v>
      </c>
      <c r="X13" s="3">
        <f t="shared" si="1"/>
        <v>160.07944860396222</v>
      </c>
      <c r="Y13" s="3">
        <f t="shared" si="2"/>
        <v>-0.19296058413274869</v>
      </c>
      <c r="Z13" s="3">
        <f t="shared" si="3"/>
        <v>4.7154051854239887</v>
      </c>
      <c r="AA13" s="3">
        <f t="shared" si="4"/>
        <v>153.93673054903053</v>
      </c>
      <c r="AB13" s="3">
        <f t="shared" si="5"/>
        <v>-6.3356786390644455</v>
      </c>
      <c r="AC13" s="3">
        <f t="shared" si="6"/>
        <v>-1.4273128695077082</v>
      </c>
    </row>
    <row r="14" spans="1:29">
      <c r="A14" s="17">
        <v>-1.6666666666666667</v>
      </c>
      <c r="B14" s="19">
        <v>1436.3530443604104</v>
      </c>
      <c r="C14" s="16">
        <v>1090.1345169229899</v>
      </c>
      <c r="D14" s="20">
        <v>-791.99557901127264</v>
      </c>
      <c r="E14" s="3">
        <f t="shared" si="7"/>
        <v>10.806767308449608</v>
      </c>
      <c r="F14" s="3">
        <f t="shared" si="8"/>
        <v>3.5720436181498436</v>
      </c>
      <c r="G14" s="3">
        <f t="shared" si="11"/>
        <v>133.89213739163392</v>
      </c>
      <c r="I14" s="27"/>
      <c r="J14" s="27"/>
      <c r="K14" s="27"/>
      <c r="L14" s="23">
        <v>-1.622635</v>
      </c>
      <c r="M14" s="19">
        <v>1395.3700302601501</v>
      </c>
      <c r="N14" s="16">
        <v>1130.56870020926</v>
      </c>
      <c r="O14" s="16">
        <v>-647.82376049924642</v>
      </c>
      <c r="P14" s="16">
        <v>10.761330006132731</v>
      </c>
      <c r="Q14" s="16">
        <v>78.625934999999998</v>
      </c>
      <c r="R14" s="3">
        <f t="shared" si="0"/>
        <v>21.084859549353698</v>
      </c>
      <c r="S14" s="27"/>
      <c r="T14" s="27"/>
      <c r="U14" s="27"/>
      <c r="V14" s="3">
        <f t="shared" si="9"/>
        <v>4.618611951201034</v>
      </c>
      <c r="W14" s="3">
        <f t="shared" si="10"/>
        <v>4.618611951201034</v>
      </c>
      <c r="X14" s="3">
        <f t="shared" si="1"/>
        <v>165.68670444531236</v>
      </c>
      <c r="Y14" s="3">
        <f t="shared" si="2"/>
        <v>-2.3592164998179395</v>
      </c>
      <c r="Z14" s="3">
        <f t="shared" si="3"/>
        <v>4.1298448276238862</v>
      </c>
      <c r="AA14" s="3">
        <f t="shared" si="4"/>
        <v>154.92537443917962</v>
      </c>
      <c r="AB14" s="3">
        <f t="shared" si="5"/>
        <v>-13.120546505950671</v>
      </c>
      <c r="AC14" s="3">
        <f t="shared" si="6"/>
        <v>-6.6314851785088447</v>
      </c>
    </row>
    <row r="15" spans="1:29">
      <c r="A15" s="17">
        <v>-1.6333333333333333</v>
      </c>
      <c r="B15" s="19">
        <v>1406.4559210525767</v>
      </c>
      <c r="C15" s="16">
        <v>1120.2393208323047</v>
      </c>
      <c r="D15" s="20">
        <v>-682.05097196949646</v>
      </c>
      <c r="E15" s="3">
        <f t="shared" si="7"/>
        <v>15.212537062622173</v>
      </c>
      <c r="F15" s="3">
        <f t="shared" si="8"/>
        <v>3.5354148888447789</v>
      </c>
      <c r="G15" s="3">
        <f t="shared" si="11"/>
        <v>132.17309262517657</v>
      </c>
      <c r="I15" s="27"/>
      <c r="J15" s="27"/>
      <c r="K15" s="27"/>
      <c r="L15" s="23">
        <v>-1.5718589999999999</v>
      </c>
      <c r="M15" s="19">
        <v>1335.4194246368133</v>
      </c>
      <c r="N15" s="16">
        <v>1182.1013288972899</v>
      </c>
      <c r="O15" s="16">
        <v>-492.33581103570759</v>
      </c>
      <c r="P15" s="16">
        <v>0.71663314300844672</v>
      </c>
      <c r="Q15" s="16">
        <v>71.876547000000002</v>
      </c>
      <c r="R15" s="3">
        <f t="shared" si="0"/>
        <v>23.862923547312391</v>
      </c>
      <c r="S15" s="27"/>
      <c r="T15" s="27"/>
      <c r="U15" s="27"/>
      <c r="V15" s="3">
        <f t="shared" si="9"/>
        <v>-10.044696863124283</v>
      </c>
      <c r="W15" s="3">
        <f t="shared" si="10"/>
        <v>10.044696863124283</v>
      </c>
      <c r="X15" s="3">
        <f t="shared" si="1"/>
        <v>174.78899814875331</v>
      </c>
      <c r="Y15" s="3">
        <f t="shared" si="2"/>
        <v>-10.825057628212509</v>
      </c>
      <c r="Z15" s="3">
        <f t="shared" si="3"/>
        <v>2.2004153738943879</v>
      </c>
      <c r="AA15" s="3">
        <f t="shared" si="4"/>
        <v>174.07236500574487</v>
      </c>
      <c r="AB15" s="3">
        <f t="shared" si="5"/>
        <v>-11.541690771220956</v>
      </c>
      <c r="AC15" s="3">
        <f t="shared" si="6"/>
        <v>1.4837822308859412</v>
      </c>
    </row>
    <row r="16" spans="1:29">
      <c r="A16" s="17">
        <v>-1.6</v>
      </c>
      <c r="B16" s="19">
        <v>1369.927781355771</v>
      </c>
      <c r="C16" s="16">
        <v>1153.1754887283314</v>
      </c>
      <c r="D16" s="20">
        <v>-577.10491508664563</v>
      </c>
      <c r="E16" s="3">
        <f t="shared" si="7"/>
        <v>19.191262489605215</v>
      </c>
      <c r="F16" s="3">
        <f t="shared" si="8"/>
        <v>3.4769949526248878</v>
      </c>
      <c r="G16" s="3">
        <f t="shared" si="11"/>
        <v>119.36176280949168</v>
      </c>
      <c r="I16" s="27"/>
      <c r="J16" s="27"/>
      <c r="K16" s="27"/>
      <c r="L16" s="23">
        <v>-1.5490630000000001</v>
      </c>
      <c r="M16" s="19">
        <v>1306.0716873598431</v>
      </c>
      <c r="N16" s="16">
        <v>1205.6296786654275</v>
      </c>
      <c r="O16" s="16">
        <v>-425.99300758214667</v>
      </c>
      <c r="P16" s="16">
        <v>-2.2229097329404683</v>
      </c>
      <c r="Q16" s="16">
        <v>71.876547000000002</v>
      </c>
      <c r="R16" s="3">
        <f t="shared" si="0"/>
        <v>24.682725330923155</v>
      </c>
      <c r="S16" s="27"/>
      <c r="T16" s="27"/>
      <c r="U16" s="27"/>
      <c r="V16" s="3">
        <f t="shared" si="9"/>
        <v>-2.9395428759489151</v>
      </c>
      <c r="W16" s="3">
        <f t="shared" si="10"/>
        <v>2.9395428759489151</v>
      </c>
      <c r="X16" s="3">
        <f t="shared" si="1"/>
        <v>177.78481040291334</v>
      </c>
      <c r="Y16" s="3">
        <f t="shared" si="2"/>
        <v>-16.857147888611387</v>
      </c>
      <c r="Z16" s="3">
        <f t="shared" si="3"/>
        <v>1.0854843871309965</v>
      </c>
      <c r="AA16" s="3">
        <f t="shared" si="4"/>
        <v>180.00772013585382</v>
      </c>
      <c r="AB16" s="3">
        <f t="shared" si="5"/>
        <v>-14.634238155670918</v>
      </c>
      <c r="AC16" s="3">
        <f t="shared" si="6"/>
        <v>3.3083941200714646</v>
      </c>
    </row>
    <row r="17" spans="1:29">
      <c r="A17" s="17">
        <v>-1.5666666666666667</v>
      </c>
      <c r="B17" s="19">
        <v>1328.8132612591144</v>
      </c>
      <c r="C17" s="16">
        <v>1187.4693604130298</v>
      </c>
      <c r="D17" s="20">
        <v>-477.06245903437957</v>
      </c>
      <c r="E17" s="3">
        <f t="shared" si="7"/>
        <v>22.341227093606747</v>
      </c>
      <c r="F17" s="3">
        <f t="shared" si="8"/>
        <v>3.4040372750290206</v>
      </c>
      <c r="G17" s="3">
        <f t="shared" si="11"/>
        <v>94.498938120045665</v>
      </c>
      <c r="I17" s="27"/>
      <c r="J17" s="27"/>
      <c r="K17" s="27"/>
      <c r="L17" s="23">
        <v>-1.5266299999999999</v>
      </c>
      <c r="M17" s="19">
        <v>1276.8606467524951</v>
      </c>
      <c r="N17" s="16">
        <v>1228.3925383813912</v>
      </c>
      <c r="O17" s="16">
        <v>-362.43317926698364</v>
      </c>
      <c r="P17" s="16">
        <v>-16.522983881039377</v>
      </c>
      <c r="Q17" s="16">
        <v>71.876547000000002</v>
      </c>
      <c r="R17" s="3">
        <f t="shared" si="0"/>
        <v>24.775759066509718</v>
      </c>
      <c r="S17" s="27"/>
      <c r="T17" s="27"/>
      <c r="U17" s="27"/>
      <c r="V17" s="3">
        <f t="shared" si="9"/>
        <v>-14.300074148098908</v>
      </c>
      <c r="W17" s="3">
        <f t="shared" si="10"/>
        <v>14.300074148098908</v>
      </c>
      <c r="X17" s="3">
        <f t="shared" si="1"/>
        <v>-179.75612974958355</v>
      </c>
      <c r="Y17" s="3">
        <f t="shared" si="2"/>
        <v>-24.614594330373414</v>
      </c>
      <c r="Z17" s="3">
        <f t="shared" si="3"/>
        <v>-0.13705181434560573</v>
      </c>
      <c r="AA17" s="3">
        <f t="shared" si="4"/>
        <v>-163.23314586854417</v>
      </c>
      <c r="AB17" s="3">
        <f t="shared" si="5"/>
        <v>-8.0916104493340377</v>
      </c>
      <c r="AC17" s="3">
        <f t="shared" si="6"/>
        <v>16.385932066693769</v>
      </c>
    </row>
    <row r="18" spans="1:29">
      <c r="A18" s="17">
        <v>-1.5333333333333334</v>
      </c>
      <c r="B18" s="19">
        <v>1285.5695129395754</v>
      </c>
      <c r="C18" s="16">
        <v>1221.6593134365976</v>
      </c>
      <c r="D18" s="20">
        <v>-381.25646966486238</v>
      </c>
      <c r="E18" s="3">
        <f t="shared" si="7"/>
        <v>24.292888617558674</v>
      </c>
      <c r="F18" s="3">
        <f t="shared" si="8"/>
        <v>3.3160196063947782</v>
      </c>
      <c r="G18" s="3">
        <f t="shared" si="11"/>
        <v>58.549845718558011</v>
      </c>
      <c r="I18" s="27"/>
      <c r="J18" s="27"/>
      <c r="K18" s="27"/>
      <c r="L18" s="23">
        <v>-1.5043530000000001</v>
      </c>
      <c r="M18" s="19">
        <v>1248.3565767889086</v>
      </c>
      <c r="N18" s="16">
        <v>1250.2165311425924</v>
      </c>
      <c r="O18" s="16">
        <v>-300.67611313122325</v>
      </c>
      <c r="P18" s="16">
        <v>-15.002665302002919</v>
      </c>
      <c r="Q18" s="16">
        <v>84.606102000000007</v>
      </c>
      <c r="R18" s="3">
        <f t="shared" si="0"/>
        <v>22.577976076570149</v>
      </c>
      <c r="S18" s="27"/>
      <c r="T18" s="27"/>
      <c r="U18" s="27"/>
      <c r="V18" s="3">
        <f t="shared" si="9"/>
        <v>1.5203185790364575</v>
      </c>
      <c r="W18" s="3">
        <f t="shared" si="10"/>
        <v>1.5203185790364575</v>
      </c>
      <c r="X18" s="3">
        <f t="shared" si="1"/>
        <v>-177.73297358409556</v>
      </c>
      <c r="Y18" s="3">
        <f t="shared" si="2"/>
        <v>-34.40029663843427</v>
      </c>
      <c r="Z18" s="3">
        <f t="shared" si="3"/>
        <v>-1.4493343732334472</v>
      </c>
      <c r="AA18" s="3">
        <f t="shared" si="4"/>
        <v>-162.73030828209264</v>
      </c>
      <c r="AB18" s="3">
        <f t="shared" si="5"/>
        <v>-19.397631336431353</v>
      </c>
      <c r="AC18" s="3">
        <f t="shared" si="6"/>
        <v>13.553330928769473</v>
      </c>
    </row>
    <row r="19" spans="1:29">
      <c r="A19" s="17">
        <v>-1.5</v>
      </c>
      <c r="B19" s="19">
        <v>1242.915573723425</v>
      </c>
      <c r="C19" s="16">
        <v>1254.3592541608959</v>
      </c>
      <c r="D19" s="20">
        <v>-288.7365992476698</v>
      </c>
      <c r="E19" s="3">
        <f t="shared" si="7"/>
        <v>24.750865560239578</v>
      </c>
      <c r="F19" s="3">
        <f t="shared" si="8"/>
        <v>3.2099398699099546</v>
      </c>
      <c r="G19" s="3">
        <f t="shared" si="11"/>
        <v>13.739308280427089</v>
      </c>
      <c r="I19" s="27"/>
      <c r="J19" s="27"/>
      <c r="K19" s="27"/>
      <c r="L19" s="23">
        <v>-1.4410099999999999</v>
      </c>
      <c r="M19" s="19">
        <v>1177.1116349980948</v>
      </c>
      <c r="N19" s="16">
        <v>1305.1139045443269</v>
      </c>
      <c r="O19" s="16">
        <v>-129.33552515832707</v>
      </c>
      <c r="P19" s="16">
        <v>-15.668675050641038</v>
      </c>
      <c r="Q19" s="16">
        <v>144.99984900000001</v>
      </c>
      <c r="R19" s="3">
        <f t="shared" si="0"/>
        <v>17.441938618484333</v>
      </c>
      <c r="S19" s="27"/>
      <c r="T19" s="27"/>
      <c r="U19" s="27"/>
      <c r="V19" s="3">
        <f t="shared" si="9"/>
        <v>-0.66600974863811935</v>
      </c>
      <c r="W19" s="3">
        <f t="shared" si="10"/>
        <v>0.66600974863811935</v>
      </c>
      <c r="X19" s="3">
        <f t="shared" si="1"/>
        <v>-173.94936276241611</v>
      </c>
      <c r="Y19" s="3">
        <f t="shared" si="2"/>
        <v>-71.911217412649478</v>
      </c>
      <c r="Z19" s="3">
        <f t="shared" si="3"/>
        <v>-5.4453036525734007</v>
      </c>
      <c r="AA19" s="3">
        <f t="shared" si="4"/>
        <v>-158.28068771177507</v>
      </c>
      <c r="AB19" s="3">
        <f t="shared" si="5"/>
        <v>-56.242542362008436</v>
      </c>
      <c r="AC19" s="3">
        <f t="shared" si="6"/>
        <v>10.223371398067638</v>
      </c>
    </row>
    <row r="20" spans="1:29">
      <c r="A20" s="17">
        <v>-1.4666666666666666</v>
      </c>
      <c r="B20" s="19">
        <v>1203.5550063725968</v>
      </c>
      <c r="C20" s="16">
        <v>1284.3990701300791</v>
      </c>
      <c r="D20" s="20">
        <v>-198.29481169488281</v>
      </c>
      <c r="E20" s="3">
        <f t="shared" si="7"/>
        <v>23.518835876206239</v>
      </c>
      <c r="F20" s="3">
        <f t="shared" si="8"/>
        <v>3.0932548500319816</v>
      </c>
      <c r="G20" s="3">
        <f t="shared" si="11"/>
        <v>-36.96089052100006</v>
      </c>
      <c r="I20" s="27"/>
      <c r="J20" s="27"/>
      <c r="K20" s="27"/>
      <c r="L20" s="23">
        <v>-1.4125829999999999</v>
      </c>
      <c r="M20" s="19">
        <v>1153.1180208298974</v>
      </c>
      <c r="N20" s="16">
        <v>1325.1869887759094</v>
      </c>
      <c r="O20" s="16">
        <v>-52.967744755907916</v>
      </c>
      <c r="P20" s="16">
        <v>-27.307411555476399</v>
      </c>
      <c r="Q20" s="16">
        <v>144.99984900000001</v>
      </c>
      <c r="R20" s="3">
        <f t="shared" si="0"/>
        <v>9.8969715735482744</v>
      </c>
      <c r="S20" s="27"/>
      <c r="T20" s="27"/>
      <c r="U20" s="27"/>
      <c r="V20" s="3">
        <f t="shared" si="9"/>
        <v>-11.638736504835361</v>
      </c>
      <c r="W20" s="3">
        <f t="shared" si="10"/>
        <v>11.638736504835361</v>
      </c>
      <c r="X20" s="3">
        <f t="shared" si="1"/>
        <v>-173.09044586587675</v>
      </c>
      <c r="Y20" s="3">
        <f t="shared" si="2"/>
        <v>-89.362893510259255</v>
      </c>
      <c r="Z20" s="3">
        <f t="shared" si="3"/>
        <v>-7.209990941887245</v>
      </c>
      <c r="AA20" s="3">
        <f t="shared" si="4"/>
        <v>-145.78303431040035</v>
      </c>
      <c r="AB20" s="3">
        <f t="shared" si="5"/>
        <v>-62.055481954782856</v>
      </c>
      <c r="AC20" s="3">
        <f t="shared" si="6"/>
        <v>20.097420613589154</v>
      </c>
    </row>
    <row r="21" spans="1:29">
      <c r="A21" s="17">
        <v>-1.4333333333333333</v>
      </c>
      <c r="B21" s="19">
        <v>1170.030311153474</v>
      </c>
      <c r="C21" s="16">
        <v>1310.8482858470525</v>
      </c>
      <c r="D21" s="20">
        <v>-108.72431688569486</v>
      </c>
      <c r="E21" s="3">
        <f t="shared" si="7"/>
        <v>20.520010186606296</v>
      </c>
      <c r="F21" s="3">
        <f t="shared" si="8"/>
        <v>2.9768617313786701</v>
      </c>
      <c r="G21" s="3">
        <f t="shared" si="11"/>
        <v>-89.964770687998623</v>
      </c>
      <c r="I21" s="27"/>
      <c r="J21" s="27"/>
      <c r="K21" s="27"/>
      <c r="L21" s="23">
        <v>-1.3558079999999999</v>
      </c>
      <c r="M21" s="19">
        <v>1126.1655820701053</v>
      </c>
      <c r="N21" s="16">
        <v>1355.30141509854</v>
      </c>
      <c r="O21" s="16">
        <v>101.51097476598807</v>
      </c>
      <c r="P21" s="16">
        <v>-33.633350818758331</v>
      </c>
      <c r="Q21" s="16">
        <v>174.52292700000001</v>
      </c>
      <c r="R21" s="3">
        <f t="shared" si="0"/>
        <v>1.3135939115028488</v>
      </c>
      <c r="S21" s="27"/>
      <c r="T21" s="27"/>
      <c r="U21" s="27"/>
      <c r="V21" s="3">
        <f t="shared" si="9"/>
        <v>-6.3259392632819313</v>
      </c>
      <c r="W21" s="3">
        <f t="shared" si="10"/>
        <v>6.3259392632819313</v>
      </c>
      <c r="X21" s="3">
        <f t="shared" si="1"/>
        <v>-172.70387945502179</v>
      </c>
      <c r="Y21" s="3">
        <f t="shared" si="2"/>
        <v>-117.27716434882957</v>
      </c>
      <c r="Z21" s="3">
        <f t="shared" si="3"/>
        <v>-10.276323803115545</v>
      </c>
      <c r="AA21" s="3">
        <f t="shared" si="4"/>
        <v>-139.07052863626348</v>
      </c>
      <c r="AB21" s="3">
        <f t="shared" si="5"/>
        <v>-83.643813530071242</v>
      </c>
      <c r="AC21" s="3">
        <f t="shared" si="6"/>
        <v>23.357027015642785</v>
      </c>
    </row>
    <row r="22" spans="1:29">
      <c r="A22" s="17">
        <v>-1.4</v>
      </c>
      <c r="B22" s="19">
        <v>1144.579540990555</v>
      </c>
      <c r="C22" s="16">
        <v>1333.0323040217045</v>
      </c>
      <c r="D22" s="20">
        <v>-19.029420442297123</v>
      </c>
      <c r="E22" s="3">
        <f t="shared" si="7"/>
        <v>15.841198060206791</v>
      </c>
      <c r="F22" s="3">
        <f t="shared" si="8"/>
        <v>2.8751594966237484</v>
      </c>
      <c r="G22" s="3">
        <f t="shared" si="11"/>
        <v>-140.36436379198472</v>
      </c>
      <c r="I22" s="27"/>
      <c r="J22" s="27"/>
      <c r="K22" s="27"/>
      <c r="L22" s="23">
        <v>-1.3291980000000001</v>
      </c>
      <c r="M22" s="19">
        <v>1124.4700463765766</v>
      </c>
      <c r="N22" s="16">
        <v>1364.7450268153334</v>
      </c>
      <c r="O22" s="16">
        <v>175.45317014073953</v>
      </c>
      <c r="P22" s="16">
        <v>-31.885257334420039</v>
      </c>
      <c r="Q22" s="16">
        <v>174.52292700000001</v>
      </c>
      <c r="R22" s="3">
        <f t="shared" si="0"/>
        <v>-3.6934915851082017</v>
      </c>
      <c r="S22" s="27"/>
      <c r="T22" s="27"/>
      <c r="U22" s="27"/>
      <c r="V22" s="3">
        <f t="shared" si="9"/>
        <v>1.7480934843382911</v>
      </c>
      <c r="W22" s="3">
        <f t="shared" si="10"/>
        <v>1.7480934843382911</v>
      </c>
      <c r="X22" s="3">
        <f t="shared" si="1"/>
        <v>-173.04762308984942</v>
      </c>
      <c r="Y22" s="3">
        <f t="shared" si="2"/>
        <v>-127.33919735966764</v>
      </c>
      <c r="Z22" s="3">
        <f t="shared" si="3"/>
        <v>-11.354066926618064</v>
      </c>
      <c r="AA22" s="3">
        <f t="shared" si="4"/>
        <v>-141.16236575542939</v>
      </c>
      <c r="AB22" s="3">
        <f t="shared" si="5"/>
        <v>-95.45394002524759</v>
      </c>
      <c r="AC22" s="3">
        <f t="shared" si="6"/>
        <v>20.531190407801976</v>
      </c>
    </row>
    <row r="23" spans="1:29">
      <c r="A23" s="17">
        <v>-1.3666666666666667</v>
      </c>
      <c r="B23" s="19">
        <v>1128.9337997535549</v>
      </c>
      <c r="C23" s="16">
        <v>1350.5958955549868</v>
      </c>
      <c r="D23" s="20">
        <v>71.646233029896393</v>
      </c>
      <c r="E23" s="3">
        <f t="shared" si="7"/>
        <v>9.7897753222988992</v>
      </c>
      <c r="F23" s="3">
        <f t="shared" si="8"/>
        <v>2.8103040385537073</v>
      </c>
      <c r="G23" s="3">
        <f t="shared" si="11"/>
        <v>-181.54268213723739</v>
      </c>
      <c r="I23" s="27"/>
      <c r="J23" s="27"/>
      <c r="K23" s="27"/>
      <c r="L23" s="23">
        <v>-1.3084</v>
      </c>
      <c r="M23" s="19">
        <v>1128.2540375932076</v>
      </c>
      <c r="N23" s="16">
        <v>1370.136534481775</v>
      </c>
      <c r="O23" s="16">
        <v>234.07150480616838</v>
      </c>
      <c r="P23" s="16">
        <v>-30.225749819875467</v>
      </c>
      <c r="Q23" s="16">
        <v>174.52292700000001</v>
      </c>
      <c r="R23" s="3">
        <f t="shared" si="0"/>
        <v>-10.948670130874024</v>
      </c>
      <c r="S23" s="27"/>
      <c r="T23" s="27"/>
      <c r="U23" s="27"/>
      <c r="V23" s="3">
        <f t="shared" si="9"/>
        <v>1.6595075145445719</v>
      </c>
      <c r="W23" s="3">
        <f t="shared" si="10"/>
        <v>1.6595075145445719</v>
      </c>
      <c r="X23" s="3">
        <f t="shared" si="1"/>
        <v>-173.51069656881319</v>
      </c>
      <c r="Y23" s="3">
        <f t="shared" si="2"/>
        <v>-134.23641080316733</v>
      </c>
      <c r="Z23" s="3">
        <f t="shared" si="3"/>
        <v>-11.967121428272163</v>
      </c>
      <c r="AA23" s="3">
        <f t="shared" si="4"/>
        <v>-143.28494674893773</v>
      </c>
      <c r="AB23" s="3">
        <f t="shared" si="5"/>
        <v>-104.01066098329187</v>
      </c>
      <c r="AC23" s="3">
        <f t="shared" si="6"/>
        <v>18.258628391603303</v>
      </c>
    </row>
    <row r="24" spans="1:29">
      <c r="A24" s="17">
        <v>-1.3333333333333333</v>
      </c>
      <c r="B24" s="19">
        <v>1124.2534930183792</v>
      </c>
      <c r="C24" s="16">
        <v>1363.4695407903055</v>
      </c>
      <c r="D24" s="20">
        <v>163.89521642890759</v>
      </c>
      <c r="E24" s="3">
        <f t="shared" si="7"/>
        <v>2.9044448598917483</v>
      </c>
      <c r="F24" s="3">
        <f t="shared" si="8"/>
        <v>2.7978134061867039</v>
      </c>
      <c r="G24" s="3">
        <f t="shared" si="11"/>
        <v>-206.55991387221388</v>
      </c>
      <c r="I24" s="27"/>
      <c r="J24" s="27"/>
      <c r="K24" s="27"/>
      <c r="L24" s="23">
        <v>-1.255045</v>
      </c>
      <c r="M24" s="19">
        <v>1157.9965723708447</v>
      </c>
      <c r="N24" s="16">
        <v>1376.8166513083415</v>
      </c>
      <c r="O24" s="16">
        <v>387.81883007474244</v>
      </c>
      <c r="P24" s="16">
        <v>-27.214034766901673</v>
      </c>
      <c r="Q24" s="16">
        <v>276.55325099999999</v>
      </c>
      <c r="R24" s="3">
        <f t="shared" si="0"/>
        <v>-17.643388862329594</v>
      </c>
      <c r="S24" s="27"/>
      <c r="T24" s="27"/>
      <c r="U24" s="27"/>
      <c r="V24" s="3">
        <f t="shared" si="9"/>
        <v>3.0117150529737948</v>
      </c>
      <c r="W24" s="3">
        <f t="shared" si="10"/>
        <v>3.0117150529737948</v>
      </c>
      <c r="X24" s="3">
        <f t="shared" si="1"/>
        <v>-175.31214679991834</v>
      </c>
      <c r="Y24" s="3">
        <f t="shared" si="2"/>
        <v>-149.10247988919809</v>
      </c>
      <c r="Z24" s="3">
        <f t="shared" si="3"/>
        <v>-12.24434804341811</v>
      </c>
      <c r="AA24" s="3">
        <f t="shared" si="4"/>
        <v>-148.09811203301666</v>
      </c>
      <c r="AB24" s="3">
        <f t="shared" si="5"/>
        <v>-121.88844512229642</v>
      </c>
      <c r="AC24" s="3">
        <f t="shared" si="6"/>
        <v>14.969686723483562</v>
      </c>
    </row>
    <row r="25" spans="1:29">
      <c r="A25" s="17">
        <v>-1.3</v>
      </c>
      <c r="B25" s="19">
        <v>1131.0512428007351</v>
      </c>
      <c r="C25" s="16">
        <v>1371.8434689322603</v>
      </c>
      <c r="D25" s="20">
        <v>257.95806896826252</v>
      </c>
      <c r="E25" s="3">
        <f t="shared" si="7"/>
        <v>-4.1334749138032336</v>
      </c>
      <c r="F25" s="3">
        <f t="shared" si="8"/>
        <v>2.8403762201904827</v>
      </c>
      <c r="G25" s="3">
        <f t="shared" si="11"/>
        <v>-211.13759321085021</v>
      </c>
      <c r="I25" s="27"/>
      <c r="J25" s="27"/>
      <c r="K25" s="27"/>
      <c r="L25" s="23">
        <v>-1.2267999999999999</v>
      </c>
      <c r="M25" s="19">
        <v>1184.4618059988243</v>
      </c>
      <c r="N25" s="16">
        <v>1376.8703200844175</v>
      </c>
      <c r="O25" s="16">
        <v>471.02913225983502</v>
      </c>
      <c r="P25" s="24">
        <v>-28.067116373355358</v>
      </c>
      <c r="Q25" s="16">
        <v>276.55325099999999</v>
      </c>
      <c r="R25" s="3">
        <f t="shared" si="0"/>
        <v>-22.624676326550375</v>
      </c>
      <c r="S25" s="27"/>
      <c r="T25" s="27"/>
      <c r="U25" s="27"/>
      <c r="X25" s="3">
        <f t="shared" si="1"/>
        <v>-176.5199866177411</v>
      </c>
      <c r="Y25" s="3">
        <f t="shared" si="2"/>
        <v>-155.67401600772342</v>
      </c>
      <c r="Z25" s="3">
        <f t="shared" si="3"/>
        <v>-11.280486219679343</v>
      </c>
      <c r="AA25" s="3">
        <f t="shared" si="4"/>
        <v>-148.45287024438574</v>
      </c>
      <c r="AB25" s="3">
        <f t="shared" si="5"/>
        <v>-127.60689963436806</v>
      </c>
      <c r="AC25" s="3">
        <f t="shared" si="6"/>
        <v>16.786630153676015</v>
      </c>
    </row>
    <row r="26" spans="1:29">
      <c r="A26" s="17">
        <v>-1.2666666666666666</v>
      </c>
      <c r="B26" s="19">
        <v>1149.1561580417838</v>
      </c>
      <c r="C26" s="16">
        <v>1376.1567080172244</v>
      </c>
      <c r="D26" s="20">
        <v>353.92031714826589</v>
      </c>
      <c r="E26" s="3">
        <f t="shared" si="7"/>
        <v>-10.684238236821736</v>
      </c>
      <c r="F26" s="3">
        <f t="shared" si="8"/>
        <v>2.9325126694943893</v>
      </c>
      <c r="G26" s="3">
        <f t="shared" si="11"/>
        <v>-196.52289969055445</v>
      </c>
      <c r="I26" s="27"/>
      <c r="J26" s="27"/>
      <c r="K26" s="27"/>
      <c r="L26" s="23">
        <v>-1.1690879999999999</v>
      </c>
      <c r="M26" s="19">
        <v>1256.650090796662</v>
      </c>
      <c r="N26" s="16">
        <v>1371.9667336603379</v>
      </c>
      <c r="O26" s="16">
        <v>644.24004513036925</v>
      </c>
      <c r="P26" s="24">
        <v>-18.896417931311348</v>
      </c>
      <c r="Q26" s="16">
        <v>206.98366199999998</v>
      </c>
      <c r="R26" s="3">
        <f t="shared" si="0"/>
        <v>-25.736317872915041</v>
      </c>
      <c r="S26" s="27"/>
      <c r="T26" s="27"/>
      <c r="U26" s="27"/>
      <c r="X26" s="3">
        <f t="shared" si="1"/>
        <v>-179.23303484304304</v>
      </c>
      <c r="Y26" s="3">
        <f t="shared" si="2"/>
        <v>-166.75953401604676</v>
      </c>
      <c r="Z26" s="3">
        <f t="shared" si="3"/>
        <v>-4.3670191526140627</v>
      </c>
      <c r="AA26" s="3">
        <f t="shared" si="4"/>
        <v>-160.33661691173171</v>
      </c>
      <c r="AB26" s="3">
        <f t="shared" si="5"/>
        <v>-147.8631160847354</v>
      </c>
      <c r="AC26" s="3">
        <f t="shared" si="6"/>
        <v>14.529398778697285</v>
      </c>
    </row>
    <row r="27" spans="1:29">
      <c r="A27" s="17">
        <v>-1.2333333333333334</v>
      </c>
      <c r="B27" s="19">
        <v>1177.7478889986487</v>
      </c>
      <c r="C27" s="16">
        <v>1377.0362265092117</v>
      </c>
      <c r="D27" s="20">
        <v>451.69003009420703</v>
      </c>
      <c r="E27" s="3">
        <f t="shared" si="7"/>
        <v>-16.301007447770203</v>
      </c>
      <c r="F27" s="3">
        <f t="shared" si="8"/>
        <v>3.0560529545931252</v>
      </c>
      <c r="G27" s="3">
        <f t="shared" si="11"/>
        <v>-168.50307632845463</v>
      </c>
      <c r="I27" s="27"/>
      <c r="J27" s="27"/>
      <c r="K27" s="27"/>
      <c r="L27" s="23">
        <v>-1.140752</v>
      </c>
      <c r="M27" s="19">
        <v>1298.2658631104732</v>
      </c>
      <c r="N27" s="16">
        <v>1368.208187214288</v>
      </c>
      <c r="O27" s="16">
        <v>730.57114936628204</v>
      </c>
      <c r="P27" s="24">
        <v>-16.949610288527335</v>
      </c>
      <c r="Q27" s="16">
        <v>206.98366199999998</v>
      </c>
      <c r="R27" s="3">
        <f t="shared" si="0"/>
        <v>-26.486253754103458</v>
      </c>
      <c r="S27" s="27"/>
      <c r="T27" s="27"/>
      <c r="U27" s="27"/>
      <c r="X27" s="3">
        <f t="shared" si="1"/>
        <v>179.42830840838116</v>
      </c>
      <c r="Y27" s="3">
        <f t="shared" si="2"/>
        <v>-171.13582932684722</v>
      </c>
      <c r="Z27" s="3">
        <f t="shared" si="3"/>
        <v>4.7584879614711753</v>
      </c>
      <c r="AA27" s="3">
        <f t="shared" si="4"/>
        <v>196.37791869690849</v>
      </c>
      <c r="AB27" s="3">
        <f t="shared" si="5"/>
        <v>-154.18621903831988</v>
      </c>
      <c r="AC27" s="3">
        <f t="shared" si="6"/>
        <v>21.70809824999851</v>
      </c>
    </row>
    <row r="28" spans="1:29">
      <c r="A28" s="17">
        <v>-1.2</v>
      </c>
      <c r="B28" s="19">
        <v>1215.3715502880896</v>
      </c>
      <c r="C28" s="16">
        <v>1375.2517775066081</v>
      </c>
      <c r="D28" s="20">
        <v>550.98240492094192</v>
      </c>
      <c r="E28" s="3">
        <f t="shared" si="7"/>
        <v>-20.752596482773981</v>
      </c>
      <c r="F28" s="3">
        <f t="shared" si="8"/>
        <v>3.1858954567308682</v>
      </c>
      <c r="G28" s="3">
        <f t="shared" si="11"/>
        <v>-133.54767105011291</v>
      </c>
      <c r="I28" s="27"/>
      <c r="J28" s="27"/>
      <c r="K28" s="27"/>
      <c r="L28" s="23">
        <v>-1.0682290000000001</v>
      </c>
      <c r="M28" s="19">
        <v>1410.0669237913798</v>
      </c>
      <c r="N28" s="16">
        <v>1359.1941441229501</v>
      </c>
      <c r="O28" s="16">
        <v>954.94417735456955</v>
      </c>
      <c r="P28" s="24">
        <v>-10.037308574347376</v>
      </c>
      <c r="Q28" s="16">
        <v>272.735454</v>
      </c>
      <c r="R28" s="3">
        <f t="shared" si="0"/>
        <v>-25.021567320075775</v>
      </c>
      <c r="S28" s="27"/>
      <c r="T28" s="27"/>
      <c r="U28" s="27"/>
      <c r="X28" s="3">
        <f t="shared" si="1"/>
        <v>176.3783162987591</v>
      </c>
      <c r="Y28" s="3">
        <f t="shared" si="2"/>
        <v>-179.43369510042302</v>
      </c>
      <c r="Z28" s="3">
        <f t="shared" si="3"/>
        <v>92.176911415813422</v>
      </c>
      <c r="AA28" s="3">
        <f t="shared" si="4"/>
        <v>186.41562487310648</v>
      </c>
      <c r="AB28" s="3">
        <f t="shared" si="5"/>
        <v>-169.39638652607564</v>
      </c>
      <c r="AC28" s="3">
        <f t="shared" si="6"/>
        <v>102.2142199901608</v>
      </c>
    </row>
    <row r="29" spans="1:29">
      <c r="A29" s="17">
        <v>-1.1666666666666667</v>
      </c>
      <c r="B29" s="19">
        <v>1260.0835205594321</v>
      </c>
      <c r="C29" s="16">
        <v>1371.6653510976321</v>
      </c>
      <c r="D29" s="20">
        <v>651.57691186229931</v>
      </c>
      <c r="E29" s="3">
        <f t="shared" si="7"/>
        <v>-23.964058754182407</v>
      </c>
      <c r="F29" s="3">
        <f t="shared" si="8"/>
        <v>3.3042623700360991</v>
      </c>
      <c r="G29" s="3">
        <f t="shared" si="11"/>
        <v>-96.343868142253115</v>
      </c>
      <c r="I29" s="27"/>
      <c r="J29" s="27"/>
      <c r="K29" s="27"/>
      <c r="L29" s="23">
        <v>-1.042618</v>
      </c>
      <c r="M29" s="19">
        <v>1447.6736920442936</v>
      </c>
      <c r="N29" s="16">
        <v>1357.4061026636955</v>
      </c>
      <c r="O29" s="16">
        <v>1035.5129580670473</v>
      </c>
      <c r="P29" s="24">
        <v>-33.936617518799345</v>
      </c>
      <c r="Q29" s="16">
        <v>272.735454</v>
      </c>
      <c r="R29" s="3">
        <f t="shared" si="0"/>
        <v>-21.63187829871044</v>
      </c>
      <c r="S29" s="27"/>
      <c r="T29" s="27"/>
      <c r="U29" s="27"/>
      <c r="X29" s="3">
        <f t="shared" si="1"/>
        <v>175.51052802984606</v>
      </c>
      <c r="Y29" s="3">
        <f t="shared" si="2"/>
        <v>178.539637527948</v>
      </c>
      <c r="Z29" s="3">
        <f t="shared" si="3"/>
        <v>117.02141213910824</v>
      </c>
      <c r="AA29" s="3">
        <f t="shared" si="4"/>
        <v>209.44714554864541</v>
      </c>
      <c r="AB29" s="3">
        <f t="shared" si="5"/>
        <v>212.47625504674735</v>
      </c>
      <c r="AC29" s="3">
        <f t="shared" si="6"/>
        <v>150.95802965790759</v>
      </c>
    </row>
    <row r="30" spans="1:29">
      <c r="A30" s="17">
        <v>-1.1333333333333333</v>
      </c>
      <c r="B30" s="19">
        <v>1309.5624195640348</v>
      </c>
      <c r="C30" s="16">
        <v>1367.1777767106178</v>
      </c>
      <c r="D30" s="20">
        <v>753.30697894412151</v>
      </c>
      <c r="E30" s="3">
        <f t="shared" si="7"/>
        <v>-25.937101604682184</v>
      </c>
      <c r="F30" s="3">
        <f t="shared" si="8"/>
        <v>3.3964062900590619</v>
      </c>
      <c r="G30" s="3">
        <f t="shared" si="11"/>
        <v>-59.191285514993119</v>
      </c>
      <c r="I30" s="27"/>
      <c r="J30" s="27"/>
      <c r="K30" s="27"/>
      <c r="L30" s="23">
        <v>-0.98413200000000001</v>
      </c>
      <c r="M30" s="19">
        <v>1522.0533238068901</v>
      </c>
      <c r="N30" s="16">
        <v>1358.5240260081882</v>
      </c>
      <c r="O30" s="16">
        <v>1223.0695145213758</v>
      </c>
      <c r="P30" s="24">
        <v>8.2338105126652259</v>
      </c>
      <c r="Q30" s="16">
        <v>435.45458099999996</v>
      </c>
      <c r="R30" s="3">
        <f t="shared" si="0"/>
        <v>-16.628193575024586</v>
      </c>
      <c r="S30" s="27"/>
      <c r="T30" s="27"/>
      <c r="U30" s="27"/>
      <c r="X30" s="3">
        <f t="shared" si="1"/>
        <v>174.05150426109927</v>
      </c>
      <c r="Y30" s="3">
        <f t="shared" si="2"/>
        <v>175.41678775605953</v>
      </c>
      <c r="Z30" s="3">
        <f t="shared" si="3"/>
        <v>138.44569060550339</v>
      </c>
      <c r="AA30" s="3">
        <f t="shared" si="4"/>
        <v>165.81769374843404</v>
      </c>
      <c r="AB30" s="3">
        <f t="shared" si="5"/>
        <v>167.1829772433943</v>
      </c>
      <c r="AC30" s="3">
        <f t="shared" si="6"/>
        <v>130.21188009283816</v>
      </c>
    </row>
    <row r="31" spans="1:29">
      <c r="A31" s="17">
        <v>-1.1000000000000001</v>
      </c>
      <c r="B31" s="19">
        <v>1361.2098635127541</v>
      </c>
      <c r="C31" s="16">
        <v>1362.6897160276822</v>
      </c>
      <c r="D31" s="20">
        <v>856.02638157678302</v>
      </c>
      <c r="E31" s="3">
        <f t="shared" si="7"/>
        <v>-26.693307051792011</v>
      </c>
      <c r="F31" s="3">
        <f t="shared" si="8"/>
        <v>3.4518095470501637</v>
      </c>
      <c r="G31" s="3">
        <f t="shared" si="11"/>
        <v>-22.686163413294917</v>
      </c>
      <c r="I31" s="27"/>
      <c r="J31" s="27"/>
      <c r="K31" s="27"/>
      <c r="L31" s="23">
        <v>-0.95152800000000004</v>
      </c>
      <c r="M31" s="19">
        <v>1554.0678585210405</v>
      </c>
      <c r="N31" s="16">
        <v>1363.165676743416</v>
      </c>
      <c r="O31" s="16">
        <v>1330.2674397129667</v>
      </c>
      <c r="P31" s="24">
        <v>-11.509859017342389</v>
      </c>
      <c r="Q31" s="16">
        <v>435.45458099999996</v>
      </c>
      <c r="R31" s="3">
        <f t="shared" si="0"/>
        <v>-10.664709955260845</v>
      </c>
      <c r="S31" s="27"/>
      <c r="T31" s="27"/>
      <c r="U31" s="27"/>
      <c r="X31" s="3">
        <f t="shared" si="1"/>
        <v>173.56578357948831</v>
      </c>
      <c r="Y31" s="3">
        <f t="shared" si="2"/>
        <v>174.45216140988472</v>
      </c>
      <c r="Z31" s="3">
        <f t="shared" si="3"/>
        <v>144.21880364158602</v>
      </c>
      <c r="AA31" s="3">
        <f t="shared" si="4"/>
        <v>185.0756425968307</v>
      </c>
      <c r="AB31" s="3">
        <f t="shared" si="5"/>
        <v>185.96202042722712</v>
      </c>
      <c r="AC31" s="3">
        <f t="shared" si="6"/>
        <v>155.72866265892841</v>
      </c>
    </row>
    <row r="32" spans="1:29">
      <c r="A32" s="17">
        <v>-1.0666666666666667</v>
      </c>
      <c r="B32" s="19">
        <v>1412.415015233647</v>
      </c>
      <c r="C32" s="16">
        <v>1359.0548272258602</v>
      </c>
      <c r="D32" s="20">
        <v>959.82593744243059</v>
      </c>
      <c r="E32" s="3">
        <f t="shared" si="7"/>
        <v>-26.257492348742268</v>
      </c>
      <c r="F32" s="3">
        <f t="shared" si="8"/>
        <v>3.4739854633461249</v>
      </c>
      <c r="G32" s="3">
        <f t="shared" si="11"/>
        <v>13.074441091492263</v>
      </c>
      <c r="I32" s="27"/>
      <c r="J32" s="27"/>
      <c r="K32" s="27"/>
      <c r="L32" s="23">
        <v>-0.88993199999999995</v>
      </c>
      <c r="M32" s="19">
        <v>1593.2403812715811</v>
      </c>
      <c r="N32" s="16">
        <v>1381.3824201276148</v>
      </c>
      <c r="O32" s="16">
        <v>1538.2843594595288</v>
      </c>
      <c r="P32" s="24">
        <v>-32.605802144416948</v>
      </c>
      <c r="Q32" s="16">
        <v>161.676108</v>
      </c>
      <c r="R32" s="3">
        <f t="shared" si="0"/>
        <v>-5.6384994958632886</v>
      </c>
      <c r="S32" s="27"/>
      <c r="T32" s="27"/>
      <c r="U32" s="27"/>
      <c r="X32" s="3">
        <f t="shared" si="1"/>
        <v>173.22903684854663</v>
      </c>
      <c r="Y32" s="3">
        <f t="shared" si="2"/>
        <v>173.7751336015348</v>
      </c>
      <c r="Z32" s="3">
        <f t="shared" si="3"/>
        <v>151.96629531749514</v>
      </c>
      <c r="AA32" s="3">
        <f t="shared" si="4"/>
        <v>205.83483899296357</v>
      </c>
      <c r="AB32" s="3">
        <f t="shared" si="5"/>
        <v>206.38093574595175</v>
      </c>
      <c r="AC32" s="3">
        <f t="shared" si="6"/>
        <v>184.57209746191208</v>
      </c>
    </row>
    <row r="33" spans="1:29">
      <c r="A33" s="17">
        <v>-1.0333333333333334</v>
      </c>
      <c r="B33" s="19">
        <v>1460.6942775328216</v>
      </c>
      <c r="C33" s="16">
        <v>1357.0550496472461</v>
      </c>
      <c r="D33" s="20">
        <v>1064.9426778734269</v>
      </c>
      <c r="E33" s="3">
        <f t="shared" si="7"/>
        <v>-24.66893332496462</v>
      </c>
      <c r="F33" s="3">
        <f t="shared" si="8"/>
        <v>3.4707310264004301</v>
      </c>
      <c r="G33" s="3">
        <f t="shared" si="11"/>
        <v>47.656770713329621</v>
      </c>
      <c r="I33" s="27"/>
      <c r="J33" s="27"/>
      <c r="K33" s="27"/>
      <c r="L33" s="23">
        <v>-0.86740799999999996</v>
      </c>
      <c r="M33" s="19">
        <v>1600.8863121310078</v>
      </c>
      <c r="N33" s="16">
        <v>1391.3465229518551</v>
      </c>
      <c r="O33" s="16">
        <v>1615.7277371142409</v>
      </c>
      <c r="P33" s="24">
        <v>-41.147083721191379</v>
      </c>
      <c r="Q33" s="16">
        <v>161.676108</v>
      </c>
      <c r="R33" s="3">
        <f t="shared" si="0"/>
        <v>-3.5161251668909284</v>
      </c>
      <c r="S33" s="27"/>
      <c r="T33" s="27"/>
      <c r="U33" s="27"/>
      <c r="X33" s="3">
        <f t="shared" si="1"/>
        <v>173.26126161265285</v>
      </c>
      <c r="Y33" s="3">
        <f t="shared" si="2"/>
        <v>173.80236706189123</v>
      </c>
      <c r="Z33" s="3">
        <f t="shared" si="3"/>
        <v>154.26554617708024</v>
      </c>
      <c r="AA33" s="3">
        <f t="shared" si="4"/>
        <v>214.40834533384424</v>
      </c>
      <c r="AB33" s="3">
        <f t="shared" si="5"/>
        <v>214.94945078308263</v>
      </c>
      <c r="AC33" s="3">
        <f t="shared" si="6"/>
        <v>195.41262989827163</v>
      </c>
    </row>
    <row r="34" spans="1:29">
      <c r="A34" s="17">
        <v>-1</v>
      </c>
      <c r="B34" s="19">
        <v>1503.832717246436</v>
      </c>
      <c r="C34" s="16">
        <v>1357.3800457185698</v>
      </c>
      <c r="D34" s="20">
        <v>1171.6226370353688</v>
      </c>
      <c r="E34" s="3">
        <f t="shared" si="7"/>
        <v>-22.01705288395323</v>
      </c>
      <c r="F34" s="3">
        <f t="shared" si="8"/>
        <v>3.4521703117239935</v>
      </c>
      <c r="G34" s="3">
        <f t="shared" si="11"/>
        <v>79.556413230341434</v>
      </c>
      <c r="I34" s="27"/>
      <c r="J34" s="27"/>
      <c r="K34" s="27"/>
      <c r="L34" s="23">
        <v>-0.84784099999999996</v>
      </c>
      <c r="M34" s="19">
        <v>1605.0321411343191</v>
      </c>
      <c r="N34" s="16">
        <v>1401.4550698026515</v>
      </c>
      <c r="O34" s="16">
        <v>1683.1998054298529</v>
      </c>
      <c r="P34" s="24">
        <v>-23.390135356479785</v>
      </c>
      <c r="Q34" s="16">
        <v>161.67527699999999</v>
      </c>
      <c r="R34" s="3">
        <f t="shared" si="0"/>
        <v>-0.76497896743697613</v>
      </c>
      <c r="S34" s="27"/>
      <c r="T34" s="27"/>
      <c r="U34" s="27"/>
      <c r="X34" s="3">
        <f t="shared" si="1"/>
        <v>173.3389642417969</v>
      </c>
      <c r="Y34" s="3">
        <f t="shared" si="2"/>
        <v>173.90632402035152</v>
      </c>
      <c r="Z34" s="3">
        <f t="shared" si="3"/>
        <v>156.09198531115899</v>
      </c>
      <c r="AA34" s="3">
        <f t="shared" si="4"/>
        <v>196.72909959827669</v>
      </c>
      <c r="AB34" s="3">
        <f t="shared" si="5"/>
        <v>197.29645937683131</v>
      </c>
      <c r="AC34" s="3">
        <f t="shared" si="6"/>
        <v>179.48212066763878</v>
      </c>
    </row>
    <row r="35" spans="1:29">
      <c r="A35" s="17">
        <v>-0.96666666666666667</v>
      </c>
      <c r="B35" s="19">
        <v>1540.1463886852503</v>
      </c>
      <c r="C35" s="16">
        <v>1360.6098360320393</v>
      </c>
      <c r="D35" s="20">
        <v>1280.2354504903305</v>
      </c>
      <c r="E35" s="3">
        <f t="shared" si="7"/>
        <v>-18.486873189602544</v>
      </c>
      <c r="F35" s="3">
        <f t="shared" si="8"/>
        <v>3.4370440458181082</v>
      </c>
      <c r="G35" s="3">
        <f t="shared" si="11"/>
        <v>105.9053908305206</v>
      </c>
      <c r="I35" s="27"/>
      <c r="J35" s="27"/>
      <c r="K35" s="27"/>
      <c r="L35" s="23">
        <v>-0.79313800000000001</v>
      </c>
      <c r="M35" s="19">
        <v>1607.515377446181</v>
      </c>
      <c r="N35" s="16">
        <v>1436.4555661276704</v>
      </c>
      <c r="O35" s="16">
        <v>1869.1794361733755</v>
      </c>
      <c r="P35" s="24">
        <v>-29.334381505499298</v>
      </c>
      <c r="Q35" s="16">
        <v>136.63895400000001</v>
      </c>
      <c r="R35" s="3">
        <f t="shared" si="0"/>
        <v>1.0318126688442306</v>
      </c>
      <c r="S35" s="27"/>
      <c r="T35" s="27"/>
      <c r="U35" s="27"/>
      <c r="X35" s="3">
        <f t="shared" si="1"/>
        <v>173.70543503500932</v>
      </c>
      <c r="Y35" s="3">
        <f t="shared" si="2"/>
        <v>174.41957043905589</v>
      </c>
      <c r="Z35" s="3">
        <f t="shared" si="3"/>
        <v>160.3883670165489</v>
      </c>
      <c r="AA35" s="3">
        <f t="shared" si="4"/>
        <v>203.03981654050861</v>
      </c>
      <c r="AB35" s="3">
        <f t="shared" si="5"/>
        <v>203.75395194455518</v>
      </c>
      <c r="AC35" s="3">
        <f t="shared" si="6"/>
        <v>189.72274852204819</v>
      </c>
    </row>
    <row r="36" spans="1:29">
      <c r="A36" s="17">
        <v>-0.93333333333333335</v>
      </c>
      <c r="B36" s="19">
        <v>1568.5581826861689</v>
      </c>
      <c r="C36" s="16">
        <v>1367.2079651829335</v>
      </c>
      <c r="D36" s="20">
        <v>1390.9961674789192</v>
      </c>
      <c r="E36" s="3">
        <f t="shared" si="7"/>
        <v>-14.387029802813496</v>
      </c>
      <c r="F36" s="3">
        <f t="shared" si="8"/>
        <v>3.4361070409726597</v>
      </c>
      <c r="G36" s="3">
        <f t="shared" si="11"/>
        <v>122.99530160367149</v>
      </c>
      <c r="I36" s="27"/>
      <c r="J36" s="27"/>
      <c r="K36" s="27"/>
      <c r="L36" s="23">
        <v>-0.76389399999999996</v>
      </c>
      <c r="M36" s="19">
        <v>1605.8152839600768</v>
      </c>
      <c r="N36" s="16">
        <v>1458.5760570063298</v>
      </c>
      <c r="O36" s="16">
        <v>1963.5741399699041</v>
      </c>
      <c r="P36" s="24">
        <v>-62.255815689687267</v>
      </c>
      <c r="Q36" s="16">
        <v>136.63895400000001</v>
      </c>
      <c r="R36" s="3">
        <f t="shared" si="0"/>
        <v>0.86296950688311469</v>
      </c>
      <c r="S36" s="27"/>
      <c r="T36" s="27"/>
      <c r="U36" s="27"/>
      <c r="X36" s="3">
        <f t="shared" si="1"/>
        <v>173.929334802239</v>
      </c>
      <c r="Y36" s="3">
        <f t="shared" si="2"/>
        <v>174.72760217768143</v>
      </c>
      <c r="Z36" s="3">
        <f t="shared" si="3"/>
        <v>162.17990214594101</v>
      </c>
      <c r="AA36" s="3">
        <f t="shared" si="4"/>
        <v>236.18515049192627</v>
      </c>
      <c r="AB36" s="3">
        <f t="shared" si="5"/>
        <v>236.9834178673687</v>
      </c>
      <c r="AC36" s="3">
        <f t="shared" si="6"/>
        <v>224.43571783562828</v>
      </c>
    </row>
    <row r="37" spans="1:29">
      <c r="A37" s="17">
        <v>-0.9</v>
      </c>
      <c r="B37" s="19">
        <v>1588.7248591808939</v>
      </c>
      <c r="C37" s="16">
        <v>1377.5096153173399</v>
      </c>
      <c r="D37" s="20">
        <v>1503.8480343159808</v>
      </c>
      <c r="E37" s="3">
        <f t="shared" si="7"/>
        <v>-10.131834013678514</v>
      </c>
      <c r="F37" s="3">
        <f t="shared" si="8"/>
        <v>3.45304596211085</v>
      </c>
      <c r="G37" s="3">
        <f t="shared" si="11"/>
        <v>127.65587367404949</v>
      </c>
      <c r="I37" s="27"/>
      <c r="J37" s="27"/>
      <c r="K37" s="27"/>
      <c r="L37" s="23">
        <v>-0.692666</v>
      </c>
      <c r="M37" s="19">
        <v>1602.9035502943566</v>
      </c>
      <c r="N37" s="16">
        <v>1515.6500527112958</v>
      </c>
      <c r="O37" s="16">
        <v>2156.8804309329844</v>
      </c>
      <c r="P37" s="24">
        <v>-41.556734669124147</v>
      </c>
      <c r="Q37" s="20">
        <v>160.50201899999999</v>
      </c>
      <c r="R37" s="3">
        <f t="shared" si="0"/>
        <v>-0.72679746808976009</v>
      </c>
      <c r="S37" s="27"/>
      <c r="T37" s="27"/>
      <c r="U37" s="27"/>
      <c r="X37" s="3">
        <f t="shared" si="1"/>
        <v>174.3379113816431</v>
      </c>
      <c r="Y37" s="3">
        <f t="shared" si="2"/>
        <v>175.26222384589411</v>
      </c>
      <c r="Z37" s="3">
        <f t="shared" si="3"/>
        <v>165.02122281508773</v>
      </c>
      <c r="AA37" s="3">
        <f t="shared" si="4"/>
        <v>215.89464605076725</v>
      </c>
      <c r="AB37" s="3">
        <f t="shared" si="5"/>
        <v>216.81895851501827</v>
      </c>
      <c r="AC37" s="3">
        <f t="shared" si="6"/>
        <v>206.57795748421188</v>
      </c>
    </row>
    <row r="38" spans="1:29">
      <c r="A38" s="17">
        <v>-0.8666666666666667</v>
      </c>
      <c r="B38" s="19">
        <v>1601.0833918950514</v>
      </c>
      <c r="C38" s="16">
        <v>1391.7048541272252</v>
      </c>
      <c r="D38" s="20">
        <v>1618.2818186051518</v>
      </c>
      <c r="E38" s="3">
        <f t="shared" si="7"/>
        <v>-6.1638960545250674</v>
      </c>
      <c r="F38" s="3">
        <f t="shared" si="8"/>
        <v>3.4791372795869062</v>
      </c>
      <c r="G38" s="3">
        <f t="shared" si="11"/>
        <v>119.03813877460342</v>
      </c>
      <c r="I38" s="27"/>
      <c r="J38" s="27"/>
      <c r="K38" s="27"/>
      <c r="L38" s="23">
        <v>-0.66651000000000005</v>
      </c>
      <c r="M38" s="19">
        <v>1603.5346568994767</v>
      </c>
      <c r="N38" s="16">
        <v>1533.924697126449</v>
      </c>
      <c r="O38" s="16">
        <v>2206.6299237165786</v>
      </c>
      <c r="P38" s="24">
        <v>-75.069231436827948</v>
      </c>
      <c r="Q38" s="16">
        <v>160.50201899999999</v>
      </c>
      <c r="R38" s="3">
        <f t="shared" si="0"/>
        <v>2.4936142137662718</v>
      </c>
      <c r="S38" s="27"/>
      <c r="T38" s="27"/>
      <c r="U38" s="27"/>
      <c r="X38" s="3">
        <f t="shared" si="1"/>
        <v>174.41172640392526</v>
      </c>
      <c r="Y38" s="3">
        <f t="shared" si="2"/>
        <v>175.35029371478311</v>
      </c>
      <c r="Z38" s="3">
        <f t="shared" si="3"/>
        <v>165.56206804894475</v>
      </c>
      <c r="AA38" s="3">
        <f t="shared" si="4"/>
        <v>249.48095784075321</v>
      </c>
      <c r="AB38" s="3">
        <f t="shared" si="5"/>
        <v>250.41952515161105</v>
      </c>
      <c r="AC38" s="3">
        <f t="shared" si="6"/>
        <v>240.6312994857727</v>
      </c>
    </row>
    <row r="39" spans="1:29">
      <c r="A39" s="17">
        <v>-0.83333333333333337</v>
      </c>
      <c r="B39" s="19">
        <v>1606.8168523930528</v>
      </c>
      <c r="C39" s="16">
        <v>1409.8031748522803</v>
      </c>
      <c r="D39" s="20">
        <v>1733.1237566839418</v>
      </c>
      <c r="E39" s="3">
        <f t="shared" si="7"/>
        <v>-2.8581071667089759</v>
      </c>
      <c r="F39" s="3">
        <f t="shared" si="8"/>
        <v>3.4920170777986712</v>
      </c>
      <c r="G39" s="3">
        <f t="shared" si="11"/>
        <v>99.173666634482771</v>
      </c>
      <c r="I39" s="27"/>
      <c r="J39" s="27"/>
      <c r="K39" s="27"/>
      <c r="L39" s="23">
        <v>-0.608626</v>
      </c>
      <c r="M39" s="19">
        <v>1601.4192017356918</v>
      </c>
      <c r="N39" s="16">
        <v>1552.7504069909232</v>
      </c>
      <c r="O39" s="16">
        <v>2255.2060485373472</v>
      </c>
      <c r="P39" s="24">
        <v>-7.600585548909879</v>
      </c>
      <c r="Q39" s="16">
        <v>140.80080599999999</v>
      </c>
      <c r="R39" s="3">
        <f t="shared" si="0"/>
        <v>-35.378516832527374</v>
      </c>
      <c r="S39" s="27"/>
      <c r="T39" s="27"/>
      <c r="U39" s="27"/>
      <c r="X39" s="3">
        <f t="shared" si="1"/>
        <v>174.52792567546425</v>
      </c>
      <c r="Y39" s="3">
        <f t="shared" si="2"/>
        <v>175.50010989568204</v>
      </c>
      <c r="Z39" s="3">
        <f t="shared" si="3"/>
        <v>166.16564923317773</v>
      </c>
      <c r="AA39" s="3">
        <f t="shared" si="4"/>
        <v>182.12851122437414</v>
      </c>
      <c r="AB39" s="3">
        <f t="shared" si="5"/>
        <v>183.10069544459193</v>
      </c>
      <c r="AC39" s="3">
        <f t="shared" si="6"/>
        <v>173.76623478208762</v>
      </c>
    </row>
    <row r="40" spans="1:29">
      <c r="A40" s="17">
        <v>-0.8</v>
      </c>
      <c r="B40" s="19">
        <v>1607.7294417975588</v>
      </c>
      <c r="C40" s="16">
        <v>1431.5663380482188</v>
      </c>
      <c r="D40" s="20">
        <v>1846.3338543647105</v>
      </c>
      <c r="E40" s="3">
        <f t="shared" si="7"/>
        <v>-0.46185269575798132</v>
      </c>
      <c r="F40" s="3">
        <f t="shared" si="8"/>
        <v>3.4585972413311041</v>
      </c>
      <c r="G40" s="3">
        <f t="shared" si="11"/>
        <v>71.887634128529854</v>
      </c>
      <c r="I40" s="27"/>
      <c r="J40" s="27"/>
      <c r="K40" s="27"/>
      <c r="L40" s="23"/>
      <c r="M40" s="19"/>
      <c r="N40" s="16"/>
      <c r="O40" s="20"/>
      <c r="P40" s="24"/>
      <c r="Q40" s="16"/>
      <c r="R40" s="3"/>
      <c r="S40" s="27"/>
      <c r="T40" s="27"/>
      <c r="U40" s="27"/>
    </row>
    <row r="41" spans="1:29">
      <c r="A41" s="17">
        <v>-0.76666666666666672</v>
      </c>
      <c r="B41" s="19">
        <v>1606.0067476619681</v>
      </c>
      <c r="C41" s="16">
        <v>1456.401846315199</v>
      </c>
      <c r="D41" s="20">
        <v>1954.8759045848415</v>
      </c>
      <c r="E41" s="3">
        <f t="shared" si="7"/>
        <v>0.90927725054801944</v>
      </c>
      <c r="F41" s="3">
        <f t="shared" si="8"/>
        <v>3.3408130942568648</v>
      </c>
      <c r="G41" s="3">
        <f t="shared" si="11"/>
        <v>41.133898389180032</v>
      </c>
      <c r="I41" s="27"/>
      <c r="J41" s="27"/>
      <c r="K41" s="27"/>
      <c r="L41" s="23"/>
      <c r="M41" s="19"/>
      <c r="N41" s="16"/>
      <c r="O41" s="20"/>
      <c r="P41" s="24"/>
      <c r="Q41" s="16"/>
      <c r="R41" s="3"/>
      <c r="S41" s="27"/>
      <c r="T41" s="27"/>
      <c r="U41" s="27"/>
    </row>
    <row r="42" spans="1:29">
      <c r="A42" s="17">
        <v>-0.73333333333333328</v>
      </c>
      <c r="B42" s="19">
        <v>1603.8374984056586</v>
      </c>
      <c r="C42" s="16">
        <v>1483.1888194497749</v>
      </c>
      <c r="D42" s="20">
        <v>2054.6332127742521</v>
      </c>
      <c r="E42" s="3">
        <f t="shared" si="7"/>
        <v>1.2457156738216808</v>
      </c>
      <c r="F42" s="3">
        <f t="shared" si="8"/>
        <v>3.0994178966897854</v>
      </c>
      <c r="G42" s="3">
        <f t="shared" si="11"/>
        <v>10.09315269820981</v>
      </c>
      <c r="I42" s="27"/>
      <c r="J42" s="27"/>
      <c r="K42" s="27"/>
      <c r="L42" s="23"/>
      <c r="M42" s="19"/>
      <c r="N42" s="16"/>
      <c r="O42" s="20"/>
      <c r="P42" s="24"/>
      <c r="Q42" s="16"/>
      <c r="R42" s="3"/>
      <c r="S42" s="27"/>
      <c r="T42" s="27"/>
      <c r="U42" s="27"/>
    </row>
    <row r="43" spans="1:29">
      <c r="A43" s="17">
        <v>-0.7</v>
      </c>
      <c r="B43" s="19">
        <v>1602.8774745675591</v>
      </c>
      <c r="C43" s="16">
        <v>1510.017502781669</v>
      </c>
      <c r="D43" s="20">
        <v>2140.4499492688583</v>
      </c>
      <c r="E43" s="3">
        <f t="shared" si="7"/>
        <v>0.64093581267267463</v>
      </c>
      <c r="F43" s="3">
        <f t="shared" si="8"/>
        <v>2.6975342336863313</v>
      </c>
      <c r="G43" s="3">
        <f t="shared" si="11"/>
        <v>-18.143395834470191</v>
      </c>
      <c r="I43" s="27"/>
      <c r="J43" s="27"/>
      <c r="K43" s="27"/>
      <c r="L43" s="23"/>
      <c r="M43" s="19"/>
      <c r="N43" s="16"/>
      <c r="O43" s="20"/>
      <c r="P43" s="24"/>
      <c r="Q43" s="16"/>
      <c r="R43" s="3"/>
      <c r="S43" s="27"/>
      <c r="T43" s="27"/>
      <c r="U43" s="27"/>
    </row>
    <row r="44" spans="1:29">
      <c r="A44" s="17">
        <v>-0.66666666666666663</v>
      </c>
      <c r="B44" s="19">
        <v>1603.5294690767437</v>
      </c>
      <c r="C44" s="16">
        <v>1533.826370990867</v>
      </c>
      <c r="D44" s="20">
        <v>2206.3764358104936</v>
      </c>
      <c r="E44" s="3">
        <f t="shared" si="7"/>
        <v>-0.56662075848810833</v>
      </c>
      <c r="F44" s="3">
        <f t="shared" si="8"/>
        <v>2.1029098974921991</v>
      </c>
      <c r="G44" s="3">
        <f t="shared" si="11"/>
        <v>-36.226697134823496</v>
      </c>
      <c r="I44" s="27"/>
      <c r="J44" s="27"/>
      <c r="K44" s="27"/>
      <c r="L44" s="23"/>
      <c r="M44" s="19"/>
      <c r="N44" s="16"/>
      <c r="O44" s="20"/>
      <c r="P44" s="24"/>
      <c r="Q44" s="16"/>
      <c r="R44" s="3"/>
      <c r="S44" s="27"/>
      <c r="T44" s="27"/>
      <c r="U44" s="27"/>
    </row>
    <row r="45" spans="1:29">
      <c r="A45" s="17">
        <v>-0.6333333333333333</v>
      </c>
      <c r="B45" s="19">
        <v>1604.0163423748195</v>
      </c>
      <c r="C45" s="16">
        <v>1549.8921091855855</v>
      </c>
      <c r="D45" s="20">
        <v>2246.1262728601514</v>
      </c>
      <c r="E45" s="3">
        <f t="shared" si="7"/>
        <v>-0.70174854337499215</v>
      </c>
      <c r="F45" s="3">
        <f t="shared" si="8"/>
        <v>1.2862950988562341</v>
      </c>
      <c r="G45" s="3">
        <f t="shared" si="11"/>
        <v>-4.0538335466065156</v>
      </c>
      <c r="I45" s="27"/>
      <c r="J45" s="27"/>
      <c r="K45" s="27"/>
      <c r="L45" s="23"/>
      <c r="M45" s="19"/>
      <c r="N45" s="16"/>
      <c r="O45" s="20"/>
      <c r="P45" s="24"/>
      <c r="Q45" s="16"/>
      <c r="R45" s="3"/>
      <c r="S45" s="27"/>
      <c r="T45" s="27"/>
      <c r="U45" s="27"/>
    </row>
    <row r="46" spans="1:29">
      <c r="A46" s="17">
        <v>-0.6</v>
      </c>
      <c r="B46" s="19">
        <v>1599.2201364379571</v>
      </c>
      <c r="C46" s="16">
        <v>1551.1488594442108</v>
      </c>
      <c r="D46" s="20">
        <v>2253.8606293603539</v>
      </c>
      <c r="E46" s="3">
        <f t="shared" si="7"/>
        <v>31.803754747763623</v>
      </c>
      <c r="F46" s="3">
        <f t="shared" si="8"/>
        <v>0.27561377825902644</v>
      </c>
      <c r="G46" s="3">
        <f t="shared" si="11"/>
        <v>975.16509873415873</v>
      </c>
      <c r="I46" s="27"/>
      <c r="J46" s="27"/>
      <c r="K46" s="27"/>
      <c r="L46" s="23"/>
      <c r="M46" s="19"/>
      <c r="N46" s="16"/>
      <c r="O46" s="20"/>
      <c r="P46" s="24"/>
      <c r="Q46" s="16"/>
      <c r="R46" s="3"/>
      <c r="S46" s="27"/>
      <c r="T46" s="27"/>
      <c r="U46" s="27"/>
    </row>
    <row r="47" spans="1:29">
      <c r="A47" s="17"/>
      <c r="B47" s="19"/>
      <c r="C47" s="16"/>
      <c r="D47" s="20"/>
      <c r="E47" s="3"/>
      <c r="F47" s="3"/>
      <c r="G47" s="3"/>
      <c r="I47" s="27"/>
      <c r="J47" s="27"/>
      <c r="K47" s="27"/>
      <c r="L47" s="23"/>
      <c r="M47" s="19"/>
      <c r="N47" s="16"/>
      <c r="O47" s="20"/>
      <c r="P47" s="24"/>
      <c r="Q47" s="16"/>
      <c r="R47" s="3"/>
      <c r="S47" s="27"/>
      <c r="T47" s="27"/>
      <c r="U47" s="27"/>
    </row>
    <row r="48" spans="1:29">
      <c r="A48" s="17"/>
      <c r="B48" s="19"/>
      <c r="C48" s="16"/>
      <c r="D48" s="20"/>
      <c r="E48" s="3"/>
      <c r="F48" s="3"/>
      <c r="G48" s="3"/>
      <c r="I48" s="27"/>
      <c r="J48" s="27"/>
      <c r="K48" s="27"/>
      <c r="L48" s="23"/>
      <c r="M48" s="19"/>
      <c r="N48" s="16"/>
      <c r="O48" s="20"/>
      <c r="P48" s="24"/>
      <c r="Q48" s="16"/>
      <c r="R48" s="3"/>
      <c r="S48" s="27"/>
      <c r="T48" s="27"/>
      <c r="U48" s="27"/>
    </row>
    <row r="49" spans="1:21">
      <c r="A49" s="17"/>
      <c r="B49" s="19"/>
      <c r="C49" s="16"/>
      <c r="D49" s="20"/>
      <c r="E49" s="3"/>
      <c r="F49" s="3"/>
      <c r="G49" s="3"/>
      <c r="I49" s="27"/>
      <c r="J49" s="27"/>
      <c r="K49" s="27"/>
      <c r="L49" s="23"/>
      <c r="M49" s="19"/>
      <c r="N49" s="16"/>
      <c r="O49" s="20"/>
      <c r="P49" s="24"/>
      <c r="Q49" s="16"/>
      <c r="R49" s="3"/>
      <c r="S49" s="27"/>
      <c r="T49" s="27"/>
      <c r="U49" s="27"/>
    </row>
    <row r="50" spans="1:21">
      <c r="A50" s="17"/>
      <c r="B50" s="19"/>
      <c r="C50" s="16"/>
      <c r="D50" s="20"/>
      <c r="E50" s="3"/>
      <c r="F50" s="3"/>
      <c r="G50" s="3"/>
      <c r="I50" s="27"/>
      <c r="J50" s="27"/>
      <c r="K50" s="27"/>
      <c r="L50" s="23"/>
      <c r="M50" s="19"/>
      <c r="N50" s="16"/>
      <c r="O50" s="20"/>
      <c r="P50" s="24"/>
      <c r="Q50" s="16"/>
      <c r="R50" s="3"/>
      <c r="S50" s="27"/>
      <c r="T50" s="27"/>
      <c r="U50" s="27"/>
    </row>
    <row r="51" spans="1:21">
      <c r="A51" s="17"/>
      <c r="B51" s="19"/>
      <c r="C51" s="16"/>
      <c r="D51" s="20"/>
      <c r="E51" s="3"/>
      <c r="F51" s="3"/>
      <c r="G51" s="3"/>
      <c r="I51" s="27"/>
      <c r="J51" s="27"/>
      <c r="K51" s="27"/>
      <c r="L51" s="23"/>
      <c r="M51" s="19"/>
      <c r="N51" s="16"/>
      <c r="O51" s="20"/>
      <c r="P51" s="24"/>
      <c r="Q51" s="16"/>
      <c r="R51" s="3"/>
      <c r="S51" s="27"/>
      <c r="T51" s="27"/>
      <c r="U51" s="27"/>
    </row>
    <row r="52" spans="1:21">
      <c r="A52" s="17"/>
      <c r="B52" s="19"/>
      <c r="C52" s="16"/>
      <c r="D52" s="20"/>
      <c r="E52" s="3"/>
      <c r="F52" s="3"/>
      <c r="G52" s="3"/>
      <c r="I52" s="27"/>
      <c r="J52" s="27"/>
      <c r="K52" s="27"/>
      <c r="L52" s="23"/>
      <c r="M52" s="19"/>
      <c r="N52" s="16"/>
      <c r="O52" s="20"/>
      <c r="P52" s="24"/>
      <c r="Q52" s="16"/>
      <c r="R52" s="3"/>
      <c r="S52" s="27"/>
      <c r="T52" s="27"/>
      <c r="U52" s="27"/>
    </row>
    <row r="53" spans="1:21">
      <c r="A53" s="17"/>
      <c r="B53" s="19"/>
      <c r="C53" s="16"/>
      <c r="D53" s="20"/>
      <c r="E53" s="3"/>
      <c r="F53" s="3"/>
      <c r="G53" s="3"/>
      <c r="I53" s="27"/>
      <c r="J53" s="27"/>
      <c r="K53" s="27"/>
      <c r="L53" s="23"/>
      <c r="M53" s="19"/>
      <c r="N53" s="16"/>
      <c r="O53" s="20"/>
      <c r="P53" s="24"/>
      <c r="Q53" s="16"/>
      <c r="R53" s="3"/>
      <c r="S53" s="27"/>
      <c r="T53" s="27"/>
      <c r="U53" s="27"/>
    </row>
    <row r="54" spans="1:21">
      <c r="A54" s="17"/>
      <c r="B54" s="19"/>
      <c r="C54" s="16"/>
      <c r="D54" s="20"/>
      <c r="E54" s="3"/>
      <c r="F54" s="3"/>
      <c r="G54" s="3"/>
      <c r="I54" s="27"/>
      <c r="J54" s="27"/>
      <c r="K54" s="27"/>
      <c r="L54" s="23"/>
      <c r="M54" s="19"/>
      <c r="N54" s="16"/>
      <c r="O54" s="20"/>
      <c r="P54" s="24"/>
      <c r="Q54" s="16"/>
      <c r="R54" s="3"/>
      <c r="S54" s="27"/>
      <c r="T54" s="27"/>
      <c r="U54" s="27"/>
    </row>
    <row r="55" spans="1:21">
      <c r="A55" s="17"/>
      <c r="B55" s="19"/>
      <c r="C55" s="16"/>
      <c r="D55" s="20"/>
      <c r="E55" s="3"/>
      <c r="F55" s="3"/>
      <c r="G55" s="3"/>
      <c r="I55" s="27"/>
      <c r="J55" s="27"/>
      <c r="K55" s="27"/>
      <c r="L55" s="23"/>
      <c r="M55" s="19"/>
      <c r="N55" s="16"/>
      <c r="O55" s="20"/>
      <c r="P55" s="24"/>
      <c r="Q55" s="16"/>
      <c r="R55" s="3"/>
      <c r="S55" s="27"/>
      <c r="T55" s="27"/>
      <c r="U55" s="27"/>
    </row>
    <row r="56" spans="1:21">
      <c r="A56" s="17"/>
      <c r="B56" s="19"/>
      <c r="C56" s="16"/>
      <c r="D56" s="20"/>
      <c r="E56" s="3"/>
      <c r="F56" s="3"/>
      <c r="G56" s="3"/>
      <c r="I56" s="27"/>
      <c r="J56" s="27"/>
      <c r="K56" s="27"/>
      <c r="L56" s="23"/>
      <c r="M56" s="19"/>
      <c r="N56" s="16"/>
      <c r="O56" s="20"/>
      <c r="P56" s="24"/>
      <c r="Q56" s="16"/>
      <c r="R56" s="3"/>
      <c r="S56" s="27"/>
      <c r="T56" s="27"/>
      <c r="U56" s="27"/>
    </row>
    <row r="57" spans="1:21">
      <c r="A57" s="17"/>
      <c r="B57" s="19"/>
      <c r="C57" s="16"/>
      <c r="D57" s="20"/>
      <c r="E57" s="3"/>
      <c r="F57" s="3"/>
      <c r="G57" s="3"/>
      <c r="I57" s="27"/>
      <c r="J57" s="27"/>
      <c r="K57" s="27"/>
      <c r="L57" s="23"/>
      <c r="M57" s="19"/>
      <c r="N57" s="16"/>
      <c r="O57" s="20"/>
      <c r="P57" s="24"/>
      <c r="Q57" s="16"/>
      <c r="R57" s="3"/>
      <c r="S57" s="27"/>
      <c r="T57" s="27"/>
      <c r="U57" s="27"/>
    </row>
    <row r="58" spans="1:21">
      <c r="A58" s="17"/>
      <c r="B58" s="19"/>
      <c r="C58" s="16"/>
      <c r="D58" s="20"/>
      <c r="E58" s="3"/>
      <c r="F58" s="3"/>
      <c r="G58" s="3"/>
      <c r="I58" s="27"/>
      <c r="J58" s="27"/>
      <c r="K58" s="27"/>
      <c r="L58" s="23"/>
      <c r="M58" s="19"/>
      <c r="N58" s="16"/>
      <c r="O58" s="20"/>
      <c r="P58" s="24"/>
      <c r="Q58" s="16"/>
      <c r="R58" s="3"/>
      <c r="S58" s="27"/>
      <c r="T58" s="27"/>
      <c r="U58" s="27"/>
    </row>
    <row r="59" spans="1:21">
      <c r="A59" s="17"/>
      <c r="B59" s="19"/>
      <c r="C59" s="16"/>
      <c r="D59" s="20"/>
      <c r="E59" s="3"/>
      <c r="F59" s="3"/>
      <c r="G59" s="3"/>
      <c r="I59" s="27"/>
      <c r="J59" s="27"/>
      <c r="K59" s="27"/>
      <c r="L59" s="23"/>
      <c r="M59" s="19"/>
      <c r="N59" s="16"/>
      <c r="O59" s="20"/>
      <c r="P59" s="24"/>
      <c r="Q59" s="16"/>
      <c r="R59" s="3"/>
      <c r="S59" s="27"/>
      <c r="T59" s="27"/>
      <c r="U59" s="27"/>
    </row>
    <row r="60" spans="1:21">
      <c r="A60" s="17"/>
      <c r="B60" s="19"/>
      <c r="C60" s="16"/>
      <c r="D60" s="20"/>
      <c r="E60" s="3"/>
      <c r="F60" s="3"/>
      <c r="G60" s="3"/>
      <c r="I60" s="27"/>
      <c r="J60" s="27"/>
      <c r="K60" s="27"/>
      <c r="L60" s="23"/>
      <c r="M60" s="19"/>
      <c r="N60" s="16"/>
      <c r="O60" s="20"/>
      <c r="P60" s="24"/>
      <c r="Q60" s="16"/>
      <c r="R60" s="3"/>
      <c r="S60" s="27"/>
      <c r="T60" s="27"/>
      <c r="U60" s="27"/>
    </row>
    <row r="61" spans="1:21">
      <c r="A61" s="17"/>
      <c r="B61" s="19"/>
      <c r="C61" s="16"/>
      <c r="D61" s="20"/>
      <c r="E61" s="3"/>
      <c r="F61" s="3"/>
      <c r="G61" s="3"/>
      <c r="I61" s="27"/>
      <c r="J61" s="27"/>
      <c r="K61" s="27"/>
      <c r="L61" s="23"/>
      <c r="M61" s="19"/>
      <c r="N61" s="16"/>
      <c r="O61" s="20"/>
      <c r="P61" s="24"/>
      <c r="Q61" s="16"/>
      <c r="R61" s="3"/>
      <c r="S61" s="27"/>
      <c r="T61" s="27"/>
      <c r="U61" s="27"/>
    </row>
    <row r="62" spans="1:21">
      <c r="A62" s="17"/>
      <c r="B62" s="19"/>
      <c r="C62" s="16"/>
      <c r="D62" s="20"/>
      <c r="E62" s="3"/>
      <c r="F62" s="3"/>
      <c r="G62" s="3"/>
      <c r="I62" s="27"/>
      <c r="J62" s="27"/>
      <c r="K62" s="27"/>
      <c r="L62" s="23"/>
      <c r="M62" s="19"/>
      <c r="N62" s="16"/>
      <c r="O62" s="20"/>
      <c r="P62" s="24"/>
      <c r="Q62" s="16"/>
      <c r="R62" s="3"/>
      <c r="S62" s="27"/>
      <c r="T62" s="27"/>
      <c r="U62" s="27"/>
    </row>
    <row r="63" spans="1:21">
      <c r="A63" s="17"/>
      <c r="B63" s="19"/>
      <c r="C63" s="16"/>
      <c r="D63" s="20"/>
      <c r="E63" s="3"/>
      <c r="F63" s="3"/>
      <c r="G63" s="3"/>
      <c r="I63" s="27"/>
      <c r="J63" s="27"/>
      <c r="K63" s="27"/>
      <c r="L63" s="23"/>
      <c r="M63" s="19"/>
      <c r="N63" s="16"/>
      <c r="O63" s="20"/>
      <c r="P63" s="24"/>
      <c r="Q63" s="16"/>
      <c r="R63" s="3"/>
      <c r="S63" s="27"/>
      <c r="T63" s="27"/>
      <c r="U63" s="27"/>
    </row>
    <row r="64" spans="1:21">
      <c r="A64" s="17"/>
      <c r="B64" s="19"/>
      <c r="C64" s="16"/>
      <c r="D64" s="20"/>
      <c r="E64" s="3"/>
      <c r="F64" s="3"/>
      <c r="G64" s="3"/>
      <c r="I64" s="27"/>
      <c r="J64" s="27"/>
      <c r="K64" s="27"/>
      <c r="L64" s="23"/>
      <c r="M64" s="19"/>
      <c r="N64" s="16"/>
      <c r="O64" s="20"/>
      <c r="P64" s="24"/>
      <c r="Q64" s="16"/>
      <c r="R64" s="3"/>
      <c r="S64" s="27"/>
      <c r="T64" s="27"/>
      <c r="U64" s="27"/>
    </row>
    <row r="65" spans="1:21">
      <c r="A65" s="17"/>
      <c r="B65" s="19"/>
      <c r="C65" s="16"/>
      <c r="D65" s="20"/>
      <c r="E65" s="3"/>
      <c r="F65" s="3"/>
      <c r="G65" s="3"/>
      <c r="I65" s="27"/>
      <c r="J65" s="27"/>
      <c r="K65" s="27"/>
      <c r="L65" s="23"/>
      <c r="M65" s="19"/>
      <c r="N65" s="16"/>
      <c r="O65" s="20"/>
      <c r="P65" s="24"/>
      <c r="Q65" s="16"/>
      <c r="R65" s="3"/>
      <c r="S65" s="27"/>
      <c r="T65" s="27"/>
      <c r="U65" s="27"/>
    </row>
    <row r="66" spans="1:21">
      <c r="A66" s="17"/>
      <c r="B66" s="19"/>
      <c r="C66" s="16"/>
      <c r="D66" s="20"/>
      <c r="E66" s="3"/>
      <c r="F66" s="3"/>
      <c r="G66" s="3"/>
      <c r="I66" s="27"/>
      <c r="J66" s="27"/>
      <c r="K66" s="27"/>
      <c r="L66" s="23"/>
      <c r="M66" s="19"/>
      <c r="N66" s="16"/>
      <c r="O66" s="20"/>
      <c r="P66" s="24"/>
      <c r="Q66" s="16"/>
      <c r="R66" s="3"/>
      <c r="S66" s="27"/>
      <c r="T66" s="27"/>
      <c r="U66" s="27"/>
    </row>
    <row r="67" spans="1:21">
      <c r="A67" s="17"/>
      <c r="B67" s="19"/>
      <c r="C67" s="16"/>
      <c r="D67" s="20"/>
      <c r="E67" s="3"/>
      <c r="F67" s="3"/>
      <c r="G67" s="3"/>
      <c r="I67" s="27"/>
      <c r="J67" s="27"/>
      <c r="K67" s="27"/>
      <c r="L67" s="23"/>
      <c r="M67" s="19"/>
      <c r="N67" s="16"/>
      <c r="O67" s="20"/>
      <c r="P67" s="24"/>
      <c r="Q67" s="16"/>
      <c r="R67" s="3"/>
      <c r="S67" s="27"/>
      <c r="T67" s="27"/>
      <c r="U67" s="27"/>
    </row>
    <row r="68" spans="1:21">
      <c r="A68" s="17"/>
      <c r="B68" s="19"/>
      <c r="C68" s="16"/>
      <c r="D68" s="20"/>
      <c r="E68" s="3"/>
      <c r="F68" s="3"/>
      <c r="G68" s="3"/>
      <c r="I68" s="27"/>
      <c r="J68" s="27"/>
      <c r="K68" s="27"/>
      <c r="L68" s="23"/>
      <c r="M68" s="19"/>
      <c r="N68" s="16"/>
      <c r="O68" s="20"/>
      <c r="P68" s="24"/>
      <c r="Q68" s="16"/>
      <c r="R68" s="3"/>
      <c r="S68" s="27"/>
      <c r="T68" s="27"/>
      <c r="U68" s="27"/>
    </row>
    <row r="69" spans="1:21">
      <c r="A69" s="17"/>
      <c r="B69" s="19"/>
      <c r="C69" s="16"/>
      <c r="D69" s="20"/>
      <c r="E69" s="3"/>
      <c r="F69" s="3"/>
      <c r="G69" s="3"/>
      <c r="I69" s="27"/>
      <c r="J69" s="27"/>
      <c r="K69" s="27"/>
      <c r="L69" s="23"/>
      <c r="M69" s="19"/>
      <c r="N69" s="16"/>
      <c r="O69" s="20"/>
      <c r="P69" s="24"/>
      <c r="Q69" s="16"/>
      <c r="R69" s="3"/>
      <c r="S69" s="27"/>
      <c r="T69" s="27"/>
      <c r="U69" s="27"/>
    </row>
    <row r="70" spans="1:21">
      <c r="A70" s="17"/>
      <c r="B70" s="19"/>
      <c r="C70" s="16"/>
      <c r="D70" s="20"/>
      <c r="E70" s="3"/>
      <c r="F70" s="3"/>
      <c r="G70" s="3"/>
      <c r="I70" s="27"/>
      <c r="J70" s="27"/>
      <c r="K70" s="27"/>
      <c r="L70" s="23"/>
      <c r="M70" s="19"/>
      <c r="N70" s="16"/>
      <c r="O70" s="20"/>
      <c r="P70" s="24"/>
      <c r="Q70" s="16"/>
      <c r="R70" s="3"/>
      <c r="S70" s="27"/>
      <c r="T70" s="27"/>
      <c r="U70" s="27"/>
    </row>
    <row r="71" spans="1:21">
      <c r="A71" s="17"/>
      <c r="B71" s="19"/>
      <c r="C71" s="16"/>
      <c r="D71" s="20"/>
      <c r="E71" s="3"/>
      <c r="F71" s="3"/>
      <c r="G71" s="3"/>
      <c r="I71" s="27"/>
      <c r="J71" s="27"/>
      <c r="K71" s="27"/>
      <c r="L71" s="23"/>
      <c r="M71" s="19"/>
      <c r="N71" s="16"/>
      <c r="O71" s="20"/>
      <c r="P71" s="24"/>
      <c r="Q71" s="16"/>
      <c r="R71" s="3"/>
      <c r="S71" s="27"/>
      <c r="T71" s="27"/>
      <c r="U71" s="27"/>
    </row>
    <row r="72" spans="1:21">
      <c r="A72" s="17"/>
      <c r="B72" s="19"/>
      <c r="C72" s="16"/>
      <c r="D72" s="20"/>
      <c r="E72" s="3"/>
      <c r="F72" s="3"/>
      <c r="G72" s="3"/>
      <c r="I72" s="27"/>
      <c r="J72" s="27"/>
      <c r="K72" s="27"/>
      <c r="L72" s="23"/>
      <c r="M72" s="19"/>
      <c r="N72" s="16"/>
      <c r="O72" s="20"/>
      <c r="P72" s="24"/>
      <c r="Q72" s="16"/>
      <c r="R72" s="3"/>
      <c r="S72" s="27"/>
      <c r="T72" s="27"/>
      <c r="U72" s="27"/>
    </row>
    <row r="73" spans="1:21">
      <c r="A73" s="17"/>
      <c r="B73" s="19"/>
      <c r="C73" s="16"/>
      <c r="D73" s="20"/>
      <c r="E73" s="3"/>
      <c r="F73" s="3"/>
      <c r="G73" s="3"/>
      <c r="I73" s="27"/>
      <c r="J73" s="27"/>
      <c r="K73" s="27"/>
      <c r="L73" s="23"/>
      <c r="M73" s="19"/>
      <c r="N73" s="16"/>
      <c r="O73" s="20"/>
      <c r="P73" s="24"/>
      <c r="Q73" s="16"/>
      <c r="R73" s="3"/>
      <c r="S73" s="27"/>
      <c r="T73" s="27"/>
      <c r="U73" s="27"/>
    </row>
    <row r="74" spans="1:21">
      <c r="A74" s="17"/>
      <c r="B74" s="19"/>
      <c r="C74" s="16"/>
      <c r="D74" s="20"/>
      <c r="E74" s="3"/>
      <c r="F74" s="3"/>
      <c r="G74" s="3"/>
      <c r="I74" s="27"/>
      <c r="J74" s="27"/>
      <c r="K74" s="27"/>
      <c r="L74" s="23"/>
      <c r="M74" s="19"/>
      <c r="N74" s="16"/>
      <c r="O74" s="20"/>
      <c r="P74" s="24"/>
      <c r="Q74" s="16"/>
      <c r="R74" s="3"/>
      <c r="S74" s="27"/>
      <c r="T74" s="27"/>
      <c r="U74" s="27"/>
    </row>
    <row r="75" spans="1:21">
      <c r="A75" s="17"/>
      <c r="B75" s="19"/>
      <c r="C75" s="16"/>
      <c r="D75" s="20"/>
      <c r="E75" s="3"/>
      <c r="F75" s="3"/>
      <c r="G75" s="3"/>
      <c r="I75" s="27"/>
      <c r="J75" s="27"/>
      <c r="K75" s="27"/>
      <c r="L75" s="23"/>
      <c r="M75" s="19"/>
      <c r="N75" s="16"/>
      <c r="O75" s="20"/>
      <c r="P75" s="24"/>
      <c r="Q75" s="16"/>
      <c r="R75" s="3"/>
      <c r="S75" s="27"/>
      <c r="T75" s="27"/>
      <c r="U75" s="27"/>
    </row>
    <row r="76" spans="1:21">
      <c r="A76" s="17"/>
      <c r="B76" s="19"/>
      <c r="C76" s="16"/>
      <c r="D76" s="20"/>
      <c r="E76" s="3"/>
      <c r="F76" s="3"/>
      <c r="G76" s="3"/>
      <c r="I76" s="27"/>
      <c r="J76" s="27"/>
      <c r="K76" s="27"/>
      <c r="L76" s="23"/>
      <c r="M76" s="19"/>
      <c r="N76" s="16"/>
      <c r="O76" s="20"/>
      <c r="P76" s="24"/>
      <c r="Q76" s="16"/>
      <c r="R76" s="3"/>
      <c r="S76" s="27"/>
      <c r="T76" s="27"/>
      <c r="U76" s="27"/>
    </row>
    <row r="77" spans="1:21">
      <c r="A77" s="17"/>
      <c r="B77" s="19"/>
      <c r="C77" s="16"/>
      <c r="D77" s="20"/>
      <c r="E77" s="3"/>
      <c r="F77" s="3"/>
      <c r="G77" s="3"/>
      <c r="I77" s="27"/>
      <c r="J77" s="27"/>
      <c r="K77" s="27"/>
      <c r="L77" s="23"/>
      <c r="M77" s="19"/>
      <c r="N77" s="16"/>
      <c r="O77" s="20"/>
      <c r="P77" s="24"/>
      <c r="Q77" s="16"/>
      <c r="R77" s="3"/>
      <c r="S77" s="27"/>
      <c r="T77" s="27"/>
      <c r="U77" s="27"/>
    </row>
    <row r="78" spans="1:21">
      <c r="A78" s="17"/>
      <c r="B78" s="19"/>
      <c r="C78" s="16"/>
      <c r="D78" s="20"/>
      <c r="E78" s="3"/>
      <c r="F78" s="3"/>
      <c r="G78" s="3"/>
      <c r="I78" s="27"/>
      <c r="J78" s="27"/>
      <c r="K78" s="27"/>
      <c r="L78" s="23"/>
      <c r="M78" s="19"/>
      <c r="N78" s="16"/>
      <c r="O78" s="20"/>
      <c r="P78" s="24"/>
      <c r="Q78" s="16"/>
      <c r="R78" s="3"/>
      <c r="S78" s="27"/>
      <c r="T78" s="27"/>
      <c r="U78" s="27"/>
    </row>
    <row r="79" spans="1:21">
      <c r="A79" s="17"/>
      <c r="B79" s="19"/>
      <c r="C79" s="16"/>
      <c r="D79" s="20"/>
      <c r="E79" s="3"/>
      <c r="F79" s="3"/>
      <c r="G79" s="3"/>
      <c r="I79" s="27"/>
      <c r="J79" s="27"/>
      <c r="K79" s="27"/>
      <c r="L79" s="23"/>
      <c r="M79" s="19"/>
      <c r="N79" s="16"/>
      <c r="O79" s="20"/>
      <c r="P79" s="24"/>
      <c r="Q79" s="16"/>
      <c r="R79" s="3"/>
      <c r="S79" s="27"/>
      <c r="T79" s="27"/>
      <c r="U79" s="27"/>
    </row>
    <row r="80" spans="1:21">
      <c r="A80" s="17"/>
      <c r="B80" s="19"/>
      <c r="C80" s="16"/>
      <c r="D80" s="20"/>
      <c r="E80" s="3"/>
      <c r="F80" s="3"/>
      <c r="G80" s="3"/>
      <c r="I80" s="27"/>
      <c r="J80" s="27"/>
      <c r="K80" s="27"/>
      <c r="L80" s="23"/>
      <c r="M80" s="19"/>
      <c r="N80" s="16"/>
      <c r="O80" s="20"/>
      <c r="P80" s="24"/>
      <c r="Q80" s="16"/>
      <c r="R80" s="3"/>
      <c r="S80" s="27"/>
      <c r="T80" s="27"/>
      <c r="U80" s="27"/>
    </row>
    <row r="81" spans="1:21">
      <c r="A81" s="17"/>
      <c r="B81" s="19"/>
      <c r="C81" s="16"/>
      <c r="D81" s="20"/>
      <c r="E81" s="3"/>
      <c r="F81" s="3"/>
      <c r="G81" s="3"/>
      <c r="I81" s="27"/>
      <c r="J81" s="27"/>
      <c r="K81" s="27"/>
      <c r="L81" s="23"/>
      <c r="M81" s="19"/>
      <c r="N81" s="16"/>
      <c r="O81" s="20"/>
      <c r="P81" s="24"/>
      <c r="Q81" s="16"/>
      <c r="R81" s="3"/>
      <c r="S81" s="27"/>
      <c r="T81" s="27"/>
      <c r="U81" s="27"/>
    </row>
    <row r="82" spans="1:21">
      <c r="A82" s="17"/>
      <c r="B82" s="19"/>
      <c r="C82" s="16"/>
      <c r="D82" s="20"/>
      <c r="E82" s="3"/>
      <c r="F82" s="3"/>
      <c r="G82" s="3"/>
      <c r="I82" s="27"/>
      <c r="J82" s="27"/>
      <c r="K82" s="27"/>
      <c r="L82" s="23"/>
      <c r="M82" s="19"/>
      <c r="N82" s="16"/>
      <c r="O82" s="20"/>
      <c r="P82" s="24"/>
      <c r="Q82" s="16"/>
      <c r="R82" s="3"/>
      <c r="S82" s="27"/>
      <c r="T82" s="27"/>
      <c r="U82" s="27"/>
    </row>
    <row r="83" spans="1:21">
      <c r="A83" s="17"/>
      <c r="B83" s="19"/>
      <c r="C83" s="16"/>
      <c r="D83" s="20"/>
      <c r="E83" s="3"/>
      <c r="F83" s="3"/>
      <c r="G83" s="3"/>
      <c r="I83" s="27"/>
      <c r="J83" s="27"/>
      <c r="K83" s="27"/>
      <c r="L83" s="23"/>
      <c r="M83" s="19"/>
      <c r="N83" s="16"/>
      <c r="O83" s="20"/>
      <c r="P83" s="24"/>
      <c r="Q83" s="16"/>
      <c r="R83" s="3"/>
      <c r="S83" s="27"/>
      <c r="T83" s="27"/>
      <c r="U83" s="27"/>
    </row>
    <row r="84" spans="1:21">
      <c r="A84" s="17"/>
      <c r="B84" s="19"/>
      <c r="C84" s="16"/>
      <c r="D84" s="20"/>
      <c r="E84" s="3"/>
      <c r="F84" s="3"/>
      <c r="G84" s="3"/>
      <c r="I84" s="27"/>
      <c r="J84" s="27"/>
      <c r="K84" s="27"/>
      <c r="L84" s="23"/>
      <c r="M84" s="19"/>
      <c r="N84" s="16"/>
      <c r="O84" s="22"/>
      <c r="P84" s="18"/>
      <c r="Q84" s="16"/>
      <c r="R84" s="3"/>
      <c r="S84" s="27"/>
      <c r="T84" s="27"/>
      <c r="U84" s="27"/>
    </row>
    <row r="85" spans="1:21">
      <c r="A85" s="17"/>
      <c r="B85" s="19"/>
      <c r="C85" s="16"/>
      <c r="D85" s="20"/>
      <c r="E85" s="3"/>
      <c r="F85" s="3"/>
      <c r="G85" s="3"/>
      <c r="I85" s="27"/>
      <c r="J85" s="27"/>
      <c r="K85" s="27"/>
      <c r="L85" s="23"/>
      <c r="M85" s="19"/>
      <c r="N85" s="16"/>
      <c r="O85" s="22"/>
      <c r="P85" s="18"/>
      <c r="Q85" s="16"/>
      <c r="R85" s="3"/>
      <c r="S85" s="27"/>
      <c r="T85" s="27"/>
      <c r="U85" s="27"/>
    </row>
    <row r="86" spans="1:21">
      <c r="A86" s="17"/>
      <c r="B86" s="19"/>
      <c r="C86" s="16"/>
      <c r="D86" s="20"/>
      <c r="E86" s="3"/>
      <c r="F86" s="3"/>
      <c r="G86" s="3"/>
      <c r="I86" s="27"/>
      <c r="J86" s="27"/>
      <c r="K86" s="27"/>
      <c r="L86" s="23"/>
      <c r="M86" s="19"/>
      <c r="N86" s="16"/>
      <c r="O86" s="22"/>
      <c r="P86" s="18"/>
      <c r="Q86" s="16"/>
      <c r="R86" s="3"/>
      <c r="S86" s="27"/>
      <c r="T86" s="27"/>
      <c r="U86" s="27"/>
    </row>
    <row r="87" spans="1:21">
      <c r="A87" s="17"/>
      <c r="B87" s="19"/>
      <c r="C87" s="16"/>
      <c r="D87" s="20"/>
      <c r="E87" s="3"/>
      <c r="F87" s="3"/>
      <c r="G87" s="3"/>
      <c r="I87" s="27"/>
      <c r="J87" s="27"/>
      <c r="K87" s="27"/>
      <c r="L87" s="23"/>
      <c r="M87" s="19"/>
      <c r="N87" s="16"/>
      <c r="O87" s="22"/>
      <c r="P87" s="18"/>
      <c r="Q87" s="16"/>
      <c r="R87" s="3"/>
      <c r="S87" s="27"/>
      <c r="T87" s="27"/>
      <c r="U87" s="27"/>
    </row>
    <row r="88" spans="1:21">
      <c r="A88" s="17"/>
      <c r="B88" s="19"/>
      <c r="C88" s="16"/>
      <c r="D88" s="20"/>
      <c r="E88" s="3"/>
      <c r="F88" s="3"/>
      <c r="G88" s="3"/>
      <c r="I88" s="27"/>
      <c r="J88" s="27"/>
      <c r="K88" s="27"/>
      <c r="L88" s="23"/>
      <c r="M88" s="19"/>
      <c r="N88" s="16"/>
      <c r="O88" s="22"/>
      <c r="P88" s="18"/>
      <c r="Q88" s="16"/>
      <c r="R88" s="3"/>
      <c r="S88" s="27"/>
      <c r="T88" s="27"/>
      <c r="U88" s="27"/>
    </row>
    <row r="89" spans="1:21">
      <c r="A89" s="17"/>
      <c r="B89" s="19"/>
      <c r="C89" s="16"/>
      <c r="D89" s="20"/>
      <c r="E89" s="3"/>
      <c r="F89" s="3"/>
      <c r="G89" s="3"/>
      <c r="I89" s="27"/>
      <c r="J89" s="27"/>
      <c r="K89" s="27"/>
      <c r="L89" s="23"/>
      <c r="M89" s="19"/>
      <c r="N89" s="16"/>
      <c r="O89" s="22"/>
      <c r="P89" s="18"/>
      <c r="Q89" s="16"/>
      <c r="R89" s="3"/>
      <c r="S89" s="27"/>
      <c r="T89" s="27"/>
      <c r="U89" s="27"/>
    </row>
    <row r="90" spans="1:21">
      <c r="A90" s="17"/>
      <c r="B90" s="19"/>
      <c r="C90" s="16"/>
      <c r="D90" s="20"/>
      <c r="E90" s="3"/>
      <c r="F90" s="3"/>
      <c r="G90" s="3"/>
      <c r="I90" s="27"/>
      <c r="J90" s="27"/>
      <c r="K90" s="27"/>
      <c r="L90" s="23"/>
      <c r="M90" s="19"/>
      <c r="N90" s="16"/>
      <c r="O90" s="22"/>
      <c r="P90" s="18"/>
      <c r="Q90" s="16"/>
      <c r="R90" s="3"/>
      <c r="S90" s="27"/>
      <c r="T90" s="27"/>
      <c r="U90" s="27"/>
    </row>
    <row r="91" spans="1:21">
      <c r="A91" s="17"/>
      <c r="B91" s="19"/>
      <c r="C91" s="16"/>
      <c r="D91" s="20"/>
      <c r="E91" s="3"/>
      <c r="F91" s="3"/>
      <c r="G91" s="3"/>
      <c r="I91" s="27"/>
      <c r="J91" s="27"/>
      <c r="K91" s="27"/>
      <c r="L91" s="23"/>
      <c r="M91" s="19"/>
      <c r="N91" s="16"/>
      <c r="O91" s="22"/>
      <c r="P91" s="18"/>
      <c r="Q91" s="16"/>
      <c r="R91" s="3"/>
      <c r="S91" s="27"/>
      <c r="T91" s="27"/>
      <c r="U91" s="27"/>
    </row>
    <row r="92" spans="1:21">
      <c r="A92" s="17"/>
      <c r="B92" s="16"/>
      <c r="C92" s="16"/>
      <c r="D92" s="16"/>
      <c r="E92" s="3"/>
      <c r="F92" s="3"/>
      <c r="G92" s="3"/>
      <c r="I92" s="27"/>
      <c r="J92" s="27"/>
      <c r="K92" s="27"/>
      <c r="L92" s="23"/>
      <c r="M92" s="19"/>
      <c r="N92" s="16"/>
      <c r="O92" s="22"/>
      <c r="P92" s="18"/>
      <c r="Q92" s="16"/>
      <c r="R92" s="3"/>
      <c r="S92" s="27"/>
      <c r="T92" s="27"/>
      <c r="U92" s="27"/>
    </row>
    <row r="93" spans="1:21">
      <c r="A93" s="17"/>
      <c r="B93" s="16"/>
      <c r="C93" s="16"/>
      <c r="D93" s="16"/>
      <c r="E93" s="3"/>
      <c r="F93" s="3"/>
      <c r="G93" s="3"/>
      <c r="I93" s="27"/>
      <c r="J93" s="27"/>
      <c r="K93" s="27"/>
      <c r="L93" s="23"/>
      <c r="M93" s="19"/>
      <c r="N93" s="16"/>
      <c r="O93" s="22"/>
      <c r="P93" s="24"/>
      <c r="Q93" s="16"/>
      <c r="R93" s="3"/>
      <c r="S93" s="27"/>
      <c r="T93" s="27"/>
      <c r="U93" s="27"/>
    </row>
    <row r="94" spans="1:21">
      <c r="A94" s="17"/>
      <c r="B94" s="16"/>
      <c r="C94" s="16"/>
      <c r="D94" s="16"/>
      <c r="E94" s="3"/>
      <c r="F94" s="3"/>
      <c r="G94" s="3"/>
      <c r="I94" s="27"/>
      <c r="J94" s="27"/>
      <c r="K94" s="27"/>
      <c r="L94" s="23"/>
      <c r="M94" s="19"/>
      <c r="N94" s="16"/>
      <c r="O94" s="22"/>
      <c r="P94" s="24"/>
      <c r="Q94" s="16"/>
      <c r="R94" s="3"/>
      <c r="S94" s="27"/>
      <c r="T94" s="27"/>
      <c r="U94" s="27"/>
    </row>
    <row r="95" spans="1:21">
      <c r="A95" s="17"/>
      <c r="B95" s="16"/>
      <c r="C95" s="16"/>
      <c r="D95" s="16"/>
      <c r="E95" s="3"/>
      <c r="F95" s="3"/>
      <c r="G95" s="3"/>
      <c r="I95" s="27"/>
      <c r="J95" s="27"/>
      <c r="K95" s="27"/>
      <c r="L95" s="23"/>
      <c r="M95" s="19"/>
      <c r="N95" s="16"/>
      <c r="O95" s="22"/>
      <c r="P95" s="24"/>
      <c r="Q95" s="16"/>
      <c r="R95" s="3"/>
      <c r="S95" s="27"/>
      <c r="T95" s="27"/>
      <c r="U95" s="27"/>
    </row>
    <row r="96" spans="1:21">
      <c r="A96" s="17"/>
      <c r="B96" s="16"/>
      <c r="C96" s="16"/>
      <c r="D96" s="16"/>
      <c r="E96" s="3"/>
      <c r="F96" s="3"/>
      <c r="G96" s="3"/>
      <c r="I96" s="27"/>
      <c r="J96" s="27"/>
      <c r="K96" s="27"/>
      <c r="L96" s="23"/>
      <c r="M96" s="19"/>
      <c r="N96" s="16"/>
      <c r="O96" s="22"/>
      <c r="P96" s="24"/>
      <c r="Q96" s="16"/>
      <c r="R96" s="3"/>
      <c r="S96" s="27"/>
      <c r="T96" s="27"/>
      <c r="U96" s="27"/>
    </row>
    <row r="97" spans="1:21">
      <c r="A97" s="17"/>
      <c r="B97" s="3"/>
      <c r="C97" s="3"/>
      <c r="D97" s="3"/>
      <c r="E97" s="3"/>
      <c r="F97" s="3"/>
      <c r="G97" s="3"/>
      <c r="I97" s="27"/>
      <c r="J97" s="27"/>
      <c r="K97" s="27"/>
      <c r="L97" s="23"/>
      <c r="M97" s="19"/>
      <c r="N97" s="16"/>
      <c r="O97" s="22"/>
      <c r="P97" s="24"/>
      <c r="Q97" s="16"/>
      <c r="R97" s="3"/>
      <c r="S97" s="27"/>
      <c r="T97" s="27"/>
      <c r="U97" s="27"/>
    </row>
    <row r="98" spans="1:21">
      <c r="A98" s="17"/>
      <c r="B98" s="3"/>
      <c r="C98" s="3"/>
      <c r="D98" s="3"/>
      <c r="E98" s="3"/>
      <c r="F98" s="3"/>
      <c r="G98" s="3"/>
      <c r="I98" s="27"/>
      <c r="J98" s="27"/>
      <c r="K98" s="27"/>
      <c r="L98" s="23"/>
      <c r="M98" s="19"/>
      <c r="N98" s="16"/>
      <c r="O98" s="22"/>
      <c r="P98" s="24"/>
      <c r="Q98" s="16"/>
      <c r="R98" s="3"/>
      <c r="S98" s="27"/>
      <c r="T98" s="27"/>
      <c r="U98" s="27"/>
    </row>
    <row r="99" spans="1:21">
      <c r="A99" s="17"/>
      <c r="B99" s="3"/>
      <c r="C99" s="3"/>
      <c r="D99" s="3"/>
      <c r="E99" s="3"/>
      <c r="F99" s="3"/>
      <c r="G99" s="3"/>
      <c r="I99" s="27"/>
      <c r="J99" s="27"/>
      <c r="K99" s="27"/>
      <c r="L99" s="23"/>
      <c r="M99" s="19"/>
      <c r="N99" s="16"/>
      <c r="O99" s="22"/>
      <c r="P99" s="24"/>
      <c r="Q99" s="16"/>
      <c r="R99" s="3"/>
      <c r="S99" s="27"/>
      <c r="T99" s="27"/>
      <c r="U99" s="27"/>
    </row>
    <row r="100" spans="1:21">
      <c r="A100" s="17"/>
      <c r="B100" s="3"/>
      <c r="C100" s="3"/>
      <c r="D100" s="3"/>
      <c r="E100" s="3"/>
      <c r="F100" s="3"/>
      <c r="G100" s="3"/>
      <c r="I100" s="27"/>
      <c r="J100" s="27"/>
      <c r="K100" s="27"/>
      <c r="L100" s="23"/>
      <c r="M100" s="19"/>
      <c r="N100" s="16"/>
      <c r="O100" s="22"/>
      <c r="P100" s="24"/>
      <c r="Q100" s="16"/>
      <c r="R100" s="3"/>
      <c r="S100" s="27"/>
      <c r="T100" s="27"/>
      <c r="U100" s="27"/>
    </row>
    <row r="101" spans="1:21">
      <c r="A101" s="17"/>
      <c r="B101" s="3"/>
      <c r="C101" s="3"/>
      <c r="D101" s="3"/>
      <c r="E101" s="3"/>
      <c r="F101" s="3"/>
      <c r="G101" s="3"/>
      <c r="I101" s="27"/>
      <c r="J101" s="27"/>
      <c r="K101" s="27"/>
      <c r="L101" s="23"/>
      <c r="M101" s="19"/>
      <c r="N101" s="16"/>
      <c r="O101" s="22"/>
      <c r="P101" s="24"/>
      <c r="Q101" s="16"/>
      <c r="R101" s="3"/>
      <c r="S101" s="27"/>
      <c r="T101" s="27"/>
      <c r="U101" s="27"/>
    </row>
    <row r="102" spans="1:21">
      <c r="A102" s="17"/>
      <c r="B102" s="3"/>
      <c r="C102" s="3"/>
      <c r="D102" s="3"/>
      <c r="E102" s="3"/>
      <c r="F102" s="3"/>
      <c r="G102" s="3"/>
      <c r="I102" s="27"/>
      <c r="J102" s="27"/>
      <c r="K102" s="27"/>
      <c r="L102" s="23"/>
      <c r="M102" s="19"/>
      <c r="N102" s="16"/>
      <c r="O102" s="22"/>
      <c r="P102" s="24"/>
      <c r="Q102" s="16"/>
      <c r="R102" s="3"/>
      <c r="S102" s="27"/>
      <c r="T102" s="27"/>
      <c r="U102" s="27"/>
    </row>
    <row r="103" spans="1:21">
      <c r="A103" s="17"/>
      <c r="B103" s="3"/>
      <c r="C103" s="3"/>
      <c r="D103" s="3"/>
      <c r="E103" s="3"/>
      <c r="F103" s="3"/>
      <c r="G103" s="3"/>
      <c r="I103" s="27"/>
      <c r="J103" s="27"/>
      <c r="K103" s="27"/>
      <c r="L103" s="23"/>
      <c r="M103" s="19"/>
      <c r="N103" s="16"/>
      <c r="O103" s="22"/>
      <c r="P103" s="24"/>
      <c r="Q103" s="16"/>
      <c r="R103" s="3"/>
      <c r="S103" s="27"/>
      <c r="T103" s="27"/>
      <c r="U103" s="27"/>
    </row>
    <row r="104" spans="1:21">
      <c r="A104" s="17"/>
      <c r="B104" s="3"/>
      <c r="C104" s="3"/>
      <c r="D104" s="3"/>
      <c r="E104" s="3"/>
      <c r="F104" s="3"/>
      <c r="G104" s="3"/>
      <c r="I104" s="27"/>
      <c r="J104" s="27"/>
      <c r="K104" s="27"/>
      <c r="L104" s="23"/>
      <c r="M104" s="19"/>
      <c r="N104" s="16"/>
      <c r="O104" s="22"/>
      <c r="P104" s="24"/>
      <c r="Q104" s="16"/>
      <c r="R104" s="3"/>
      <c r="S104" s="27"/>
      <c r="T104" s="27"/>
      <c r="U104" s="27"/>
    </row>
    <row r="105" spans="1:21">
      <c r="A105" s="17"/>
      <c r="B105" s="3"/>
      <c r="C105" s="3"/>
      <c r="D105" s="3"/>
      <c r="E105" s="3"/>
      <c r="F105" s="3"/>
      <c r="G105" s="3"/>
      <c r="I105" s="27"/>
      <c r="J105" s="27"/>
      <c r="K105" s="27"/>
      <c r="L105" s="23"/>
      <c r="M105" s="19"/>
      <c r="N105" s="16"/>
      <c r="O105" s="22"/>
      <c r="P105" s="24"/>
      <c r="Q105" s="16"/>
      <c r="R105" s="3"/>
      <c r="S105" s="27"/>
      <c r="T105" s="27"/>
      <c r="U105" s="27"/>
    </row>
    <row r="106" spans="1:21">
      <c r="A106" s="17"/>
      <c r="B106" s="3"/>
      <c r="C106" s="3"/>
      <c r="D106" s="3"/>
      <c r="E106" s="3"/>
      <c r="F106" s="3"/>
      <c r="G106" s="3"/>
      <c r="I106" s="27"/>
      <c r="J106" s="27"/>
      <c r="K106" s="27"/>
      <c r="L106" s="23"/>
      <c r="M106" s="19"/>
      <c r="N106" s="16"/>
      <c r="O106" s="22"/>
      <c r="P106" s="24"/>
      <c r="Q106" s="16"/>
      <c r="R106" s="3"/>
      <c r="S106" s="27"/>
      <c r="T106" s="27"/>
      <c r="U106" s="27"/>
    </row>
    <row r="107" spans="1:21">
      <c r="A107" s="17"/>
      <c r="B107" s="3"/>
      <c r="C107" s="3"/>
      <c r="D107" s="3"/>
      <c r="E107" s="3"/>
      <c r="F107" s="3"/>
      <c r="G107" s="3"/>
      <c r="I107" s="27"/>
      <c r="J107" s="27"/>
      <c r="K107" s="27"/>
      <c r="L107" s="23"/>
      <c r="M107" s="19"/>
      <c r="N107" s="16"/>
      <c r="O107" s="22"/>
      <c r="P107" s="24"/>
      <c r="Q107" s="16"/>
      <c r="R107" s="3"/>
      <c r="S107" s="27"/>
      <c r="T107" s="27"/>
      <c r="U107" s="27"/>
    </row>
    <row r="108" spans="1:21">
      <c r="A108" s="17"/>
      <c r="B108" s="3"/>
      <c r="C108" s="3"/>
      <c r="D108" s="3"/>
      <c r="E108" s="3"/>
      <c r="F108" s="3"/>
      <c r="G108" s="3"/>
      <c r="I108" s="27"/>
      <c r="J108" s="27"/>
      <c r="K108" s="27"/>
      <c r="L108" s="23"/>
      <c r="M108" s="19"/>
      <c r="N108" s="16"/>
      <c r="O108" s="22"/>
      <c r="P108" s="24"/>
      <c r="Q108" s="16"/>
      <c r="R108" s="3"/>
      <c r="S108" s="27"/>
      <c r="T108" s="27"/>
      <c r="U108" s="27"/>
    </row>
    <row r="109" spans="1:21">
      <c r="A109" s="17"/>
      <c r="B109" s="3"/>
      <c r="C109" s="3"/>
      <c r="D109" s="3"/>
      <c r="E109" s="3"/>
      <c r="F109" s="3"/>
      <c r="G109" s="3"/>
      <c r="I109" s="27"/>
      <c r="J109" s="27"/>
      <c r="K109" s="27"/>
      <c r="L109" s="23"/>
      <c r="M109" s="19"/>
      <c r="N109" s="16"/>
      <c r="O109" s="22"/>
      <c r="P109" s="24"/>
      <c r="Q109" s="16"/>
      <c r="R109" s="3"/>
      <c r="S109" s="27"/>
      <c r="T109" s="27"/>
      <c r="U109" s="27"/>
    </row>
    <row r="110" spans="1:21">
      <c r="A110" s="17"/>
      <c r="B110" s="3"/>
      <c r="C110" s="3"/>
      <c r="D110" s="3"/>
      <c r="E110" s="3"/>
      <c r="F110" s="3"/>
      <c r="G110" s="3"/>
      <c r="I110" s="27"/>
      <c r="J110" s="27"/>
      <c r="K110" s="27"/>
      <c r="L110" s="23"/>
      <c r="M110" s="19"/>
      <c r="N110" s="16"/>
      <c r="O110" s="22"/>
      <c r="P110" s="24"/>
      <c r="Q110" s="16"/>
      <c r="R110" s="3"/>
      <c r="S110" s="27"/>
      <c r="T110" s="27"/>
      <c r="U110" s="27"/>
    </row>
    <row r="111" spans="1:21">
      <c r="A111" s="17"/>
      <c r="B111" s="3"/>
      <c r="C111" s="3"/>
      <c r="D111" s="3"/>
      <c r="E111" s="3"/>
      <c r="F111" s="3"/>
      <c r="G111" s="3"/>
      <c r="I111" s="27"/>
      <c r="J111" s="27"/>
      <c r="K111" s="27"/>
      <c r="L111" s="23"/>
      <c r="M111" s="19"/>
      <c r="N111" s="16"/>
      <c r="O111" s="22"/>
      <c r="P111" s="24"/>
      <c r="Q111" s="16"/>
      <c r="R111" s="3"/>
      <c r="S111" s="27"/>
      <c r="T111" s="27"/>
      <c r="U111" s="27"/>
    </row>
    <row r="112" spans="1:21">
      <c r="A112" s="17"/>
      <c r="B112" s="3"/>
      <c r="C112" s="3"/>
      <c r="D112" s="3"/>
      <c r="E112" s="3"/>
      <c r="F112" s="3"/>
      <c r="G112" s="3"/>
      <c r="I112" s="27"/>
      <c r="J112" s="27"/>
      <c r="K112" s="27"/>
      <c r="L112" s="25"/>
      <c r="M112" s="26"/>
      <c r="N112" s="22"/>
      <c r="O112" s="22"/>
      <c r="P112" s="16"/>
      <c r="Q112" s="16"/>
      <c r="R112" s="3"/>
      <c r="S112" s="27"/>
      <c r="T112" s="27"/>
      <c r="U112" s="27"/>
    </row>
    <row r="113" spans="1:21">
      <c r="A113" s="17"/>
      <c r="B113" s="3"/>
      <c r="C113" s="3"/>
      <c r="D113" s="3"/>
      <c r="E113" s="3"/>
      <c r="F113" s="3"/>
      <c r="G113" s="3"/>
      <c r="I113" s="27"/>
      <c r="J113" s="27"/>
      <c r="K113" s="27"/>
      <c r="L113" s="25"/>
      <c r="M113" s="26"/>
      <c r="N113" s="22"/>
      <c r="O113" s="22"/>
      <c r="P113" s="16"/>
      <c r="Q113" s="16"/>
      <c r="R113" s="3"/>
      <c r="S113" s="27"/>
      <c r="T113" s="27"/>
      <c r="U113" s="27"/>
    </row>
    <row r="114" spans="1:21">
      <c r="A114" s="17"/>
      <c r="B114" s="3"/>
      <c r="C114" s="3"/>
      <c r="D114" s="3"/>
      <c r="E114" s="3"/>
      <c r="F114" s="3"/>
      <c r="G114" s="3"/>
      <c r="I114" s="27"/>
      <c r="J114" s="27"/>
      <c r="K114" s="27"/>
      <c r="L114" s="25"/>
      <c r="M114" s="26"/>
      <c r="N114" s="22"/>
      <c r="O114" s="22"/>
      <c r="P114" s="16"/>
      <c r="Q114" s="16"/>
      <c r="R114" s="3"/>
      <c r="S114" s="27"/>
      <c r="T114" s="27"/>
      <c r="U114" s="27"/>
    </row>
    <row r="115" spans="1:21">
      <c r="A115" s="17"/>
      <c r="B115" s="3"/>
      <c r="C115" s="3"/>
      <c r="D115" s="3"/>
      <c r="E115" s="3"/>
      <c r="F115" s="3"/>
      <c r="G115" s="3"/>
      <c r="I115" s="27"/>
      <c r="J115" s="27"/>
      <c r="K115" s="27"/>
      <c r="L115" s="25"/>
      <c r="M115" s="26"/>
      <c r="N115" s="22"/>
      <c r="O115" s="22"/>
      <c r="P115" s="16"/>
      <c r="Q115" s="16"/>
      <c r="R115" s="3"/>
      <c r="S115" s="27"/>
      <c r="T115" s="27"/>
      <c r="U115" s="27"/>
    </row>
    <row r="116" spans="1:21">
      <c r="A116" s="17"/>
      <c r="B116" s="3"/>
      <c r="C116" s="3"/>
      <c r="D116" s="3"/>
      <c r="E116" s="3"/>
      <c r="F116" s="3"/>
      <c r="G116" s="3"/>
      <c r="I116" s="27"/>
      <c r="J116" s="27"/>
      <c r="K116" s="27"/>
      <c r="L116" s="25"/>
      <c r="M116" s="26"/>
      <c r="N116" s="22"/>
      <c r="O116" s="22"/>
      <c r="P116" s="16"/>
      <c r="Q116" s="16"/>
      <c r="R116" s="3"/>
      <c r="S116" s="27"/>
      <c r="T116" s="27"/>
      <c r="U116" s="27"/>
    </row>
    <row r="117" spans="1:21">
      <c r="A117" s="17"/>
      <c r="B117" s="3"/>
      <c r="C117" s="3"/>
      <c r="D117" s="3"/>
      <c r="E117" s="3"/>
      <c r="F117" s="3"/>
      <c r="G117" s="3"/>
      <c r="I117" s="27"/>
      <c r="J117" s="27"/>
      <c r="K117" s="27"/>
      <c r="L117" s="25"/>
      <c r="M117" s="26"/>
      <c r="N117" s="22"/>
      <c r="O117" s="22"/>
      <c r="P117" s="16"/>
      <c r="Q117" s="16"/>
      <c r="R117" s="3"/>
      <c r="S117" s="27"/>
      <c r="T117" s="27"/>
      <c r="U117" s="27"/>
    </row>
    <row r="118" spans="1:21">
      <c r="A118" s="17"/>
      <c r="B118" s="3"/>
      <c r="C118" s="3"/>
      <c r="D118" s="3"/>
      <c r="E118" s="3"/>
      <c r="F118" s="3"/>
      <c r="G118" s="3"/>
      <c r="I118" s="27"/>
      <c r="J118" s="27"/>
      <c r="K118" s="27"/>
      <c r="L118" s="25"/>
      <c r="M118" s="26"/>
      <c r="N118" s="22"/>
      <c r="O118" s="22"/>
      <c r="P118" s="16"/>
      <c r="Q118" s="16"/>
      <c r="R118" s="3"/>
      <c r="S118" s="27"/>
      <c r="T118" s="27"/>
      <c r="U118" s="27"/>
    </row>
    <row r="119" spans="1:21">
      <c r="A119" s="17"/>
      <c r="B119" s="3"/>
      <c r="C119" s="3"/>
      <c r="D119" s="3"/>
      <c r="E119" s="3"/>
      <c r="F119" s="3"/>
      <c r="G119" s="3"/>
      <c r="I119" s="27"/>
      <c r="J119" s="27"/>
      <c r="K119" s="27"/>
      <c r="L119" s="25"/>
      <c r="M119" s="26"/>
      <c r="N119" s="22"/>
      <c r="O119" s="22"/>
      <c r="P119" s="16"/>
      <c r="Q119" s="16"/>
      <c r="R119" s="3"/>
      <c r="S119" s="27"/>
      <c r="T119" s="27"/>
      <c r="U119" s="27"/>
    </row>
    <row r="120" spans="1:21">
      <c r="A120" s="17"/>
      <c r="B120" s="3"/>
      <c r="C120" s="3"/>
      <c r="D120" s="3"/>
      <c r="E120" s="3"/>
      <c r="F120" s="3"/>
      <c r="G120" s="3"/>
      <c r="I120" s="27"/>
      <c r="J120" s="27"/>
      <c r="K120" s="27"/>
      <c r="L120" s="25"/>
      <c r="M120" s="26"/>
      <c r="N120" s="22"/>
      <c r="O120" s="22"/>
      <c r="P120" s="16"/>
      <c r="Q120" s="16"/>
      <c r="R120" s="3"/>
      <c r="S120" s="27"/>
      <c r="T120" s="27"/>
      <c r="U120" s="27"/>
    </row>
    <row r="121" spans="1:21">
      <c r="A121" s="17"/>
      <c r="B121" s="3"/>
      <c r="C121" s="3"/>
      <c r="D121" s="3"/>
      <c r="E121" s="3"/>
      <c r="F121" s="3"/>
      <c r="G121" s="3"/>
      <c r="I121" s="27"/>
      <c r="J121" s="27"/>
      <c r="K121" s="27"/>
      <c r="L121" s="25"/>
      <c r="M121" s="26"/>
      <c r="N121" s="22"/>
      <c r="O121" s="22"/>
      <c r="P121" s="16"/>
      <c r="Q121" s="16"/>
      <c r="R121" s="3"/>
      <c r="S121" s="27"/>
      <c r="T121" s="27"/>
      <c r="U121" s="27"/>
    </row>
    <row r="122" spans="1:21">
      <c r="A122" s="17"/>
      <c r="B122" s="3"/>
      <c r="C122" s="3"/>
      <c r="D122" s="3"/>
      <c r="E122" s="3"/>
      <c r="F122" s="3"/>
      <c r="G122" s="3"/>
      <c r="I122" s="27"/>
      <c r="J122" s="27"/>
      <c r="K122" s="27"/>
      <c r="L122" s="25"/>
      <c r="M122" s="26"/>
      <c r="N122" s="22"/>
      <c r="O122" s="22"/>
      <c r="P122" s="16"/>
      <c r="Q122" s="16"/>
      <c r="R122" s="3"/>
      <c r="S122" s="27"/>
      <c r="T122" s="27"/>
      <c r="U122" s="27"/>
    </row>
    <row r="123" spans="1:21">
      <c r="A123" s="17"/>
      <c r="B123" s="3"/>
      <c r="C123" s="3"/>
      <c r="D123" s="3"/>
      <c r="E123" s="3"/>
      <c r="F123" s="3"/>
      <c r="G123" s="3"/>
      <c r="I123" s="27"/>
      <c r="J123" s="27"/>
      <c r="K123" s="27"/>
      <c r="L123" s="25"/>
      <c r="M123" s="26"/>
      <c r="N123" s="22"/>
      <c r="O123" s="22"/>
      <c r="P123" s="16"/>
      <c r="Q123" s="16"/>
      <c r="R123" s="3"/>
      <c r="S123" s="27"/>
      <c r="T123" s="27"/>
      <c r="U123" s="27"/>
    </row>
    <row r="124" spans="1:21">
      <c r="A124" s="17"/>
      <c r="B124" s="3"/>
      <c r="C124" s="3"/>
      <c r="D124" s="3"/>
      <c r="E124" s="3"/>
      <c r="F124" s="3"/>
      <c r="G124" s="3"/>
      <c r="I124" s="27"/>
      <c r="J124" s="27"/>
      <c r="K124" s="27"/>
      <c r="L124" s="25"/>
      <c r="M124" s="26"/>
      <c r="N124" s="22"/>
      <c r="O124" s="22"/>
      <c r="P124" s="16"/>
      <c r="Q124" s="16"/>
      <c r="R124" s="3"/>
      <c r="S124" s="27"/>
      <c r="T124" s="27"/>
      <c r="U124" s="27"/>
    </row>
    <row r="125" spans="1:21">
      <c r="A125" s="17"/>
      <c r="B125" s="3"/>
      <c r="C125" s="3"/>
      <c r="D125" s="3"/>
      <c r="E125" s="3"/>
      <c r="F125" s="3"/>
      <c r="G125" s="3"/>
      <c r="I125" s="27"/>
      <c r="J125" s="27"/>
      <c r="K125" s="27"/>
      <c r="L125" s="25"/>
      <c r="M125" s="26"/>
      <c r="N125" s="22"/>
      <c r="O125" s="22"/>
      <c r="P125" s="16"/>
      <c r="Q125" s="16"/>
      <c r="R125" s="3"/>
      <c r="S125" s="27"/>
      <c r="T125" s="27"/>
      <c r="U125" s="27"/>
    </row>
    <row r="126" spans="1:21">
      <c r="A126" s="17"/>
      <c r="B126" s="3"/>
      <c r="C126" s="3"/>
      <c r="D126" s="3"/>
      <c r="E126" s="3"/>
      <c r="F126" s="3"/>
      <c r="G126" s="3"/>
      <c r="I126" s="27"/>
      <c r="J126" s="27"/>
      <c r="K126" s="27"/>
      <c r="L126" s="25"/>
      <c r="M126" s="26"/>
      <c r="N126" s="22"/>
      <c r="O126" s="22"/>
      <c r="P126" s="16"/>
      <c r="Q126" s="16"/>
      <c r="R126" s="3"/>
      <c r="S126" s="27"/>
      <c r="T126" s="27"/>
      <c r="U126" s="27"/>
    </row>
    <row r="127" spans="1:21">
      <c r="A127" s="17"/>
      <c r="B127" s="3"/>
      <c r="C127" s="3"/>
      <c r="D127" s="3"/>
      <c r="E127" s="3"/>
      <c r="F127" s="3"/>
      <c r="G127" s="3"/>
      <c r="I127" s="27"/>
      <c r="J127" s="27"/>
      <c r="K127" s="27"/>
      <c r="L127" s="25"/>
      <c r="M127" s="26"/>
      <c r="N127" s="22"/>
      <c r="O127" s="22"/>
      <c r="P127" s="16"/>
      <c r="Q127" s="16"/>
      <c r="R127" s="3"/>
      <c r="S127" s="27"/>
      <c r="T127" s="27"/>
      <c r="U127" s="27"/>
    </row>
    <row r="128" spans="1:21">
      <c r="A128" s="17"/>
      <c r="B128" s="3"/>
      <c r="C128" s="3"/>
      <c r="D128" s="3"/>
      <c r="E128" s="3"/>
      <c r="F128" s="3"/>
      <c r="G128" s="3"/>
      <c r="I128" s="27"/>
      <c r="J128" s="27"/>
      <c r="K128" s="27"/>
      <c r="L128" s="25"/>
      <c r="M128" s="26"/>
      <c r="N128" s="22"/>
      <c r="O128" s="22"/>
      <c r="P128" s="16"/>
      <c r="Q128" s="16"/>
      <c r="R128" s="3"/>
      <c r="S128" s="27"/>
      <c r="T128" s="27"/>
      <c r="U128" s="27"/>
    </row>
    <row r="129" spans="1:21">
      <c r="A129" s="17"/>
      <c r="B129" s="3"/>
      <c r="C129" s="3"/>
      <c r="D129" s="3"/>
      <c r="E129" s="3"/>
      <c r="F129" s="3"/>
      <c r="G129" s="3"/>
      <c r="I129" s="27"/>
      <c r="J129" s="27"/>
      <c r="K129" s="27"/>
      <c r="L129" s="25"/>
      <c r="M129" s="26"/>
      <c r="N129" s="22"/>
      <c r="O129" s="22"/>
      <c r="P129" s="16"/>
      <c r="Q129" s="16"/>
      <c r="R129" s="3"/>
      <c r="S129" s="27"/>
      <c r="T129" s="27"/>
      <c r="U129" s="27"/>
    </row>
    <row r="130" spans="1:21">
      <c r="A130" s="17"/>
      <c r="B130" s="3"/>
      <c r="C130" s="3"/>
      <c r="D130" s="3"/>
      <c r="E130" s="3"/>
      <c r="F130" s="3"/>
      <c r="G130" s="3"/>
      <c r="I130" s="27"/>
      <c r="J130" s="27"/>
      <c r="K130" s="27"/>
      <c r="L130" s="25"/>
      <c r="M130" s="26"/>
      <c r="N130" s="22"/>
      <c r="O130" s="22"/>
      <c r="P130" s="16"/>
      <c r="Q130" s="16"/>
      <c r="R130" s="3"/>
      <c r="S130" s="27"/>
      <c r="T130" s="27"/>
      <c r="U130" s="27"/>
    </row>
    <row r="131" spans="1:21">
      <c r="A131" s="17"/>
      <c r="B131" s="3"/>
      <c r="C131" s="3"/>
      <c r="D131" s="3"/>
      <c r="E131" s="3"/>
      <c r="F131" s="3"/>
      <c r="G131" s="3"/>
      <c r="I131" s="27"/>
      <c r="J131" s="27"/>
      <c r="K131" s="27"/>
      <c r="L131" s="25"/>
      <c r="M131" s="26"/>
      <c r="N131" s="22"/>
      <c r="O131" s="22"/>
      <c r="P131" s="16"/>
      <c r="Q131" s="16"/>
      <c r="R131" s="3"/>
      <c r="S131" s="27"/>
      <c r="T131" s="27"/>
      <c r="U131" s="27"/>
    </row>
    <row r="132" spans="1:21">
      <c r="A132" s="17"/>
      <c r="B132" s="3"/>
      <c r="C132" s="3"/>
      <c r="D132" s="3"/>
      <c r="E132" s="3"/>
      <c r="F132" s="3"/>
      <c r="G132" s="3"/>
      <c r="I132" s="27"/>
      <c r="J132" s="27"/>
      <c r="K132" s="27"/>
      <c r="L132" s="25"/>
      <c r="M132" s="26"/>
      <c r="N132" s="22"/>
      <c r="O132" s="22"/>
      <c r="P132" s="16"/>
      <c r="Q132" s="16"/>
      <c r="R132" s="3"/>
      <c r="S132" s="27"/>
      <c r="T132" s="27"/>
      <c r="U132" s="27"/>
    </row>
    <row r="133" spans="1:21">
      <c r="A133" s="17"/>
      <c r="B133" s="3"/>
      <c r="C133" s="3"/>
      <c r="D133" s="3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3"/>
      <c r="S133" s="27"/>
      <c r="T133" s="27"/>
      <c r="U133" s="27"/>
    </row>
    <row r="134" spans="1:21">
      <c r="A134" s="17"/>
      <c r="B134" s="3"/>
      <c r="C134" s="3"/>
      <c r="D134" s="3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3"/>
      <c r="S134" s="27"/>
      <c r="T134" s="27"/>
      <c r="U134" s="27"/>
    </row>
    <row r="135" spans="1:21">
      <c r="A135" s="17"/>
      <c r="B135" s="3"/>
      <c r="C135" s="3"/>
      <c r="D135" s="3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3"/>
      <c r="S135" s="27"/>
      <c r="T135" s="27"/>
      <c r="U135" s="27"/>
    </row>
    <row r="136" spans="1:21">
      <c r="A136" s="17"/>
      <c r="B136" s="3"/>
      <c r="C136" s="3"/>
      <c r="D136" s="3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3"/>
      <c r="S136" s="27"/>
      <c r="T136" s="27"/>
      <c r="U136" s="27"/>
    </row>
    <row r="137" spans="1:21">
      <c r="A137" s="17"/>
      <c r="B137" s="3"/>
      <c r="C137" s="3"/>
      <c r="D137" s="3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3"/>
      <c r="S137" s="27"/>
      <c r="T137" s="27"/>
      <c r="U137" s="27"/>
    </row>
    <row r="138" spans="1:21">
      <c r="A138" s="17"/>
      <c r="B138" s="3"/>
      <c r="C138" s="3"/>
      <c r="D138" s="3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3"/>
      <c r="S138" s="27"/>
      <c r="T138" s="27"/>
      <c r="U138" s="27"/>
    </row>
    <row r="139" spans="1:21">
      <c r="A139" s="17"/>
      <c r="B139" s="3"/>
      <c r="C139" s="3"/>
      <c r="D139" s="3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3"/>
      <c r="S139" s="27"/>
      <c r="T139" s="27"/>
      <c r="U139" s="27"/>
    </row>
    <row r="140" spans="1:21">
      <c r="A140" s="17"/>
      <c r="B140" s="3"/>
      <c r="C140" s="3"/>
      <c r="D140" s="3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3"/>
      <c r="S140" s="27"/>
      <c r="T140" s="27"/>
      <c r="U140" s="27"/>
    </row>
    <row r="141" spans="1:21">
      <c r="A141" s="17"/>
      <c r="B141" s="3"/>
      <c r="C141" s="3"/>
      <c r="D141" s="3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3"/>
      <c r="S141" s="27"/>
      <c r="T141" s="27"/>
      <c r="U141" s="27"/>
    </row>
    <row r="142" spans="1:21">
      <c r="A142" s="17"/>
      <c r="B142" s="3"/>
      <c r="C142" s="3"/>
      <c r="D142" s="3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3"/>
      <c r="S142" s="27"/>
      <c r="T142" s="27"/>
      <c r="U142" s="27"/>
    </row>
    <row r="143" spans="1:21">
      <c r="A143" s="17"/>
      <c r="B143" s="3"/>
      <c r="C143" s="3"/>
      <c r="D143" s="3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3"/>
      <c r="S143" s="27"/>
      <c r="T143" s="27"/>
      <c r="U143" s="27"/>
    </row>
    <row r="144" spans="1:21">
      <c r="A144" s="17"/>
      <c r="B144" s="3"/>
      <c r="C144" s="3"/>
      <c r="D144" s="3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3"/>
      <c r="S144" s="27"/>
      <c r="T144" s="27"/>
      <c r="U144" s="27"/>
    </row>
    <row r="145" spans="1:21">
      <c r="A145" s="17"/>
      <c r="B145" s="3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27"/>
      <c r="T145" s="27"/>
      <c r="U145" s="27"/>
    </row>
    <row r="146" spans="1:21">
      <c r="A146" s="17"/>
      <c r="B146" s="3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27"/>
      <c r="T146" s="27"/>
      <c r="U146" s="27"/>
    </row>
    <row r="147" spans="1:21">
      <c r="A147" s="17"/>
      <c r="B147" s="3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27"/>
      <c r="T147" s="27"/>
      <c r="U147" s="27"/>
    </row>
    <row r="148" spans="1:21">
      <c r="A148" s="17"/>
      <c r="B148" s="3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27"/>
      <c r="T148" s="27"/>
      <c r="U148" s="27"/>
    </row>
    <row r="149" spans="1:21">
      <c r="A149" s="17"/>
      <c r="B149" s="3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27"/>
      <c r="T149" s="27"/>
      <c r="U149" s="27"/>
    </row>
    <row r="150" spans="1:21">
      <c r="A150" s="17"/>
      <c r="B150" s="3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27"/>
      <c r="T150" s="27"/>
      <c r="U150" s="27"/>
    </row>
    <row r="151" spans="1:21">
      <c r="A151" s="17"/>
      <c r="B151" s="3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27"/>
      <c r="T151" s="27"/>
      <c r="U151" s="27"/>
    </row>
    <row r="152" spans="1:21">
      <c r="A152" s="17"/>
      <c r="B152" s="3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27"/>
      <c r="T152" s="27"/>
      <c r="U152" s="27"/>
    </row>
    <row r="153" spans="1:21">
      <c r="A153" s="17"/>
      <c r="B153" s="3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27"/>
      <c r="T153" s="27"/>
      <c r="U153" s="27"/>
    </row>
    <row r="154" spans="1:21">
      <c r="A154" s="17"/>
      <c r="B154" s="3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27"/>
      <c r="T154" s="27"/>
      <c r="U154" s="27"/>
    </row>
    <row r="155" spans="1:21">
      <c r="A155" s="17"/>
      <c r="B155" s="3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27"/>
      <c r="T155" s="27"/>
      <c r="U155" s="27"/>
    </row>
    <row r="156" spans="1:21">
      <c r="A156" s="17"/>
      <c r="B156" s="3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27"/>
      <c r="T156" s="27"/>
      <c r="U156" s="27"/>
    </row>
    <row r="157" spans="1:21">
      <c r="A157" s="17"/>
      <c r="B157" s="3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27"/>
      <c r="T157" s="27"/>
      <c r="U157" s="27"/>
    </row>
    <row r="158" spans="1:21">
      <c r="A158" s="17"/>
      <c r="B158" s="3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27"/>
      <c r="T158" s="27"/>
      <c r="U158" s="27"/>
    </row>
    <row r="159" spans="1:21">
      <c r="A159" s="17"/>
      <c r="B159" s="3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27"/>
      <c r="T159" s="27"/>
      <c r="U159" s="27"/>
    </row>
    <row r="160" spans="1:21">
      <c r="A160" s="17"/>
      <c r="B160" s="3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27"/>
      <c r="T160" s="27"/>
      <c r="U160" s="27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27"/>
      <c r="T161" s="27"/>
      <c r="U161" s="27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27"/>
      <c r="T162" s="27"/>
      <c r="U162" s="27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27"/>
      <c r="T163" s="27"/>
      <c r="U163" s="27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27"/>
      <c r="T164" s="27"/>
      <c r="U164" s="27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27"/>
      <c r="T165" s="27"/>
      <c r="U165" s="27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27"/>
      <c r="T166" s="27"/>
      <c r="U166" s="27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27"/>
      <c r="T167" s="27"/>
      <c r="U167" s="27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27"/>
      <c r="T168" s="27"/>
      <c r="U168" s="27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27"/>
      <c r="T169" s="27"/>
      <c r="U169" s="27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27"/>
      <c r="T170" s="27"/>
      <c r="U170" s="27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27"/>
      <c r="T171" s="27"/>
      <c r="U171" s="27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27"/>
      <c r="T172" s="27"/>
      <c r="U172" s="27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27"/>
      <c r="T173" s="27"/>
      <c r="U173" s="27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27"/>
      <c r="T174" s="27"/>
      <c r="U174" s="27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27"/>
      <c r="T175" s="27"/>
      <c r="U175" s="27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27"/>
      <c r="T176" s="27"/>
      <c r="U176" s="27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2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2"/>
      <c r="S224" s="3"/>
      <c r="T224" s="3"/>
      <c r="U224" s="3"/>
    </row>
    <row r="225" spans="1:18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  <c r="L225" s="3"/>
      <c r="M225" s="3"/>
      <c r="N225" s="3"/>
      <c r="O225" s="3"/>
      <c r="P225" s="3"/>
      <c r="Q225" s="3"/>
      <c r="R225" s="2"/>
    </row>
    <row r="226" spans="1:18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  <c r="L226" s="3"/>
      <c r="M226" s="3"/>
      <c r="N226" s="3"/>
      <c r="O226" s="3"/>
      <c r="P226" s="3"/>
      <c r="Q226" s="3"/>
      <c r="R226" s="2"/>
    </row>
    <row r="227" spans="1:18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  <c r="L227" s="3"/>
      <c r="M227" s="3"/>
      <c r="N227" s="3"/>
      <c r="O227" s="3"/>
      <c r="P227" s="3"/>
      <c r="Q227" s="3"/>
      <c r="R227" s="2"/>
    </row>
    <row r="228" spans="1:18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  <c r="L228" s="3"/>
      <c r="M228" s="3"/>
      <c r="N228" s="3"/>
      <c r="O228" s="3"/>
      <c r="P228" s="3"/>
      <c r="Q228" s="3"/>
      <c r="R228" s="2"/>
    </row>
    <row r="229" spans="1:18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  <c r="L229" s="3"/>
      <c r="M229" s="3"/>
      <c r="N229" s="3"/>
      <c r="O229" s="3"/>
      <c r="P229" s="3"/>
      <c r="Q229" s="3"/>
      <c r="R229" s="2"/>
    </row>
    <row r="230" spans="1:18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  <c r="L230" s="3"/>
      <c r="M230" s="3"/>
      <c r="N230" s="3"/>
      <c r="O230" s="3"/>
      <c r="P230" s="3"/>
      <c r="Q230" s="3"/>
      <c r="R230" s="2"/>
    </row>
    <row r="231" spans="1:18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  <c r="L231" s="3"/>
      <c r="M231" s="3"/>
      <c r="N231" s="3"/>
      <c r="O231" s="3"/>
      <c r="P231" s="3"/>
      <c r="Q231" s="3"/>
      <c r="R231" s="2"/>
    </row>
    <row r="232" spans="1:18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  <c r="L232" s="3"/>
      <c r="M232" s="3"/>
      <c r="N232" s="3"/>
      <c r="O232" s="3"/>
      <c r="P232" s="3"/>
      <c r="Q232" s="3"/>
      <c r="R232" s="2"/>
    </row>
    <row r="233" spans="1:18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  <c r="L233" s="3"/>
      <c r="M233" s="3"/>
      <c r="N233" s="3"/>
      <c r="O233" s="3"/>
      <c r="P233" s="3"/>
      <c r="Q233" s="3"/>
      <c r="R233" s="2"/>
    </row>
    <row r="234" spans="1:18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  <c r="L234" s="3"/>
      <c r="M234" s="3"/>
      <c r="N234" s="3"/>
      <c r="O234" s="3"/>
      <c r="P234" s="3"/>
      <c r="Q234" s="3"/>
      <c r="R234" s="2"/>
    </row>
    <row r="235" spans="1:18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  <c r="L235" s="3"/>
      <c r="M235" s="3"/>
      <c r="N235" s="3"/>
      <c r="O235" s="3"/>
      <c r="P235" s="3"/>
      <c r="Q235" s="3"/>
      <c r="R235" s="2"/>
    </row>
    <row r="236" spans="1:18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  <c r="L236" s="3"/>
      <c r="M236" s="3"/>
      <c r="N236" s="3"/>
      <c r="O236" s="3"/>
      <c r="P236" s="3"/>
      <c r="Q236" s="3"/>
      <c r="R236" s="2"/>
    </row>
    <row r="237" spans="1:18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  <c r="L237" s="3"/>
      <c r="M237" s="3"/>
      <c r="N237" s="3"/>
      <c r="O237" s="3"/>
      <c r="P237" s="3"/>
      <c r="Q237" s="3"/>
      <c r="R237" s="2"/>
    </row>
    <row r="238" spans="1:18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  <c r="L238" s="3"/>
      <c r="M238" s="3"/>
      <c r="N238" s="3"/>
      <c r="O238" s="3"/>
      <c r="P238" s="3"/>
      <c r="Q238" s="3"/>
      <c r="R238" s="2"/>
    </row>
    <row r="239" spans="1:18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  <c r="L239" s="3"/>
      <c r="M239" s="3"/>
      <c r="N239" s="3"/>
      <c r="O239" s="3"/>
      <c r="P239" s="3"/>
      <c r="Q239" s="3"/>
      <c r="R239" s="2"/>
    </row>
    <row r="240" spans="1:18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  <c r="L240" s="3"/>
      <c r="M240" s="3"/>
      <c r="N240" s="3"/>
      <c r="O240" s="3"/>
      <c r="P240" s="3"/>
      <c r="Q240" s="3"/>
      <c r="R240" s="2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C943"/>
  <sheetViews>
    <sheetView workbookViewId="0">
      <selection activeCell="O1" sqref="O1:O1048576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9" width="9" style="3"/>
  </cols>
  <sheetData>
    <row r="1" spans="1:2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4" t="s">
        <v>10</v>
      </c>
      <c r="M1" s="4" t="s">
        <v>1</v>
      </c>
      <c r="N1" s="4" t="s">
        <v>2</v>
      </c>
      <c r="O1" s="4" t="s">
        <v>3</v>
      </c>
      <c r="P1" s="18" t="s">
        <v>11</v>
      </c>
      <c r="Q1" s="4" t="s">
        <v>12</v>
      </c>
      <c r="R1" s="4" t="s">
        <v>4</v>
      </c>
      <c r="S1" s="5" t="s">
        <v>7</v>
      </c>
      <c r="T1" s="5" t="s">
        <v>8</v>
      </c>
      <c r="U1" s="5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17">
        <v>-3.7666666666666666</v>
      </c>
      <c r="B2" s="19">
        <v>1377.5800307095051</v>
      </c>
      <c r="C2" s="16">
        <v>1281.6530731022358</v>
      </c>
      <c r="D2" s="20">
        <v>-1966.5970533192158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6">
        <v>-3.7538119999999999</v>
      </c>
      <c r="M2" s="7">
        <v>1380.7771548032761</v>
      </c>
      <c r="N2" s="4">
        <v>1265.5531787723303</v>
      </c>
      <c r="O2" s="24">
        <v>-1970.5240570306778</v>
      </c>
      <c r="P2" s="4">
        <v>-11.780481229893551</v>
      </c>
      <c r="Q2" s="17">
        <v>441.23886499999998</v>
      </c>
      <c r="R2" s="16">
        <f>-ATAN((M3-M2)/(O3-O2))*180/PI()</f>
        <v>-10.494233756522908</v>
      </c>
      <c r="S2" s="18">
        <v>830</v>
      </c>
      <c r="T2" s="16"/>
      <c r="U2" s="4">
        <v>-1000</v>
      </c>
      <c r="X2" s="3">
        <f>-ATAN2(K$4-O2, I$4-M2)/PI()*180</f>
        <v>6.6035126831025908</v>
      </c>
      <c r="Y2" s="3">
        <f>-ATAN2(K$7-O2, I$7-M2)/PI()*180</f>
        <v>-1.1699885305779527</v>
      </c>
      <c r="Z2" s="3">
        <f>-ATAN2(K$10-O2, I$10-M2)/PI()*180</f>
        <v>1.9762944666267224</v>
      </c>
      <c r="AA2" s="3">
        <f>X2-P2</f>
        <v>18.383993912996143</v>
      </c>
      <c r="AB2" s="3">
        <f>Y2-P2</f>
        <v>10.610492699315598</v>
      </c>
      <c r="AC2" s="3">
        <f>Z2-P2</f>
        <v>13.756775696520274</v>
      </c>
    </row>
    <row r="3" spans="1:29">
      <c r="A3" s="17">
        <v>-3.7333333333333334</v>
      </c>
      <c r="B3" s="19">
        <v>1380.4286590516567</v>
      </c>
      <c r="C3" s="16">
        <v>1242.1842861920595</v>
      </c>
      <c r="D3" s="20">
        <v>-1971.6126392930746</v>
      </c>
      <c r="E3" s="3">
        <f>-ATAN2((D3-D2),(B3-B2))*180/PI()</f>
        <v>-150.40536393580518</v>
      </c>
      <c r="F3" s="3">
        <f>SQRT((B3-B2)^2+(C3-C2)^2+(D3-D2)^2)/(A3-A2)/1000</f>
        <v>1.1966412719058346</v>
      </c>
      <c r="G3" s="3"/>
      <c r="H3" s="3">
        <f>MAX(F3:F44)</f>
        <v>2.7846640912544474</v>
      </c>
      <c r="I3" s="17">
        <v>1060</v>
      </c>
      <c r="J3" s="17"/>
      <c r="K3" s="17">
        <v>-1100</v>
      </c>
      <c r="L3" s="6">
        <v>-3.7342550000000001</v>
      </c>
      <c r="M3" s="7">
        <v>1380.5605914890766</v>
      </c>
      <c r="N3" s="4">
        <v>1243.1858404278755</v>
      </c>
      <c r="O3" s="24">
        <v>-1971.693184748292</v>
      </c>
      <c r="P3" s="4">
        <v>-13.553179725989233</v>
      </c>
      <c r="Q3" s="17">
        <v>441.23886499999998</v>
      </c>
      <c r="R3" s="16">
        <f t="shared" ref="R3:R54" si="0">-ATAN((M4-M3)/(O4-O3))*180/PI()</f>
        <v>39.812471121678371</v>
      </c>
      <c r="S3" s="18">
        <v>1060</v>
      </c>
      <c r="T3" s="18"/>
      <c r="U3" s="18">
        <v>-1000</v>
      </c>
      <c r="V3" s="3">
        <f>P3-P2</f>
        <v>-1.772698496095682</v>
      </c>
      <c r="W3" s="3">
        <f>ABS(V3)</f>
        <v>1.772698496095682</v>
      </c>
      <c r="X3" s="3">
        <f t="shared" ref="X3:X39" si="1">-ATAN2(K$4-O3, I$4-M3)/PI()*180</f>
        <v>6.5806868174384299</v>
      </c>
      <c r="Y3" s="3">
        <f t="shared" ref="Y3:Y39" si="2">-ATAN2(K$7-O3, I$7-M3)/PI()*180</f>
        <v>-1.1757311133648432</v>
      </c>
      <c r="Z3" s="3">
        <f t="shared" ref="Z3:Z39" si="3">-ATAN2(K$10-O3, I$10-M3)/PI()*180</f>
        <v>1.9712623982087227</v>
      </c>
      <c r="AA3" s="3">
        <f t="shared" ref="AA3:AA24" si="4">X3-P3</f>
        <v>20.133866543427665</v>
      </c>
      <c r="AB3" s="3">
        <f t="shared" ref="AB3:AB24" si="5">Y3-P3</f>
        <v>12.37744861262439</v>
      </c>
      <c r="AC3" s="3">
        <f t="shared" ref="AC3:AC24" si="6">Z3-P3</f>
        <v>15.524442124197956</v>
      </c>
    </row>
    <row r="4" spans="1:29">
      <c r="A4" s="17">
        <v>-3.7</v>
      </c>
      <c r="B4" s="19">
        <v>1370.8675878047943</v>
      </c>
      <c r="C4" s="16">
        <v>1208.90444432199</v>
      </c>
      <c r="D4" s="20">
        <v>-1961.2109377086163</v>
      </c>
      <c r="E4" s="3">
        <f t="shared" ref="E4:E61" si="7">-ATAN2((D4-D3),(B4-B3))*180/PI()</f>
        <v>42.588705138225926</v>
      </c>
      <c r="F4" s="3">
        <f t="shared" ref="F4:F61" si="8">SQRT((B4-B3)^2+(C4-C3)^2+(D4-D3)^2)/(A4-A3)/1000</f>
        <v>1.0846389347256944</v>
      </c>
      <c r="G4" s="3">
        <f>(E4-E3)/(A4-A3)</f>
        <v>5789.8220722209535</v>
      </c>
      <c r="I4" s="17">
        <v>1280</v>
      </c>
      <c r="J4" s="17"/>
      <c r="K4" s="17">
        <v>-1100</v>
      </c>
      <c r="L4" s="6">
        <v>-3.688634</v>
      </c>
      <c r="M4" s="7">
        <v>1366.2833378911018</v>
      </c>
      <c r="N4" s="4">
        <v>1198.6155958324671</v>
      </c>
      <c r="O4" s="24">
        <v>-1954.5646751224995</v>
      </c>
      <c r="P4" s="4">
        <v>-19.692123227574793</v>
      </c>
      <c r="Q4" s="17">
        <v>159.80338599999999</v>
      </c>
      <c r="R4" s="16">
        <f t="shared" si="0"/>
        <v>26.892936107915386</v>
      </c>
      <c r="S4" s="18">
        <v>1280</v>
      </c>
      <c r="T4" s="18"/>
      <c r="U4" s="18">
        <v>-1000</v>
      </c>
      <c r="V4" s="3">
        <f t="shared" ref="V4:V24" si="9">P4-P3</f>
        <v>-6.13894350158556</v>
      </c>
      <c r="W4" s="3">
        <f t="shared" ref="W4:W54" si="10">ABS(V4)</f>
        <v>6.13894350158556</v>
      </c>
      <c r="X4" s="3">
        <f t="shared" si="1"/>
        <v>5.7654779291192568</v>
      </c>
      <c r="Y4" s="3">
        <f t="shared" si="2"/>
        <v>-1.6155515062649759</v>
      </c>
      <c r="Z4" s="3">
        <f t="shared" si="3"/>
        <v>1.7015347355927839</v>
      </c>
      <c r="AA4" s="3">
        <f t="shared" si="4"/>
        <v>25.45760115669405</v>
      </c>
      <c r="AB4" s="3">
        <f t="shared" si="5"/>
        <v>18.076571721309818</v>
      </c>
      <c r="AC4" s="3">
        <f t="shared" si="6"/>
        <v>21.393657963167577</v>
      </c>
    </row>
    <row r="5" spans="1:29">
      <c r="A5" s="17">
        <v>-3.6666666666666665</v>
      </c>
      <c r="B5" s="19">
        <v>1356.9577925652266</v>
      </c>
      <c r="C5" s="16">
        <v>1179.9264937341213</v>
      </c>
      <c r="D5" s="20">
        <v>-1937.7150696218014</v>
      </c>
      <c r="E5" s="3">
        <f t="shared" si="7"/>
        <v>30.625968492774202</v>
      </c>
      <c r="F5" s="3">
        <f t="shared" si="8"/>
        <v>1.1944596506074925</v>
      </c>
      <c r="G5" s="3">
        <f t="shared" ref="G5:G61" si="11">(E5-E4)/(A5-A4)</f>
        <v>-358.88209936354821</v>
      </c>
      <c r="H5" s="3" t="s">
        <v>23</v>
      </c>
      <c r="I5" s="17">
        <v>1860</v>
      </c>
      <c r="J5" s="17"/>
      <c r="K5" s="17">
        <v>-50</v>
      </c>
      <c r="L5" s="6">
        <v>-3.6548449999999999</v>
      </c>
      <c r="M5" s="7">
        <v>1352.1061352342367</v>
      </c>
      <c r="N5" s="4">
        <v>1170.4183636456728</v>
      </c>
      <c r="O5" s="24">
        <v>-1926.611341163516</v>
      </c>
      <c r="P5" s="4">
        <v>-24.128312706729858</v>
      </c>
      <c r="Q5" s="17">
        <v>159.80338599999999</v>
      </c>
      <c r="R5" s="16">
        <f t="shared" si="0"/>
        <v>12.7723308733562</v>
      </c>
      <c r="S5" s="18">
        <v>1860</v>
      </c>
      <c r="T5" s="18"/>
      <c r="U5" s="18">
        <v>0</v>
      </c>
      <c r="V5" s="3">
        <f t="shared" si="9"/>
        <v>-4.4361894791550647</v>
      </c>
      <c r="W5" s="3">
        <f t="shared" si="10"/>
        <v>4.4361894791550647</v>
      </c>
      <c r="X5" s="3">
        <f t="shared" si="1"/>
        <v>4.9853488735114739</v>
      </c>
      <c r="Y5" s="3">
        <f t="shared" si="2"/>
        <v>-2.0719985583835143</v>
      </c>
      <c r="Z5" s="3">
        <f t="shared" si="3"/>
        <v>1.4358951502698016</v>
      </c>
      <c r="AA5" s="3">
        <f t="shared" si="4"/>
        <v>29.113661580241331</v>
      </c>
      <c r="AB5" s="3">
        <f t="shared" si="5"/>
        <v>22.056314148346345</v>
      </c>
      <c r="AC5" s="3">
        <f t="shared" si="6"/>
        <v>25.564207856999658</v>
      </c>
    </row>
    <row r="6" spans="1:29">
      <c r="A6" s="17">
        <v>-3.6333333333333333</v>
      </c>
      <c r="B6" s="19">
        <v>1344.3321643769741</v>
      </c>
      <c r="C6" s="16">
        <v>1153.9419349730015</v>
      </c>
      <c r="D6" s="20">
        <v>-1903.0743181556463</v>
      </c>
      <c r="E6" s="3">
        <f t="shared" si="7"/>
        <v>20.025446526019937</v>
      </c>
      <c r="F6" s="3">
        <f t="shared" si="8"/>
        <v>1.3531913755889151</v>
      </c>
      <c r="G6" s="3">
        <f t="shared" si="11"/>
        <v>-318.01565900262909</v>
      </c>
      <c r="H6" s="3">
        <f>MAX(B2:B54)</f>
        <v>1605.0578204605263</v>
      </c>
      <c r="I6" s="17">
        <v>1640</v>
      </c>
      <c r="J6" s="17"/>
      <c r="K6" s="17">
        <v>-50</v>
      </c>
      <c r="L6" s="6">
        <v>-3.5991849999999999</v>
      </c>
      <c r="M6" s="7">
        <v>1336.5089554637671</v>
      </c>
      <c r="N6" s="4">
        <v>1129.5907317847013</v>
      </c>
      <c r="O6" s="24">
        <v>-1857.8063160330057</v>
      </c>
      <c r="P6" s="4">
        <v>-28.991980714146557</v>
      </c>
      <c r="Q6" s="17">
        <v>156.68275199999999</v>
      </c>
      <c r="R6" s="16">
        <f t="shared" si="0"/>
        <v>1.0481486248293941</v>
      </c>
      <c r="S6" s="18">
        <v>1640</v>
      </c>
      <c r="T6" s="18"/>
      <c r="U6" s="18">
        <v>0</v>
      </c>
      <c r="V6" s="3">
        <f t="shared" si="9"/>
        <v>-4.8636680074166989</v>
      </c>
      <c r="W6" s="3">
        <f t="shared" si="10"/>
        <v>4.8636680074166989</v>
      </c>
      <c r="X6" s="3">
        <f t="shared" si="1"/>
        <v>4.2646034289519008</v>
      </c>
      <c r="Y6" s="3">
        <f t="shared" si="2"/>
        <v>-2.6442477268492666</v>
      </c>
      <c r="Z6" s="3">
        <f t="shared" si="3"/>
        <v>1.152959733056097</v>
      </c>
      <c r="AA6" s="3">
        <f t="shared" si="4"/>
        <v>33.256584143098458</v>
      </c>
      <c r="AB6" s="3">
        <f t="shared" si="5"/>
        <v>26.347732987297292</v>
      </c>
      <c r="AC6" s="3">
        <f>Z6-P6</f>
        <v>30.144940447202654</v>
      </c>
    </row>
    <row r="7" spans="1:29">
      <c r="A7" s="17">
        <v>-3.6</v>
      </c>
      <c r="B7" s="19">
        <v>1336.6165699660778</v>
      </c>
      <c r="C7" s="16">
        <v>1130.149416744709</v>
      </c>
      <c r="D7" s="20">
        <v>-1858.9899586886168</v>
      </c>
      <c r="E7" s="3">
        <f t="shared" si="7"/>
        <v>9.9272940839789303</v>
      </c>
      <c r="F7" s="3">
        <f t="shared" si="8"/>
        <v>1.5205724459353598</v>
      </c>
      <c r="G7" s="3">
        <f t="shared" si="11"/>
        <v>-302.94457326123131</v>
      </c>
      <c r="H7" s="3" t="s">
        <v>24</v>
      </c>
      <c r="I7" s="17">
        <v>1420</v>
      </c>
      <c r="J7" s="17"/>
      <c r="K7" s="17">
        <v>-50</v>
      </c>
      <c r="L7" s="6">
        <v>-3.568438</v>
      </c>
      <c r="M7" s="7">
        <v>1335.6316185593605</v>
      </c>
      <c r="N7" s="4">
        <v>1109.2493711784482</v>
      </c>
      <c r="O7" s="24">
        <v>-1809.8531030714512</v>
      </c>
      <c r="P7" s="4">
        <v>-21.818453137649399</v>
      </c>
      <c r="Q7" s="17">
        <v>156.68275199999999</v>
      </c>
      <c r="R7" s="16">
        <f t="shared" si="0"/>
        <v>-4.9305406120127175</v>
      </c>
      <c r="S7" s="18">
        <v>1420</v>
      </c>
      <c r="T7" s="18"/>
      <c r="U7" s="18">
        <v>0</v>
      </c>
      <c r="V7" s="3">
        <f t="shared" si="9"/>
        <v>7.1735275764971576</v>
      </c>
      <c r="W7" s="3">
        <f t="shared" si="10"/>
        <v>7.1735275764971576</v>
      </c>
      <c r="X7" s="3">
        <f t="shared" si="1"/>
        <v>4.4811456690334692</v>
      </c>
      <c r="Y7" s="3">
        <f t="shared" si="2"/>
        <v>-2.7446915774428127</v>
      </c>
      <c r="Z7" s="3">
        <f t="shared" si="3"/>
        <v>1.1547807889472703</v>
      </c>
      <c r="AA7" s="3">
        <f t="shared" si="4"/>
        <v>26.299598806682869</v>
      </c>
      <c r="AB7" s="3">
        <f t="shared" si="5"/>
        <v>19.073761560206588</v>
      </c>
      <c r="AC7" s="3">
        <f t="shared" si="6"/>
        <v>22.97323392659667</v>
      </c>
    </row>
    <row r="8" spans="1:29">
      <c r="A8" s="17">
        <v>-3.5666666666666669</v>
      </c>
      <c r="B8" s="19">
        <v>1335.7751631885767</v>
      </c>
      <c r="C8" s="16">
        <v>1108.122472114861</v>
      </c>
      <c r="D8" s="20">
        <v>-1806.9113417714834</v>
      </c>
      <c r="E8" s="3">
        <f t="shared" si="7"/>
        <v>0.92561719221297833</v>
      </c>
      <c r="F8" s="3">
        <f t="shared" si="8"/>
        <v>1.6965461784413201</v>
      </c>
      <c r="G8" s="3">
        <f t="shared" si="11"/>
        <v>-270.05030675297951</v>
      </c>
      <c r="H8" s="3">
        <f>MIN(B5:B62)</f>
        <v>1056.5673862099648</v>
      </c>
      <c r="I8" s="17">
        <v>830</v>
      </c>
      <c r="J8" s="17"/>
      <c r="K8" s="17">
        <v>950</v>
      </c>
      <c r="L8" s="6">
        <v>-3.546999</v>
      </c>
      <c r="M8" s="7">
        <v>1338.8152308762074</v>
      </c>
      <c r="N8" s="4">
        <v>1095.8989279791713</v>
      </c>
      <c r="O8" s="24">
        <v>-1772.949023142457</v>
      </c>
      <c r="P8" s="4">
        <v>-23.187257624641223</v>
      </c>
      <c r="Q8" s="17">
        <v>294.72866199999999</v>
      </c>
      <c r="R8" s="16">
        <f t="shared" si="0"/>
        <v>-11.248859441340922</v>
      </c>
      <c r="S8" s="18">
        <v>830</v>
      </c>
      <c r="T8" s="18"/>
      <c r="U8" s="18">
        <v>1000</v>
      </c>
      <c r="V8" s="3">
        <f t="shared" si="9"/>
        <v>-1.3688044869918237</v>
      </c>
      <c r="W8" s="3">
        <f t="shared" si="10"/>
        <v>1.3688044869918237</v>
      </c>
      <c r="X8" s="3">
        <f t="shared" si="1"/>
        <v>4.9949150945587988</v>
      </c>
      <c r="Y8" s="3">
        <f t="shared" si="2"/>
        <v>-2.697762149838244</v>
      </c>
      <c r="Z8" s="3">
        <f t="shared" si="3"/>
        <v>1.2373865780546482</v>
      </c>
      <c r="AA8" s="3">
        <f t="shared" si="4"/>
        <v>28.182172719200022</v>
      </c>
      <c r="AB8" s="3">
        <f t="shared" si="5"/>
        <v>20.489495474802979</v>
      </c>
      <c r="AC8" s="3">
        <f t="shared" si="6"/>
        <v>24.42464420269587</v>
      </c>
    </row>
    <row r="9" spans="1:29">
      <c r="A9" s="17">
        <v>-3.5333333333333332</v>
      </c>
      <c r="B9" s="19">
        <v>1342.4668029546738</v>
      </c>
      <c r="C9" s="16">
        <v>1087.7536469846964</v>
      </c>
      <c r="D9" s="20">
        <v>-1748.1008149981499</v>
      </c>
      <c r="E9" s="3">
        <f t="shared" si="7"/>
        <v>-6.4913696291412659</v>
      </c>
      <c r="F9" s="3">
        <f t="shared" si="8"/>
        <v>1.8779005898527774</v>
      </c>
      <c r="G9" s="3">
        <f t="shared" si="11"/>
        <v>-222.50960464062516</v>
      </c>
      <c r="H9" s="3" t="s">
        <v>25</v>
      </c>
      <c r="I9" s="17">
        <v>1060</v>
      </c>
      <c r="J9" s="17"/>
      <c r="K9" s="17">
        <v>950</v>
      </c>
      <c r="L9" s="6">
        <v>-3.4981080000000002</v>
      </c>
      <c r="M9" s="7">
        <v>1357.3158671557903</v>
      </c>
      <c r="N9" s="4">
        <v>1068.2000001221895</v>
      </c>
      <c r="O9" s="24">
        <v>-1679.9303664565086</v>
      </c>
      <c r="P9" s="4">
        <v>-22.648635947868396</v>
      </c>
      <c r="Q9" s="16">
        <v>294.72866199999999</v>
      </c>
      <c r="R9" s="16">
        <f t="shared" si="0"/>
        <v>-16.18466502060431</v>
      </c>
      <c r="S9" s="18">
        <v>1060</v>
      </c>
      <c r="T9" s="18"/>
      <c r="U9" s="18">
        <v>1000</v>
      </c>
      <c r="V9" s="3">
        <f t="shared" si="9"/>
        <v>0.53862167677282713</v>
      </c>
      <c r="W9" s="3">
        <f t="shared" si="10"/>
        <v>0.53862167677282713</v>
      </c>
      <c r="X9" s="3">
        <f t="shared" si="1"/>
        <v>7.5938491529398267</v>
      </c>
      <c r="Y9" s="3">
        <f t="shared" si="2"/>
        <v>-2.2024052278606403</v>
      </c>
      <c r="Z9" s="3">
        <f t="shared" si="3"/>
        <v>1.6839218996792618</v>
      </c>
      <c r="AA9" s="3">
        <f t="shared" si="4"/>
        <v>30.242485100808224</v>
      </c>
      <c r="AB9" s="3">
        <f t="shared" si="5"/>
        <v>20.446230720007755</v>
      </c>
      <c r="AC9" s="3">
        <f t="shared" si="6"/>
        <v>24.332557847547658</v>
      </c>
    </row>
    <row r="10" spans="1:29">
      <c r="A10" s="17">
        <v>-3.5</v>
      </c>
      <c r="B10" s="19">
        <v>1356.333159700036</v>
      </c>
      <c r="C10" s="16">
        <v>1069.1937834471464</v>
      </c>
      <c r="D10" s="20">
        <v>-1683.7302637696266</v>
      </c>
      <c r="E10" s="3">
        <f t="shared" si="7"/>
        <v>-12.156583684497237</v>
      </c>
      <c r="F10" s="3">
        <f t="shared" si="8"/>
        <v>2.0523842292435139</v>
      </c>
      <c r="G10" s="3">
        <f t="shared" si="11"/>
        <v>-169.95642166067972</v>
      </c>
      <c r="H10" s="3">
        <f>H6-H8</f>
        <v>548.49043425056152</v>
      </c>
      <c r="I10" s="17">
        <v>1280</v>
      </c>
      <c r="J10" s="17"/>
      <c r="K10" s="17">
        <v>950</v>
      </c>
      <c r="L10" s="6">
        <v>-3.4677699999999998</v>
      </c>
      <c r="M10" s="7">
        <v>1375.5410645008087</v>
      </c>
      <c r="N10" s="4">
        <v>1053.2498892173171</v>
      </c>
      <c r="O10" s="24">
        <v>-1617.1360990405083</v>
      </c>
      <c r="P10" s="4">
        <v>-35.749847667219846</v>
      </c>
      <c r="Q10" s="16">
        <v>295.50948399999999</v>
      </c>
      <c r="R10" s="16">
        <f t="shared" si="0"/>
        <v>-19.011152049581188</v>
      </c>
      <c r="S10" s="18">
        <v>1280</v>
      </c>
      <c r="T10" s="18"/>
      <c r="U10" s="18">
        <v>1000</v>
      </c>
      <c r="V10" s="3">
        <f t="shared" si="9"/>
        <v>-13.101211719351451</v>
      </c>
      <c r="W10" s="3">
        <f t="shared" si="10"/>
        <v>13.101211719351451</v>
      </c>
      <c r="X10" s="3">
        <f t="shared" si="1"/>
        <v>10.467385829154432</v>
      </c>
      <c r="Y10" s="3">
        <f t="shared" si="2"/>
        <v>-1.6250192389906877</v>
      </c>
      <c r="Z10" s="3">
        <f t="shared" si="3"/>
        <v>2.1313924366656338</v>
      </c>
      <c r="AA10" s="3">
        <f t="shared" si="4"/>
        <v>46.217233496374277</v>
      </c>
      <c r="AB10" s="3">
        <f t="shared" si="5"/>
        <v>34.124828428229158</v>
      </c>
      <c r="AC10" s="3">
        <f t="shared" si="6"/>
        <v>37.881240103885482</v>
      </c>
    </row>
    <row r="11" spans="1:29">
      <c r="A11" s="17">
        <v>-3.4666666666666668</v>
      </c>
      <c r="B11" s="19">
        <v>1376.2807431071997</v>
      </c>
      <c r="C11" s="16">
        <v>1052.7448478490114</v>
      </c>
      <c r="D11" s="20">
        <v>-1614.7981054410338</v>
      </c>
      <c r="E11" s="3">
        <f t="shared" si="7"/>
        <v>-16.139382452927119</v>
      </c>
      <c r="F11" s="3">
        <f t="shared" si="8"/>
        <v>2.2086431165179237</v>
      </c>
      <c r="G11" s="3">
        <f t="shared" si="11"/>
        <v>-119.4839630528969</v>
      </c>
      <c r="I11" s="27"/>
      <c r="J11" s="27"/>
      <c r="K11" s="27"/>
      <c r="L11" s="6">
        <v>-3.4104839999999998</v>
      </c>
      <c r="M11" s="7">
        <v>1419.0851134508848</v>
      </c>
      <c r="N11" s="4">
        <v>1030.9722444862127</v>
      </c>
      <c r="O11" s="24">
        <v>-1490.7549140304327</v>
      </c>
      <c r="P11" s="4">
        <v>-4.5138094964014011</v>
      </c>
      <c r="Q11" s="16">
        <v>245.61575199999999</v>
      </c>
      <c r="R11" s="16">
        <f t="shared" si="0"/>
        <v>-19.797965653634982</v>
      </c>
      <c r="S11" s="8"/>
      <c r="T11" s="8"/>
      <c r="U11" s="8"/>
      <c r="V11" s="3">
        <f t="shared" si="9"/>
        <v>31.236038170818446</v>
      </c>
      <c r="W11" s="3">
        <f t="shared" si="10"/>
        <v>31.236038170818446</v>
      </c>
      <c r="X11" s="3">
        <f t="shared" si="1"/>
        <v>19.592653562188662</v>
      </c>
      <c r="Y11" s="3">
        <f t="shared" si="2"/>
        <v>-3.6383100582506912E-2</v>
      </c>
      <c r="Z11" s="3">
        <f t="shared" si="3"/>
        <v>3.2614421884238807</v>
      </c>
      <c r="AA11" s="3">
        <f t="shared" si="4"/>
        <v>24.106463058590062</v>
      </c>
      <c r="AB11" s="3">
        <f t="shared" si="5"/>
        <v>4.4774263958188945</v>
      </c>
      <c r="AC11" s="3">
        <f t="shared" si="6"/>
        <v>7.7752516848252817</v>
      </c>
    </row>
    <row r="12" spans="1:29">
      <c r="A12" s="17">
        <v>-3.4333333333333331</v>
      </c>
      <c r="B12" s="19">
        <v>1400.7203551977873</v>
      </c>
      <c r="C12" s="16">
        <v>1038.8174424543977</v>
      </c>
      <c r="D12" s="20">
        <v>-1542.1920447722077</v>
      </c>
      <c r="E12" s="3">
        <f t="shared" si="7"/>
        <v>-18.60352509555689</v>
      </c>
      <c r="F12" s="3">
        <f t="shared" si="8"/>
        <v>2.3359401908885653</v>
      </c>
      <c r="G12" s="3">
        <f t="shared" si="11"/>
        <v>-73.924279278892399</v>
      </c>
      <c r="I12" s="27"/>
      <c r="J12" s="27"/>
      <c r="K12" s="27"/>
      <c r="L12" s="6">
        <v>-3.3829959999999999</v>
      </c>
      <c r="M12" s="7">
        <v>1441.8777223080397</v>
      </c>
      <c r="N12" s="4">
        <v>1023.6085228547454</v>
      </c>
      <c r="O12" s="24">
        <v>-1427.4389538392425</v>
      </c>
      <c r="P12" s="4">
        <v>-7.2623100456287331</v>
      </c>
      <c r="Q12" s="16">
        <v>245.61575199999999</v>
      </c>
      <c r="R12" s="16">
        <f t="shared" si="0"/>
        <v>-19.341279150151497</v>
      </c>
      <c r="S12" s="8"/>
      <c r="T12" s="8"/>
      <c r="U12" s="8"/>
      <c r="V12" s="3">
        <f t="shared" si="9"/>
        <v>-2.748500549227332</v>
      </c>
      <c r="W12" s="3">
        <f t="shared" si="10"/>
        <v>2.748500549227332</v>
      </c>
      <c r="X12" s="3">
        <f t="shared" si="1"/>
        <v>26.306653078948663</v>
      </c>
      <c r="Y12" s="3">
        <f t="shared" si="2"/>
        <v>0.90994650662402243</v>
      </c>
      <c r="Z12" s="3">
        <f t="shared" si="3"/>
        <v>3.8952069770079776</v>
      </c>
      <c r="AA12" s="3">
        <f t="shared" si="4"/>
        <v>33.568963124577394</v>
      </c>
      <c r="AB12" s="3">
        <f t="shared" si="5"/>
        <v>8.1722565522527546</v>
      </c>
      <c r="AC12" s="3">
        <f t="shared" si="6"/>
        <v>11.157517022636711</v>
      </c>
    </row>
    <row r="13" spans="1:29">
      <c r="A13" s="17">
        <v>-3.4</v>
      </c>
      <c r="B13" s="19">
        <v>1427.7429825365543</v>
      </c>
      <c r="C13" s="16">
        <v>1027.8839695304632</v>
      </c>
      <c r="D13" s="20">
        <v>-1466.7711891829967</v>
      </c>
      <c r="E13" s="3">
        <f t="shared" si="7"/>
        <v>-19.712154104345316</v>
      </c>
      <c r="F13" s="3">
        <f t="shared" si="8"/>
        <v>2.4257497415539921</v>
      </c>
      <c r="G13" s="3">
        <f t="shared" si="11"/>
        <v>-33.258870263652916</v>
      </c>
      <c r="I13" s="27"/>
      <c r="J13" s="27"/>
      <c r="K13" s="27"/>
      <c r="L13" s="6">
        <v>-3.3623530000000001</v>
      </c>
      <c r="M13" s="7">
        <v>1458.8519223853946</v>
      </c>
      <c r="N13" s="4">
        <v>1019.7110975980759</v>
      </c>
      <c r="O13" s="24">
        <v>-1379.0799654200673</v>
      </c>
      <c r="P13" s="4">
        <v>10.592862880709166</v>
      </c>
      <c r="Q13" s="16">
        <v>245.61575199999999</v>
      </c>
      <c r="R13" s="16">
        <f t="shared" si="0"/>
        <v>-17.452618289822819</v>
      </c>
      <c r="S13" s="8"/>
      <c r="T13" s="8"/>
      <c r="U13" s="8"/>
      <c r="V13" s="3">
        <f t="shared" si="9"/>
        <v>17.8551729263379</v>
      </c>
      <c r="W13" s="3">
        <f t="shared" si="10"/>
        <v>17.8551729263379</v>
      </c>
      <c r="X13" s="3">
        <f t="shared" si="1"/>
        <v>32.654292776202034</v>
      </c>
      <c r="Y13" s="3">
        <f t="shared" si="2"/>
        <v>1.674404469407895</v>
      </c>
      <c r="Z13" s="3">
        <f t="shared" si="3"/>
        <v>4.3911711609813686</v>
      </c>
      <c r="AA13" s="3">
        <f t="shared" si="4"/>
        <v>22.061429895492868</v>
      </c>
      <c r="AB13" s="3">
        <f t="shared" si="5"/>
        <v>-8.9184584113012715</v>
      </c>
      <c r="AC13" s="3">
        <f t="shared" si="6"/>
        <v>-6.2016917197277976</v>
      </c>
    </row>
    <row r="14" spans="1:29">
      <c r="A14" s="17">
        <v>-3.3666666666666667</v>
      </c>
      <c r="B14" s="19">
        <v>1455.3399996757507</v>
      </c>
      <c r="C14" s="16">
        <v>1020.4044725745916</v>
      </c>
      <c r="D14" s="20">
        <v>-1389.2417093664408</v>
      </c>
      <c r="E14" s="3">
        <f t="shared" si="7"/>
        <v>-19.593448479502594</v>
      </c>
      <c r="F14" s="3">
        <f t="shared" si="8"/>
        <v>2.4790164628916487</v>
      </c>
      <c r="G14" s="3">
        <f t="shared" si="11"/>
        <v>3.5611687452816678</v>
      </c>
      <c r="I14" s="27"/>
      <c r="J14" s="27"/>
      <c r="K14" s="27"/>
      <c r="L14" s="6">
        <v>-3.310549</v>
      </c>
      <c r="M14" s="7">
        <v>1497.6474338397384</v>
      </c>
      <c r="N14" s="4">
        <v>1016.7572982870042</v>
      </c>
      <c r="O14" s="24">
        <v>-1255.6805879026651</v>
      </c>
      <c r="P14" s="4">
        <v>39.916466256818715</v>
      </c>
      <c r="Q14" s="16">
        <v>175.158199</v>
      </c>
      <c r="R14" s="16">
        <f t="shared" si="0"/>
        <v>-14.27813719626262</v>
      </c>
      <c r="S14" s="8"/>
      <c r="T14" s="8"/>
      <c r="U14" s="8"/>
      <c r="V14" s="3">
        <f t="shared" si="9"/>
        <v>29.323603376109549</v>
      </c>
      <c r="W14" s="3">
        <f t="shared" si="10"/>
        <v>29.323603376109549</v>
      </c>
      <c r="X14" s="3">
        <f t="shared" si="1"/>
        <v>54.424316114767848</v>
      </c>
      <c r="Y14" s="3">
        <f t="shared" si="2"/>
        <v>3.6848357224234003</v>
      </c>
      <c r="Z14" s="3">
        <f t="shared" si="3"/>
        <v>5.6354669896403005</v>
      </c>
      <c r="AA14" s="3">
        <f t="shared" si="4"/>
        <v>14.507849857949132</v>
      </c>
      <c r="AB14" s="3">
        <f t="shared" si="5"/>
        <v>-36.231630534395315</v>
      </c>
      <c r="AC14" s="3">
        <f t="shared" si="6"/>
        <v>-34.280999267178416</v>
      </c>
    </row>
    <row r="15" spans="1:29">
      <c r="A15" s="17">
        <v>-3.3333333333333335</v>
      </c>
      <c r="B15" s="19">
        <v>1481.5281751379371</v>
      </c>
      <c r="C15" s="16">
        <v>1016.8026374429464</v>
      </c>
      <c r="D15" s="20">
        <v>-1310.2234087586403</v>
      </c>
      <c r="E15" s="3">
        <f t="shared" si="7"/>
        <v>-18.336183369162132</v>
      </c>
      <c r="F15" s="3">
        <f t="shared" si="8"/>
        <v>2.4996833845846811</v>
      </c>
      <c r="G15" s="3">
        <f t="shared" si="11"/>
        <v>37.717953310214007</v>
      </c>
      <c r="I15" s="27"/>
      <c r="J15" s="27"/>
      <c r="K15" s="27"/>
      <c r="L15" s="6">
        <v>-3.285669</v>
      </c>
      <c r="M15" s="7">
        <v>1512.8817635178566</v>
      </c>
      <c r="N15" s="4">
        <v>1019.067489027977</v>
      </c>
      <c r="O15" s="24">
        <v>-1195.818505525589</v>
      </c>
      <c r="P15" s="4">
        <v>40.460852813999431</v>
      </c>
      <c r="Q15" s="16">
        <v>175.158199</v>
      </c>
      <c r="R15" s="16">
        <f t="shared" si="0"/>
        <v>-9.4393821556238571</v>
      </c>
      <c r="S15" s="8"/>
      <c r="T15" s="8"/>
      <c r="U15" s="8"/>
      <c r="V15" s="3">
        <f t="shared" si="9"/>
        <v>0.54438655718071516</v>
      </c>
      <c r="W15" s="3">
        <f t="shared" si="10"/>
        <v>0.54438655718071516</v>
      </c>
      <c r="X15" s="3">
        <f t="shared" si="1"/>
        <v>67.635430427580857</v>
      </c>
      <c r="Y15" s="3">
        <f t="shared" si="2"/>
        <v>4.6343486769484663</v>
      </c>
      <c r="Z15" s="3">
        <f t="shared" si="3"/>
        <v>6.1939639702218949</v>
      </c>
      <c r="AA15" s="3">
        <f t="shared" si="4"/>
        <v>27.174577613581427</v>
      </c>
      <c r="AB15" s="3">
        <f t="shared" si="5"/>
        <v>-35.826504137050961</v>
      </c>
      <c r="AC15" s="3">
        <f t="shared" si="6"/>
        <v>-34.266888843777537</v>
      </c>
    </row>
    <row r="16" spans="1:29">
      <c r="A16" s="17">
        <v>-3.3</v>
      </c>
      <c r="B16" s="19">
        <v>1504.4437975287437</v>
      </c>
      <c r="C16" s="16">
        <v>1017.4309610500932</v>
      </c>
      <c r="D16" s="20">
        <v>-1230.3263401463628</v>
      </c>
      <c r="E16" s="3">
        <f t="shared" si="7"/>
        <v>-16.003648825311274</v>
      </c>
      <c r="F16" s="3">
        <f t="shared" si="8"/>
        <v>2.4936230472253351</v>
      </c>
      <c r="G16" s="3">
        <f t="shared" si="11"/>
        <v>69.976036315525064</v>
      </c>
      <c r="I16" s="27"/>
      <c r="J16" s="27"/>
      <c r="K16" s="27"/>
      <c r="L16" s="6">
        <v>-3.230267</v>
      </c>
      <c r="M16" s="7">
        <v>1535.0820187181234</v>
      </c>
      <c r="N16" s="4">
        <v>1033.3867437504232</v>
      </c>
      <c r="O16" s="24">
        <v>-1062.2873068973422</v>
      </c>
      <c r="P16" s="4">
        <v>36.688552080671521</v>
      </c>
      <c r="Q16" s="16">
        <v>366.96612900000002</v>
      </c>
      <c r="R16" s="16">
        <f t="shared" si="0"/>
        <v>-3.014591245453293</v>
      </c>
      <c r="S16" s="8"/>
      <c r="T16" s="8"/>
      <c r="U16" s="8"/>
      <c r="V16" s="3">
        <f t="shared" si="9"/>
        <v>-3.7723007333279099</v>
      </c>
      <c r="W16" s="3">
        <f t="shared" si="10"/>
        <v>3.7723007333279099</v>
      </c>
      <c r="X16" s="3">
        <f t="shared" si="1"/>
        <v>98.409992426120994</v>
      </c>
      <c r="Y16" s="3">
        <f t="shared" si="2"/>
        <v>6.4858324227378246</v>
      </c>
      <c r="Z16" s="3">
        <f t="shared" si="3"/>
        <v>7.2244094582942928</v>
      </c>
      <c r="AA16" s="3">
        <f t="shared" si="4"/>
        <v>61.721440345449473</v>
      </c>
      <c r="AB16" s="3">
        <f t="shared" si="5"/>
        <v>-30.202719657933695</v>
      </c>
      <c r="AC16" s="3">
        <f t="shared" si="6"/>
        <v>-29.464142622377228</v>
      </c>
    </row>
    <row r="17" spans="1:29">
      <c r="A17" s="17">
        <v>-3.2666666666666666</v>
      </c>
      <c r="B17" s="19">
        <v>1522.4829760044813</v>
      </c>
      <c r="C17" s="16">
        <v>1022.5383375622332</v>
      </c>
      <c r="D17" s="20">
        <v>-1150.0103869661689</v>
      </c>
      <c r="E17" s="3">
        <f t="shared" si="7"/>
        <v>-12.658713921818888</v>
      </c>
      <c r="F17" s="3">
        <f t="shared" si="8"/>
        <v>2.4742543586186683</v>
      </c>
      <c r="G17" s="3">
        <f t="shared" si="11"/>
        <v>100.34804710477191</v>
      </c>
      <c r="I17" s="27"/>
      <c r="J17" s="27"/>
      <c r="K17" s="27"/>
      <c r="L17" s="6">
        <v>-3.1986509999999999</v>
      </c>
      <c r="M17" s="7">
        <v>1539.0773534998298</v>
      </c>
      <c r="N17" s="4">
        <v>1047.271929550916</v>
      </c>
      <c r="O17" s="24">
        <v>-986.42145047336817</v>
      </c>
      <c r="P17" s="4">
        <v>38.030014237215873</v>
      </c>
      <c r="Q17" s="16">
        <v>366.96612900000002</v>
      </c>
      <c r="R17" s="16">
        <f t="shared" si="0"/>
        <v>3.8817220107341583</v>
      </c>
      <c r="S17" s="8"/>
      <c r="T17" s="8"/>
      <c r="U17" s="8"/>
      <c r="V17" s="3">
        <f t="shared" si="9"/>
        <v>1.3414621565443525</v>
      </c>
      <c r="W17" s="3">
        <f t="shared" si="10"/>
        <v>1.3414621565443525</v>
      </c>
      <c r="X17" s="3">
        <f t="shared" si="1"/>
        <v>113.67246672022202</v>
      </c>
      <c r="Y17" s="3">
        <f t="shared" si="2"/>
        <v>7.2469592165752594</v>
      </c>
      <c r="Z17" s="3">
        <f t="shared" si="3"/>
        <v>7.6204524118280119</v>
      </c>
      <c r="AA17" s="3">
        <f t="shared" si="4"/>
        <v>75.642452483006139</v>
      </c>
      <c r="AB17" s="3">
        <f t="shared" si="5"/>
        <v>-30.783055020640614</v>
      </c>
      <c r="AC17" s="3">
        <f t="shared" si="6"/>
        <v>-30.409561825387861</v>
      </c>
    </row>
    <row r="18" spans="1:29">
      <c r="A18" s="17">
        <v>-3.2333333333333334</v>
      </c>
      <c r="B18" s="19">
        <v>1534.3396443501115</v>
      </c>
      <c r="C18" s="16">
        <v>1032.2609075121582</v>
      </c>
      <c r="D18" s="20">
        <v>-1069.6578565016389</v>
      </c>
      <c r="E18" s="3">
        <f t="shared" si="7"/>
        <v>-8.3938861193862824</v>
      </c>
      <c r="F18" s="3">
        <f t="shared" si="8"/>
        <v>2.4540730006396401</v>
      </c>
      <c r="G18" s="3">
        <f t="shared" si="11"/>
        <v>127.94483407297864</v>
      </c>
      <c r="I18" s="27"/>
      <c r="J18" s="27"/>
      <c r="K18" s="27"/>
      <c r="L18" s="6">
        <v>-3.1482670000000001</v>
      </c>
      <c r="M18" s="7">
        <v>1530.9530879221857</v>
      </c>
      <c r="N18" s="4">
        <v>1077.6359394527972</v>
      </c>
      <c r="O18" s="24">
        <v>-866.68754601851106</v>
      </c>
      <c r="P18" s="4">
        <v>42.227907755100873</v>
      </c>
      <c r="Q18" s="16">
        <v>164.753287</v>
      </c>
      <c r="R18" s="16">
        <f t="shared" si="0"/>
        <v>10.842472785588452</v>
      </c>
      <c r="S18" s="8"/>
      <c r="T18" s="8"/>
      <c r="U18" s="8"/>
      <c r="V18" s="3">
        <f t="shared" si="9"/>
        <v>4.1978935178849994</v>
      </c>
      <c r="W18" s="3">
        <f t="shared" si="10"/>
        <v>4.1978935178849994</v>
      </c>
      <c r="X18" s="3">
        <f t="shared" si="1"/>
        <v>132.91377442825467</v>
      </c>
      <c r="Y18" s="3">
        <f t="shared" si="2"/>
        <v>7.7366912360125744</v>
      </c>
      <c r="Z18" s="3">
        <f t="shared" si="3"/>
        <v>7.8649344757485258</v>
      </c>
      <c r="AA18" s="3">
        <f t="shared" si="4"/>
        <v>90.685866673153797</v>
      </c>
      <c r="AB18" s="3">
        <f t="shared" si="5"/>
        <v>-34.491216519088297</v>
      </c>
      <c r="AC18" s="3">
        <f t="shared" si="6"/>
        <v>-34.362973279352346</v>
      </c>
    </row>
    <row r="19" spans="1:29">
      <c r="A19" s="17">
        <v>-3.2</v>
      </c>
      <c r="B19" s="19">
        <v>1539.046964071691</v>
      </c>
      <c r="C19" s="16">
        <v>1046.5959769338369</v>
      </c>
      <c r="D19" s="20">
        <v>-989.64902725815773</v>
      </c>
      <c r="E19" s="3">
        <f t="shared" si="7"/>
        <v>-3.3671157936016924</v>
      </c>
      <c r="F19" s="3">
        <f t="shared" si="8"/>
        <v>2.4425722605643188</v>
      </c>
      <c r="G19" s="3">
        <f t="shared" si="11"/>
        <v>150.80310977353821</v>
      </c>
      <c r="I19" s="27"/>
      <c r="J19" s="27"/>
      <c r="K19" s="27"/>
      <c r="L19" s="6">
        <v>-3.1176279999999998</v>
      </c>
      <c r="M19" s="7">
        <v>1517.1847030557692</v>
      </c>
      <c r="N19" s="4">
        <v>1100.6710507124662</v>
      </c>
      <c r="O19" s="24">
        <v>-794.80070204660296</v>
      </c>
      <c r="P19" s="4">
        <v>45.844733889722278</v>
      </c>
      <c r="Q19" s="16">
        <v>164.753287</v>
      </c>
      <c r="R19" s="16">
        <f t="shared" si="0"/>
        <v>15.11949468926548</v>
      </c>
      <c r="S19" s="8"/>
      <c r="T19" s="8"/>
      <c r="U19" s="8"/>
      <c r="V19" s="3">
        <f t="shared" si="9"/>
        <v>3.6168261346214052</v>
      </c>
      <c r="W19" s="3">
        <f t="shared" si="10"/>
        <v>3.6168261346214052</v>
      </c>
      <c r="X19" s="3">
        <f t="shared" si="1"/>
        <v>142.14754364051015</v>
      </c>
      <c r="Y19" s="3">
        <f t="shared" si="2"/>
        <v>7.4341904294038939</v>
      </c>
      <c r="Z19" s="3">
        <f t="shared" si="3"/>
        <v>7.7412222135700022</v>
      </c>
      <c r="AA19" s="3">
        <f t="shared" si="4"/>
        <v>96.302809750787873</v>
      </c>
      <c r="AB19" s="3">
        <f t="shared" si="5"/>
        <v>-38.410543460318387</v>
      </c>
      <c r="AC19" s="3">
        <f t="shared" si="6"/>
        <v>-38.103511676152273</v>
      </c>
    </row>
    <row r="20" spans="1:29">
      <c r="A20" s="17">
        <v>-3.1666666666666665</v>
      </c>
      <c r="B20" s="19">
        <v>1536.0242483541369</v>
      </c>
      <c r="C20" s="16">
        <v>1065.4147924818099</v>
      </c>
      <c r="D20" s="20">
        <v>-910.2209373190999</v>
      </c>
      <c r="E20" s="3">
        <f t="shared" si="7"/>
        <v>2.1793967163029273</v>
      </c>
      <c r="F20" s="3">
        <f t="shared" si="8"/>
        <v>2.4504888268005294</v>
      </c>
      <c r="G20" s="3">
        <f t="shared" si="11"/>
        <v>166.39537529713698</v>
      </c>
      <c r="I20" s="27"/>
      <c r="J20" s="27"/>
      <c r="K20" s="27"/>
      <c r="L20" s="6">
        <v>-3.0962170000000002</v>
      </c>
      <c r="M20" s="7">
        <v>1503.7402532175183</v>
      </c>
      <c r="N20" s="4">
        <v>1118.6019494384527</v>
      </c>
      <c r="O20" s="24">
        <v>-745.04067808017135</v>
      </c>
      <c r="P20" s="4">
        <v>43.411946834305375</v>
      </c>
      <c r="Q20" s="16">
        <v>110.32014599999999</v>
      </c>
      <c r="R20" s="16">
        <f t="shared" si="0"/>
        <v>19.652322988953244</v>
      </c>
      <c r="S20" s="8"/>
      <c r="T20" s="8"/>
      <c r="U20" s="8"/>
      <c r="V20" s="3">
        <f t="shared" si="9"/>
        <v>-2.4327870554169024</v>
      </c>
      <c r="W20" s="3">
        <f t="shared" si="10"/>
        <v>2.4327870554169024</v>
      </c>
      <c r="X20" s="3">
        <f t="shared" si="1"/>
        <v>147.77568399594773</v>
      </c>
      <c r="Y20" s="3">
        <f t="shared" si="2"/>
        <v>6.8700258249448929</v>
      </c>
      <c r="Z20" s="3">
        <f t="shared" si="3"/>
        <v>7.5194003459925254</v>
      </c>
      <c r="AA20" s="3">
        <f t="shared" si="4"/>
        <v>104.36373716164235</v>
      </c>
      <c r="AB20" s="3">
        <f t="shared" si="5"/>
        <v>-36.541921009360479</v>
      </c>
      <c r="AC20" s="3">
        <f t="shared" si="6"/>
        <v>-35.892546488312853</v>
      </c>
    </row>
    <row r="21" spans="1:29">
      <c r="A21" s="17">
        <v>-3.1333333333333333</v>
      </c>
      <c r="B21" s="19">
        <v>1525.0628153532743</v>
      </c>
      <c r="C21" s="16">
        <v>1088.4611491262913</v>
      </c>
      <c r="D21" s="20">
        <v>-831.54503442719579</v>
      </c>
      <c r="E21" s="3">
        <f t="shared" si="7"/>
        <v>7.931613411792676</v>
      </c>
      <c r="F21" s="3">
        <f t="shared" si="8"/>
        <v>2.4813437362618802</v>
      </c>
      <c r="G21" s="3">
        <f t="shared" si="11"/>
        <v>172.56650086469307</v>
      </c>
      <c r="I21" s="27"/>
      <c r="J21" s="27"/>
      <c r="K21" s="27"/>
      <c r="L21" s="6">
        <v>-3.0569950000000001</v>
      </c>
      <c r="M21" s="7">
        <v>1471.5725480727851</v>
      </c>
      <c r="N21" s="4">
        <v>1154.8326083756983</v>
      </c>
      <c r="O21" s="24">
        <v>-654.963653229177</v>
      </c>
      <c r="P21" s="4">
        <v>53.729564101847693</v>
      </c>
      <c r="Q21" s="16">
        <v>110.32014599999999</v>
      </c>
      <c r="R21" s="16">
        <f t="shared" si="0"/>
        <v>23.7924548982148</v>
      </c>
      <c r="S21" s="8"/>
      <c r="T21" s="8"/>
      <c r="U21" s="8"/>
      <c r="V21" s="3">
        <f t="shared" si="9"/>
        <v>10.317617267542317</v>
      </c>
      <c r="W21" s="3">
        <f t="shared" si="10"/>
        <v>10.317617267542317</v>
      </c>
      <c r="X21" s="3">
        <f t="shared" si="1"/>
        <v>156.70981642498546</v>
      </c>
      <c r="Y21" s="3">
        <f t="shared" si="2"/>
        <v>4.8726270833747058</v>
      </c>
      <c r="Z21" s="3">
        <f t="shared" si="3"/>
        <v>6.8067657561090842</v>
      </c>
      <c r="AA21" s="3">
        <f t="shared" si="4"/>
        <v>102.98025232313776</v>
      </c>
      <c r="AB21" s="3">
        <f t="shared" si="5"/>
        <v>-48.856937018472991</v>
      </c>
      <c r="AC21" s="3">
        <f t="shared" si="6"/>
        <v>-46.922798345738606</v>
      </c>
    </row>
    <row r="22" spans="1:29">
      <c r="A22" s="17">
        <v>-3.1</v>
      </c>
      <c r="B22" s="19">
        <v>1506.3367576375604</v>
      </c>
      <c r="C22" s="16">
        <v>1115.3314847312868</v>
      </c>
      <c r="D22" s="20">
        <v>-753.80292943120003</v>
      </c>
      <c r="E22" s="3">
        <f t="shared" si="7"/>
        <v>13.543077199972267</v>
      </c>
      <c r="F22" s="3">
        <f t="shared" si="8"/>
        <v>2.5307831902545974</v>
      </c>
      <c r="G22" s="3">
        <f t="shared" si="11"/>
        <v>168.34391364538831</v>
      </c>
      <c r="I22" s="27"/>
      <c r="J22" s="27"/>
      <c r="K22" s="27"/>
      <c r="L22" s="6">
        <v>-3.0327670000000002</v>
      </c>
      <c r="M22" s="7">
        <v>1447.3535910211504</v>
      </c>
      <c r="N22" s="4">
        <v>1179.0345584712923</v>
      </c>
      <c r="O22" s="24">
        <v>-600.03233645111322</v>
      </c>
      <c r="P22" s="4">
        <v>51.723937538441746</v>
      </c>
      <c r="Q22" s="16">
        <v>110.32014599999999</v>
      </c>
      <c r="R22" s="16">
        <f t="shared" si="0"/>
        <v>26.135922272686603</v>
      </c>
      <c r="S22" s="8"/>
      <c r="T22" s="8"/>
      <c r="U22" s="8"/>
      <c r="V22" s="3">
        <f t="shared" si="9"/>
        <v>-2.0056265634059471</v>
      </c>
      <c r="W22" s="3">
        <f t="shared" si="10"/>
        <v>2.0056265634059471</v>
      </c>
      <c r="X22" s="3">
        <f t="shared" si="1"/>
        <v>161.49312086979518</v>
      </c>
      <c r="Y22" s="3">
        <f t="shared" si="2"/>
        <v>2.8470239181144863</v>
      </c>
      <c r="Z22" s="3">
        <f t="shared" si="3"/>
        <v>6.162229138908411</v>
      </c>
      <c r="AA22" s="3">
        <f t="shared" si="4"/>
        <v>109.76918333135343</v>
      </c>
      <c r="AB22" s="3">
        <f t="shared" si="5"/>
        <v>-48.876913620327258</v>
      </c>
      <c r="AC22" s="3">
        <f t="shared" si="6"/>
        <v>-45.561708399533337</v>
      </c>
    </row>
    <row r="23" spans="1:29">
      <c r="A23" s="17">
        <v>-3.0666666666666669</v>
      </c>
      <c r="B23" s="19">
        <v>1480.3597536720335</v>
      </c>
      <c r="C23" s="16">
        <v>1145.5281611718237</v>
      </c>
      <c r="D23" s="20">
        <v>-677.05149807408452</v>
      </c>
      <c r="E23" s="3">
        <f t="shared" si="7"/>
        <v>18.698712498904836</v>
      </c>
      <c r="F23" s="3">
        <f t="shared" si="8"/>
        <v>2.5941633712241385</v>
      </c>
      <c r="G23" s="3">
        <f t="shared" si="11"/>
        <v>154.66905896797763</v>
      </c>
      <c r="I23" s="27"/>
      <c r="J23" s="27"/>
      <c r="K23" s="27"/>
      <c r="L23" s="6">
        <v>-3.0144120000000001</v>
      </c>
      <c r="M23" s="7">
        <v>1427.110682528466</v>
      </c>
      <c r="N23" s="4">
        <v>1198.0995881874114</v>
      </c>
      <c r="O23" s="24">
        <v>-558.77690894901752</v>
      </c>
      <c r="P23" s="4">
        <v>45.216699644000308</v>
      </c>
      <c r="Q23" s="16">
        <v>133.47359399999999</v>
      </c>
      <c r="R23" s="16">
        <f t="shared" si="0"/>
        <v>28.667163881676604</v>
      </c>
      <c r="S23" s="8"/>
      <c r="T23" s="8"/>
      <c r="U23" s="8"/>
      <c r="V23" s="3">
        <f t="shared" si="9"/>
        <v>-6.5072378944414382</v>
      </c>
      <c r="W23" s="3">
        <f t="shared" si="10"/>
        <v>6.5072378944414382</v>
      </c>
      <c r="X23" s="3">
        <f t="shared" si="1"/>
        <v>164.79372782078062</v>
      </c>
      <c r="Y23" s="3">
        <f t="shared" si="2"/>
        <v>0.80071553513975702</v>
      </c>
      <c r="Z23" s="3">
        <f t="shared" si="3"/>
        <v>5.5689226785527426</v>
      </c>
      <c r="AA23" s="3">
        <f t="shared" si="4"/>
        <v>119.57702817678032</v>
      </c>
      <c r="AB23" s="3">
        <f t="shared" si="5"/>
        <v>-44.415984108860549</v>
      </c>
      <c r="AC23" s="3">
        <f t="shared" si="6"/>
        <v>-39.647776965447562</v>
      </c>
    </row>
    <row r="24" spans="1:29">
      <c r="A24" s="17">
        <v>-3.0333333333333332</v>
      </c>
      <c r="B24" s="19">
        <v>1447.9500529095531</v>
      </c>
      <c r="C24" s="16">
        <v>1178.4589137565345</v>
      </c>
      <c r="D24" s="20">
        <v>-601.30264465510845</v>
      </c>
      <c r="E24" s="3">
        <f t="shared" si="7"/>
        <v>23.164014694982502</v>
      </c>
      <c r="F24" s="3">
        <f t="shared" si="8"/>
        <v>2.6618491255588657</v>
      </c>
      <c r="G24" s="3">
        <f t="shared" si="11"/>
        <v>133.95906588232864</v>
      </c>
      <c r="I24" s="27"/>
      <c r="J24" s="27"/>
      <c r="K24" s="27"/>
      <c r="L24" s="6">
        <v>-2.9752990000000001</v>
      </c>
      <c r="M24" s="7">
        <v>1379.5983623303473</v>
      </c>
      <c r="N24" s="4">
        <v>1240.2155707217753</v>
      </c>
      <c r="O24" s="24">
        <v>-471.87568440660834</v>
      </c>
      <c r="P24" s="24">
        <v>61.184276294899547</v>
      </c>
      <c r="Q24" s="16">
        <v>133.47359399999999</v>
      </c>
      <c r="R24" s="16">
        <f t="shared" si="0"/>
        <v>30.657046154876518</v>
      </c>
      <c r="S24" s="8"/>
      <c r="T24" s="8"/>
      <c r="U24" s="8"/>
      <c r="V24" s="3">
        <f t="shared" si="9"/>
        <v>15.96757665089924</v>
      </c>
      <c r="W24" s="3">
        <f t="shared" si="10"/>
        <v>15.96757665089924</v>
      </c>
      <c r="X24" s="3">
        <f t="shared" si="1"/>
        <v>170.98992324828004</v>
      </c>
      <c r="Y24" s="3">
        <f t="shared" si="2"/>
        <v>-5.4703445146609528</v>
      </c>
      <c r="Z24" s="3">
        <f t="shared" si="3"/>
        <v>4.0068621767118504</v>
      </c>
      <c r="AA24" s="3">
        <f t="shared" si="4"/>
        <v>109.80564695338049</v>
      </c>
      <c r="AB24" s="3">
        <f t="shared" si="5"/>
        <v>-66.654620809560498</v>
      </c>
      <c r="AC24" s="3">
        <f t="shared" si="6"/>
        <v>-57.177414118187698</v>
      </c>
    </row>
    <row r="25" spans="1:29">
      <c r="A25" s="17">
        <v>-3</v>
      </c>
      <c r="B25" s="19">
        <v>1410.2245555557311</v>
      </c>
      <c r="C25" s="16">
        <v>1213.4218206312507</v>
      </c>
      <c r="D25" s="20">
        <v>-526.59842781350017</v>
      </c>
      <c r="E25" s="3">
        <f t="shared" si="7"/>
        <v>26.793694868763005</v>
      </c>
      <c r="F25" s="3">
        <f t="shared" si="8"/>
        <v>2.7209748656459993</v>
      </c>
      <c r="G25" s="3">
        <f t="shared" si="11"/>
        <v>108.89040521341549</v>
      </c>
      <c r="I25" s="27"/>
      <c r="J25" s="27"/>
      <c r="K25" s="27"/>
      <c r="L25" s="6">
        <v>-2.9542220000000001</v>
      </c>
      <c r="M25" s="7">
        <v>1352.1663122363389</v>
      </c>
      <c r="N25" s="4">
        <v>1263.4078114964068</v>
      </c>
      <c r="O25" s="24">
        <v>-425.59584745019674</v>
      </c>
      <c r="P25" s="24">
        <v>58.23596202240126</v>
      </c>
      <c r="Q25" s="16">
        <v>133.47359399999999</v>
      </c>
      <c r="R25" s="16">
        <f t="shared" si="0"/>
        <v>31.650654670904537</v>
      </c>
      <c r="S25" s="8"/>
      <c r="T25" s="8"/>
      <c r="U25" s="8"/>
      <c r="V25" s="3">
        <f t="shared" ref="V25:V54" si="12">P25-P24</f>
        <v>-2.9483142724982869</v>
      </c>
      <c r="W25" s="3">
        <f t="shared" si="10"/>
        <v>2.9483142724982869</v>
      </c>
      <c r="X25" s="3">
        <f t="shared" si="1"/>
        <v>173.89216308820826</v>
      </c>
      <c r="Y25" s="3">
        <f t="shared" si="2"/>
        <v>-10.237428036735437</v>
      </c>
      <c r="Z25" s="3">
        <f t="shared" si="3"/>
        <v>3.0030899127491857</v>
      </c>
      <c r="AA25" s="3">
        <f t="shared" ref="AA25:AA54" si="13">X25-P25</f>
        <v>115.65620106580701</v>
      </c>
      <c r="AB25" s="3">
        <f t="shared" ref="AB25:AB54" si="14">Y25-P25</f>
        <v>-68.473390059136705</v>
      </c>
      <c r="AC25" s="3">
        <f t="shared" ref="AC25:AC54" si="15">Z25-P25</f>
        <v>-55.232872109652078</v>
      </c>
    </row>
    <row r="26" spans="1:29">
      <c r="A26" s="17">
        <v>-2.9666666666666668</v>
      </c>
      <c r="B26" s="19">
        <v>1368.4878474548459</v>
      </c>
      <c r="C26" s="16">
        <v>1249.6864790581167</v>
      </c>
      <c r="D26" s="20">
        <v>-452.88337150029838</v>
      </c>
      <c r="E26" s="3">
        <f t="shared" si="7"/>
        <v>29.518093735968819</v>
      </c>
      <c r="F26" s="3">
        <f t="shared" si="8"/>
        <v>2.76439667975797</v>
      </c>
      <c r="G26" s="3">
        <f t="shared" si="11"/>
        <v>81.731966016174695</v>
      </c>
      <c r="I26" s="27"/>
      <c r="J26" s="27"/>
      <c r="K26" s="27"/>
      <c r="L26" s="6">
        <v>-2.9280349999999999</v>
      </c>
      <c r="M26" s="7">
        <v>1317.03422216326</v>
      </c>
      <c r="N26" s="4">
        <v>1292.330929543823</v>
      </c>
      <c r="O26" s="24">
        <v>-368.60241355746984</v>
      </c>
      <c r="P26" s="24">
        <v>67.886887436112147</v>
      </c>
      <c r="Q26" s="16">
        <v>42.329197999999998</v>
      </c>
      <c r="R26" s="16">
        <f t="shared" si="0"/>
        <v>32.182485494653193</v>
      </c>
      <c r="S26" s="8"/>
      <c r="T26" s="8"/>
      <c r="U26" s="8"/>
      <c r="V26" s="3">
        <f t="shared" si="12"/>
        <v>9.6509254137108869</v>
      </c>
      <c r="W26" s="3">
        <f t="shared" si="10"/>
        <v>9.6509254137108869</v>
      </c>
      <c r="X26" s="3">
        <f t="shared" si="1"/>
        <v>177.10131123215626</v>
      </c>
      <c r="Y26" s="3">
        <f t="shared" si="2"/>
        <v>-17.909770579932061</v>
      </c>
      <c r="Z26" s="3">
        <f t="shared" si="3"/>
        <v>1.6087843727338003</v>
      </c>
      <c r="AA26" s="3">
        <f t="shared" si="13"/>
        <v>109.21442379604412</v>
      </c>
      <c r="AB26" s="3">
        <f t="shared" si="14"/>
        <v>-85.796658016044205</v>
      </c>
      <c r="AC26" s="3">
        <f t="shared" si="15"/>
        <v>-66.278103063378353</v>
      </c>
    </row>
    <row r="27" spans="1:29">
      <c r="A27" s="17">
        <v>-2.9333333333333331</v>
      </c>
      <c r="B27" s="19">
        <v>1324.1986611075699</v>
      </c>
      <c r="C27" s="16">
        <v>1286.4894734807312</v>
      </c>
      <c r="D27" s="20">
        <v>-380.08257084898651</v>
      </c>
      <c r="E27" s="3">
        <f t="shared" si="7"/>
        <v>31.314710870552105</v>
      </c>
      <c r="F27" s="3">
        <f t="shared" si="8"/>
        <v>2.7846640912544474</v>
      </c>
      <c r="G27" s="3">
        <f t="shared" si="11"/>
        <v>53.89851403749806</v>
      </c>
      <c r="I27" s="27"/>
      <c r="J27" s="27"/>
      <c r="K27" s="27"/>
      <c r="L27" s="6">
        <v>-2.9086959999999999</v>
      </c>
      <c r="M27" s="7">
        <v>1290.7625844068825</v>
      </c>
      <c r="N27" s="4">
        <v>1313.5601810868829</v>
      </c>
      <c r="O27" s="24">
        <v>-326.85546508058906</v>
      </c>
      <c r="P27" s="24">
        <v>53.603812293746103</v>
      </c>
      <c r="Q27" s="16">
        <v>42.329197999999998</v>
      </c>
      <c r="R27" s="16">
        <f t="shared" si="0"/>
        <v>32.004044623835</v>
      </c>
      <c r="S27" s="8"/>
      <c r="T27" s="8"/>
      <c r="U27" s="8"/>
      <c r="V27" s="3">
        <f t="shared" si="12"/>
        <v>-14.283075142366044</v>
      </c>
      <c r="W27" s="3">
        <f t="shared" si="10"/>
        <v>14.283075142366044</v>
      </c>
      <c r="X27" s="3">
        <f t="shared" si="1"/>
        <v>179.20246369447199</v>
      </c>
      <c r="Y27" s="3">
        <f t="shared" si="2"/>
        <v>-25.023384685171418</v>
      </c>
      <c r="Z27" s="3">
        <f t="shared" si="3"/>
        <v>0.48293332863088645</v>
      </c>
      <c r="AA27" s="3">
        <f t="shared" si="13"/>
        <v>125.59865140072588</v>
      </c>
      <c r="AB27" s="3">
        <f t="shared" si="14"/>
        <v>-78.627196978917524</v>
      </c>
      <c r="AC27" s="3">
        <f t="shared" si="15"/>
        <v>-53.120878965115217</v>
      </c>
    </row>
    <row r="28" spans="1:29">
      <c r="A28" s="17">
        <v>-2.9</v>
      </c>
      <c r="B28" s="19">
        <v>1278.9546137358993</v>
      </c>
      <c r="C28" s="16">
        <v>1323.0238242391497</v>
      </c>
      <c r="D28" s="20">
        <v>-308.17410854063928</v>
      </c>
      <c r="E28" s="3">
        <f t="shared" si="7"/>
        <v>32.177670612418908</v>
      </c>
      <c r="F28" s="3">
        <f t="shared" si="8"/>
        <v>2.7744095954840846</v>
      </c>
      <c r="G28" s="3">
        <f t="shared" si="11"/>
        <v>25.888792256004173</v>
      </c>
      <c r="I28" s="27"/>
      <c r="J28" s="27"/>
      <c r="K28" s="27"/>
      <c r="L28" s="6">
        <v>-2.8545090000000002</v>
      </c>
      <c r="M28" s="7">
        <v>1218.5478178039193</v>
      </c>
      <c r="N28" s="4">
        <v>1371.0835938155651</v>
      </c>
      <c r="O28" s="24">
        <v>-211.30583210103214</v>
      </c>
      <c r="P28" s="24">
        <v>1.8537985355675213</v>
      </c>
      <c r="Q28" s="16">
        <v>35.471882999999998</v>
      </c>
      <c r="R28" s="16">
        <f t="shared" si="0"/>
        <v>30.311072905452367</v>
      </c>
      <c r="S28" s="8"/>
      <c r="T28" s="8"/>
      <c r="U28" s="8"/>
      <c r="V28" s="3">
        <f t="shared" si="12"/>
        <v>-51.750013758178582</v>
      </c>
      <c r="W28" s="3">
        <f t="shared" si="10"/>
        <v>51.750013758178582</v>
      </c>
      <c r="X28" s="3">
        <f t="shared" si="1"/>
        <v>-176.04435927391387</v>
      </c>
      <c r="Y28" s="3">
        <f t="shared" si="2"/>
        <v>-51.315212570053113</v>
      </c>
      <c r="Z28" s="3">
        <f t="shared" si="3"/>
        <v>-3.0290640909484297</v>
      </c>
      <c r="AA28" s="3">
        <f t="shared" si="13"/>
        <v>-177.8981578094814</v>
      </c>
      <c r="AB28" s="3">
        <f t="shared" si="14"/>
        <v>-53.169011105620633</v>
      </c>
      <c r="AC28" s="3">
        <f t="shared" si="15"/>
        <v>-4.8828626265159514</v>
      </c>
    </row>
    <row r="29" spans="1:29">
      <c r="A29" s="17">
        <v>-2.8666666666666667</v>
      </c>
      <c r="B29" s="19">
        <v>1234.3502960894257</v>
      </c>
      <c r="C29" s="16">
        <v>1358.5300195384771</v>
      </c>
      <c r="D29" s="20">
        <v>-237.06552277505398</v>
      </c>
      <c r="E29" s="3">
        <f t="shared" si="7"/>
        <v>32.09883538554044</v>
      </c>
      <c r="F29" s="3">
        <f t="shared" si="8"/>
        <v>2.7342273907323147</v>
      </c>
      <c r="G29" s="3">
        <f t="shared" si="11"/>
        <v>-2.3650568063540418</v>
      </c>
      <c r="I29" s="27"/>
      <c r="J29" s="27"/>
      <c r="K29" s="27"/>
      <c r="L29" s="6">
        <v>-2.8174600000000001</v>
      </c>
      <c r="M29" s="7">
        <v>1173.0000777635723</v>
      </c>
      <c r="N29" s="4">
        <v>1407.5363540183753</v>
      </c>
      <c r="O29" s="24">
        <v>-133.39478620328009</v>
      </c>
      <c r="P29" s="24">
        <v>-42.872471180684379</v>
      </c>
      <c r="Q29" s="16">
        <v>35.471882999999998</v>
      </c>
      <c r="R29" s="16">
        <f t="shared" si="0"/>
        <v>26.261815092000926</v>
      </c>
      <c r="S29" s="8"/>
      <c r="T29" s="8"/>
      <c r="U29" s="8"/>
      <c r="V29" s="3">
        <f t="shared" si="12"/>
        <v>-44.726269716251899</v>
      </c>
      <c r="W29" s="3">
        <f t="shared" si="10"/>
        <v>44.726269716251899</v>
      </c>
      <c r="X29" s="3">
        <f t="shared" si="1"/>
        <v>-173.68326875144751</v>
      </c>
      <c r="Y29" s="3">
        <f t="shared" si="2"/>
        <v>-71.3437325666807</v>
      </c>
      <c r="Z29" s="3">
        <f t="shared" si="3"/>
        <v>-5.6404430093938513</v>
      </c>
      <c r="AA29" s="3">
        <f t="shared" si="13"/>
        <v>-130.81079757076313</v>
      </c>
      <c r="AB29" s="3">
        <f t="shared" si="14"/>
        <v>-28.471261385996321</v>
      </c>
      <c r="AC29" s="3">
        <f t="shared" si="15"/>
        <v>37.23202817129053</v>
      </c>
    </row>
    <row r="30" spans="1:29">
      <c r="A30" s="17">
        <v>-2.8333333333333335</v>
      </c>
      <c r="B30" s="19">
        <v>1191.9573001340032</v>
      </c>
      <c r="C30" s="16">
        <v>1392.285372058861</v>
      </c>
      <c r="D30" s="20">
        <v>-166.66669319756329</v>
      </c>
      <c r="E30" s="3">
        <f t="shared" si="7"/>
        <v>31.055646607736708</v>
      </c>
      <c r="F30" s="3">
        <f t="shared" si="8"/>
        <v>2.6652066753179273</v>
      </c>
      <c r="G30" s="3">
        <f t="shared" si="11"/>
        <v>-31.295663334112053</v>
      </c>
      <c r="I30" s="27"/>
      <c r="J30" s="27"/>
      <c r="K30" s="27"/>
      <c r="L30" s="6">
        <v>-2.7572700000000001</v>
      </c>
      <c r="M30" s="7">
        <v>1111.3662516772747</v>
      </c>
      <c r="N30" s="4">
        <v>1459.2467912128195</v>
      </c>
      <c r="O30" s="24">
        <v>-8.478694723919034</v>
      </c>
      <c r="P30" s="24">
        <v>-34.868356933811299</v>
      </c>
      <c r="Q30" s="16">
        <v>45.206631000000002</v>
      </c>
      <c r="R30" s="16">
        <f t="shared" si="0"/>
        <v>20.339821396956594</v>
      </c>
      <c r="S30" s="8"/>
      <c r="T30" s="8"/>
      <c r="U30" s="8"/>
      <c r="V30" s="3">
        <f t="shared" si="12"/>
        <v>8.0041142468730797</v>
      </c>
      <c r="W30" s="3">
        <f t="shared" si="10"/>
        <v>8.0041142468730797</v>
      </c>
      <c r="X30" s="3">
        <f t="shared" si="1"/>
        <v>-171.2175675477483</v>
      </c>
      <c r="Y30" s="3">
        <f t="shared" si="2"/>
        <v>-97.662146275923405</v>
      </c>
      <c r="Z30" s="3">
        <f t="shared" si="3"/>
        <v>-9.9784372047324794</v>
      </c>
      <c r="AA30" s="3">
        <f t="shared" si="13"/>
        <v>-136.349210613937</v>
      </c>
      <c r="AB30" s="3">
        <f t="shared" si="14"/>
        <v>-62.793789342112106</v>
      </c>
      <c r="AC30" s="3">
        <f t="shared" si="15"/>
        <v>24.889919729078819</v>
      </c>
    </row>
    <row r="31" spans="1:29">
      <c r="A31" s="17">
        <v>-2.8</v>
      </c>
      <c r="B31" s="19">
        <v>1153.3035369645804</v>
      </c>
      <c r="C31" s="16">
        <v>1423.5974927237257</v>
      </c>
      <c r="D31" s="20">
        <v>-96.956878596916795</v>
      </c>
      <c r="E31" s="3">
        <f t="shared" si="7"/>
        <v>29.008161561036204</v>
      </c>
      <c r="F31" s="3">
        <f t="shared" si="8"/>
        <v>2.5691668889760191</v>
      </c>
      <c r="G31" s="3">
        <f t="shared" si="11"/>
        <v>-61.424551401014547</v>
      </c>
      <c r="I31" s="27"/>
      <c r="J31" s="27"/>
      <c r="K31" s="27"/>
      <c r="L31" s="6">
        <v>-2.7240890000000002</v>
      </c>
      <c r="M31" s="7">
        <v>1086.133528355509</v>
      </c>
      <c r="N31" s="4">
        <v>1482.8560294574127</v>
      </c>
      <c r="O31" s="24">
        <v>59.588792960159481</v>
      </c>
      <c r="P31" s="24">
        <v>-54.249731372639566</v>
      </c>
      <c r="Q31" s="16">
        <v>76.932867999999999</v>
      </c>
      <c r="R31" s="16">
        <f t="shared" si="0"/>
        <v>15.512883524713919</v>
      </c>
      <c r="S31" s="8"/>
      <c r="T31" s="8"/>
      <c r="U31" s="8"/>
      <c r="V31" s="3">
        <f t="shared" si="12"/>
        <v>-19.381374438828267</v>
      </c>
      <c r="W31" s="3">
        <f t="shared" si="10"/>
        <v>19.381374438828267</v>
      </c>
      <c r="X31" s="3">
        <f t="shared" si="1"/>
        <v>-170.50875480020159</v>
      </c>
      <c r="Y31" s="3">
        <f t="shared" si="2"/>
        <v>-108.1719765050612</v>
      </c>
      <c r="Z31" s="3">
        <f t="shared" si="3"/>
        <v>-12.283132951935423</v>
      </c>
      <c r="AA31" s="3">
        <f t="shared" si="13"/>
        <v>-116.25902342756203</v>
      </c>
      <c r="AB31" s="3">
        <f t="shared" si="14"/>
        <v>-53.922245132421629</v>
      </c>
      <c r="AC31" s="3">
        <f t="shared" si="15"/>
        <v>41.966598420704145</v>
      </c>
    </row>
    <row r="32" spans="1:29">
      <c r="A32" s="17">
        <v>-2.7666666666666666</v>
      </c>
      <c r="B32" s="19">
        <v>1119.7426565587521</v>
      </c>
      <c r="C32" s="16">
        <v>1451.8857644340023</v>
      </c>
      <c r="D32" s="20">
        <v>-27.86098019964993</v>
      </c>
      <c r="E32" s="3">
        <f t="shared" si="7"/>
        <v>25.906518378889771</v>
      </c>
      <c r="F32" s="3">
        <f t="shared" si="8"/>
        <v>2.4557528309593377</v>
      </c>
      <c r="G32" s="3">
        <f t="shared" si="11"/>
        <v>-93.049295464393296</v>
      </c>
      <c r="I32" s="27"/>
      <c r="J32" s="27"/>
      <c r="K32" s="27"/>
      <c r="L32" s="6">
        <v>-2.6987739999999998</v>
      </c>
      <c r="M32" s="7">
        <v>1071.8168267356232</v>
      </c>
      <c r="N32" s="4">
        <v>1498.2297597927973</v>
      </c>
      <c r="O32" s="24">
        <v>111.16811050288379</v>
      </c>
      <c r="P32" s="24">
        <v>-49.366809618297708</v>
      </c>
      <c r="Q32" s="16">
        <v>76.932867999999999</v>
      </c>
      <c r="R32" s="16">
        <f t="shared" si="0"/>
        <v>8.1474316330493117</v>
      </c>
      <c r="S32" s="8"/>
      <c r="T32" s="8"/>
      <c r="U32" s="8"/>
      <c r="V32" s="3">
        <f t="shared" si="12"/>
        <v>4.8829217543418579</v>
      </c>
      <c r="W32" s="3">
        <f t="shared" si="10"/>
        <v>4.8829217543418579</v>
      </c>
      <c r="X32" s="3">
        <f t="shared" si="1"/>
        <v>-170.24694766158177</v>
      </c>
      <c r="Y32" s="3">
        <f t="shared" si="2"/>
        <v>-114.83862135581796</v>
      </c>
      <c r="Z32" s="3">
        <f t="shared" si="3"/>
        <v>-13.938177852435528</v>
      </c>
      <c r="AA32" s="3">
        <f t="shared" si="13"/>
        <v>-120.88013804328406</v>
      </c>
      <c r="AB32" s="3">
        <f t="shared" si="14"/>
        <v>-65.471811737520255</v>
      </c>
      <c r="AC32" s="3">
        <f t="shared" si="15"/>
        <v>35.428631765862178</v>
      </c>
    </row>
    <row r="33" spans="1:29">
      <c r="A33" s="17">
        <v>-2.7333333333333334</v>
      </c>
      <c r="B33" s="19">
        <v>1092.4512679707259</v>
      </c>
      <c r="C33" s="16">
        <v>1476.6646468127146</v>
      </c>
      <c r="D33" s="20">
        <v>40.685463392175734</v>
      </c>
      <c r="E33" s="3">
        <f t="shared" si="7"/>
        <v>21.709701671421069</v>
      </c>
      <c r="F33" s="3">
        <f t="shared" si="8"/>
        <v>2.3348843759122797</v>
      </c>
      <c r="G33" s="3">
        <f t="shared" si="11"/>
        <v>-125.90450122406152</v>
      </c>
      <c r="I33" s="27"/>
      <c r="J33" s="27"/>
      <c r="K33" s="27"/>
      <c r="L33" s="6">
        <v>-2.6481840000000001</v>
      </c>
      <c r="M33" s="7">
        <v>1057.1819794755429</v>
      </c>
      <c r="N33" s="4">
        <v>1521.6986790909432</v>
      </c>
      <c r="O33" s="24">
        <v>213.39119124040008</v>
      </c>
      <c r="P33" s="24">
        <v>-56.632241680445809</v>
      </c>
      <c r="Q33" s="16">
        <v>131.99855099999999</v>
      </c>
      <c r="R33" s="16">
        <f t="shared" si="0"/>
        <v>-0.78626542988895276</v>
      </c>
      <c r="S33" s="8"/>
      <c r="T33" s="8"/>
      <c r="U33" s="8"/>
      <c r="V33" s="3">
        <f t="shared" si="12"/>
        <v>-7.2654320621481006</v>
      </c>
      <c r="W33" s="3">
        <f t="shared" si="10"/>
        <v>7.2654320621481006</v>
      </c>
      <c r="X33" s="3">
        <f t="shared" si="1"/>
        <v>-170.37139497107171</v>
      </c>
      <c r="Y33" s="3">
        <f t="shared" si="2"/>
        <v>-125.97813030790805</v>
      </c>
      <c r="Z33" s="3">
        <f t="shared" si="3"/>
        <v>-16.830128138036947</v>
      </c>
      <c r="AA33" s="3">
        <f t="shared" si="13"/>
        <v>-113.73915329062589</v>
      </c>
      <c r="AB33" s="3">
        <f t="shared" si="14"/>
        <v>-69.345888627462244</v>
      </c>
      <c r="AC33" s="3">
        <f t="shared" si="15"/>
        <v>39.802113542408861</v>
      </c>
    </row>
    <row r="34" spans="1:29">
      <c r="A34" s="17">
        <v>-2.7</v>
      </c>
      <c r="B34" s="19">
        <v>1072.4061910593882</v>
      </c>
      <c r="C34" s="16">
        <v>1497.5398843307048</v>
      </c>
      <c r="D34" s="20">
        <v>108.67691819835454</v>
      </c>
      <c r="E34" s="3">
        <f t="shared" si="7"/>
        <v>16.426444187410393</v>
      </c>
      <c r="F34" s="3">
        <f t="shared" si="8"/>
        <v>2.2168393534099802</v>
      </c>
      <c r="G34" s="3">
        <f t="shared" si="11"/>
        <v>-158.49772452032084</v>
      </c>
      <c r="I34" s="27"/>
      <c r="J34" s="27"/>
      <c r="K34" s="27"/>
      <c r="L34" s="6">
        <v>-2.6153719999999998</v>
      </c>
      <c r="M34" s="7">
        <v>1058.0841775955632</v>
      </c>
      <c r="N34" s="4">
        <v>1531.6453640442342</v>
      </c>
      <c r="O34" s="24">
        <v>279.13094996940345</v>
      </c>
      <c r="P34" s="24">
        <v>-66.389253237290959</v>
      </c>
      <c r="Q34" s="16">
        <v>131.99855099999999</v>
      </c>
      <c r="R34" s="16">
        <f t="shared" si="0"/>
        <v>-9.9758257974598639</v>
      </c>
      <c r="S34" s="8"/>
      <c r="T34" s="8"/>
      <c r="U34" s="8"/>
      <c r="V34" s="3">
        <f t="shared" si="12"/>
        <v>-9.7570115568451499</v>
      </c>
      <c r="W34" s="3">
        <f t="shared" si="10"/>
        <v>9.7570115568451499</v>
      </c>
      <c r="X34" s="3">
        <f t="shared" si="1"/>
        <v>-170.85889821388915</v>
      </c>
      <c r="Y34" s="3">
        <f t="shared" si="2"/>
        <v>-132.2837910744361</v>
      </c>
      <c r="Z34" s="3">
        <f t="shared" si="3"/>
        <v>-18.303625686122214</v>
      </c>
      <c r="AA34" s="3">
        <f t="shared" si="13"/>
        <v>-104.46964497659819</v>
      </c>
      <c r="AB34" s="3">
        <f t="shared" si="14"/>
        <v>-65.894537837145137</v>
      </c>
      <c r="AC34" s="3">
        <f t="shared" si="15"/>
        <v>48.085627551168741</v>
      </c>
    </row>
    <row r="35" spans="1:29">
      <c r="A35" s="17">
        <v>-2.6666666666666665</v>
      </c>
      <c r="B35" s="19">
        <v>1060.3027962027118</v>
      </c>
      <c r="C35" s="16">
        <v>1514.2639653962106</v>
      </c>
      <c r="D35" s="20">
        <v>176.16508809756488</v>
      </c>
      <c r="E35" s="3">
        <f t="shared" si="7"/>
        <v>10.167395729152163</v>
      </c>
      <c r="F35" s="3">
        <f t="shared" si="8"/>
        <v>2.117252020378805</v>
      </c>
      <c r="G35" s="3">
        <f t="shared" si="11"/>
        <v>-187.77145374774506</v>
      </c>
      <c r="I35" s="27"/>
      <c r="J35" s="27"/>
      <c r="K35" s="27"/>
      <c r="L35" s="6">
        <v>-2.5629110000000002</v>
      </c>
      <c r="M35" s="7">
        <v>1076.4366993652657</v>
      </c>
      <c r="N35" s="4">
        <v>1539.1448023100384</v>
      </c>
      <c r="O35" s="24">
        <v>383.47068294230849</v>
      </c>
      <c r="P35" s="24">
        <v>-58.669417205578441</v>
      </c>
      <c r="Q35" s="16">
        <v>260.15929</v>
      </c>
      <c r="R35" s="16">
        <f t="shared" si="0"/>
        <v>-17.421679534165843</v>
      </c>
      <c r="S35" s="8"/>
      <c r="T35" s="8"/>
      <c r="U35" s="8"/>
      <c r="V35" s="3">
        <f t="shared" si="12"/>
        <v>7.7198360317125179</v>
      </c>
      <c r="W35" s="3">
        <f t="shared" si="10"/>
        <v>7.7198360317125179</v>
      </c>
      <c r="X35" s="3">
        <f t="shared" si="1"/>
        <v>-172.1866141197556</v>
      </c>
      <c r="Y35" s="3">
        <f t="shared" si="2"/>
        <v>-141.60010790154959</v>
      </c>
      <c r="Z35" s="3">
        <f t="shared" si="3"/>
        <v>-19.764197440817846</v>
      </c>
      <c r="AA35" s="3">
        <f t="shared" si="13"/>
        <v>-113.51719691417716</v>
      </c>
      <c r="AB35" s="3">
        <f t="shared" si="14"/>
        <v>-82.930690695971151</v>
      </c>
      <c r="AC35" s="3">
        <f t="shared" si="15"/>
        <v>38.905219764760595</v>
      </c>
    </row>
    <row r="36" spans="1:29">
      <c r="A36" s="17">
        <v>-2.6333333333333333</v>
      </c>
      <c r="B36" s="19">
        <v>1056.5673862099648</v>
      </c>
      <c r="C36" s="16">
        <v>1526.7148032444529</v>
      </c>
      <c r="D36" s="20">
        <v>243.20285610388964</v>
      </c>
      <c r="E36" s="3">
        <f t="shared" si="7"/>
        <v>3.1892788750282923</v>
      </c>
      <c r="F36" s="3">
        <f t="shared" si="8"/>
        <v>2.0485934421417769</v>
      </c>
      <c r="G36" s="3">
        <f t="shared" si="11"/>
        <v>-209.34350562371688</v>
      </c>
      <c r="I36" s="27"/>
      <c r="J36" s="27"/>
      <c r="K36" s="27"/>
      <c r="L36" s="6">
        <v>-2.5399859999999999</v>
      </c>
      <c r="M36" s="7">
        <v>1090.6747064236552</v>
      </c>
      <c r="N36" s="4">
        <v>1539.368818805553</v>
      </c>
      <c r="O36" s="24">
        <v>428.84404710866511</v>
      </c>
      <c r="P36" s="24">
        <v>-49.636328764008454</v>
      </c>
      <c r="Q36" s="16">
        <v>260.15929</v>
      </c>
      <c r="R36" s="16">
        <f t="shared" si="0"/>
        <v>-21.571620399533749</v>
      </c>
      <c r="S36" s="8"/>
      <c r="T36" s="8"/>
      <c r="U36" s="8"/>
      <c r="V36" s="3">
        <f t="shared" si="12"/>
        <v>9.033088441569987</v>
      </c>
      <c r="W36" s="3">
        <f t="shared" si="10"/>
        <v>9.033088441569987</v>
      </c>
      <c r="X36" s="3">
        <f t="shared" si="1"/>
        <v>-172.94068282634058</v>
      </c>
      <c r="Y36" s="3">
        <f t="shared" si="2"/>
        <v>-145.48172715909021</v>
      </c>
      <c r="Z36" s="3">
        <f t="shared" si="3"/>
        <v>-19.965047519820335</v>
      </c>
      <c r="AA36" s="3">
        <f t="shared" si="13"/>
        <v>-123.30435406233212</v>
      </c>
      <c r="AB36" s="3">
        <f t="shared" si="14"/>
        <v>-95.845398395081759</v>
      </c>
      <c r="AC36" s="3">
        <f t="shared" si="15"/>
        <v>29.671281244188119</v>
      </c>
    </row>
    <row r="37" spans="1:29">
      <c r="A37" s="17">
        <v>-2.6</v>
      </c>
      <c r="B37" s="19">
        <v>1061.337144298479</v>
      </c>
      <c r="C37" s="16">
        <v>1534.8921657088213</v>
      </c>
      <c r="D37" s="20">
        <v>309.79320219345391</v>
      </c>
      <c r="E37" s="3">
        <f t="shared" si="7"/>
        <v>-4.0970062434561152</v>
      </c>
      <c r="F37" s="3">
        <f t="shared" si="8"/>
        <v>2.0177969762298007</v>
      </c>
      <c r="G37" s="3">
        <f t="shared" si="11"/>
        <v>-218.58855355453301</v>
      </c>
      <c r="I37" s="27"/>
      <c r="J37" s="27"/>
      <c r="K37" s="27"/>
      <c r="L37" s="6">
        <v>-2.5144540000000002</v>
      </c>
      <c r="M37" s="7">
        <v>1110.6194070130587</v>
      </c>
      <c r="N37" s="4">
        <v>1537.6262568542734</v>
      </c>
      <c r="O37" s="24">
        <v>479.29160085320473</v>
      </c>
      <c r="P37" s="24">
        <v>34.686004391248858</v>
      </c>
      <c r="Q37" s="16">
        <v>260.15929</v>
      </c>
      <c r="R37" s="16">
        <f t="shared" si="0"/>
        <v>-26.807427230215705</v>
      </c>
      <c r="S37" s="8"/>
      <c r="T37" s="8"/>
      <c r="U37" s="8"/>
      <c r="V37" s="3">
        <f t="shared" si="12"/>
        <v>84.322333155257311</v>
      </c>
      <c r="W37" s="3">
        <f t="shared" si="10"/>
        <v>84.322333155257311</v>
      </c>
      <c r="X37" s="3">
        <f t="shared" si="1"/>
        <v>-173.87837107284543</v>
      </c>
      <c r="Y37" s="3">
        <f t="shared" si="2"/>
        <v>-149.69293532798136</v>
      </c>
      <c r="Z37" s="3">
        <f t="shared" si="3"/>
        <v>-19.790855511399588</v>
      </c>
      <c r="AA37" s="3">
        <f t="shared" si="13"/>
        <v>-208.56437546409427</v>
      </c>
      <c r="AB37" s="3">
        <f t="shared" si="14"/>
        <v>-184.37893971923023</v>
      </c>
      <c r="AC37" s="3">
        <f t="shared" si="15"/>
        <v>-54.476859902648442</v>
      </c>
    </row>
    <row r="38" spans="1:29">
      <c r="A38" s="17">
        <v>-2.5666666666666669</v>
      </c>
      <c r="B38" s="19">
        <v>1074.4510194454342</v>
      </c>
      <c r="C38" s="16">
        <v>1538.9375119544566</v>
      </c>
      <c r="D38" s="20">
        <v>376.02039415296167</v>
      </c>
      <c r="E38" s="3">
        <f t="shared" si="7"/>
        <v>-11.200447897202876</v>
      </c>
      <c r="F38" s="3">
        <f t="shared" si="8"/>
        <v>2.0290247786098314</v>
      </c>
      <c r="G38" s="3">
        <f t="shared" si="11"/>
        <v>-213.10324961240357</v>
      </c>
      <c r="I38" s="27"/>
      <c r="J38" s="27"/>
      <c r="K38" s="27"/>
      <c r="L38" s="6">
        <v>-2.4647579999999998</v>
      </c>
      <c r="M38" s="7">
        <v>1160.2678720485419</v>
      </c>
      <c r="N38" s="4">
        <v>1528.9664334836416</v>
      </c>
      <c r="O38" s="24">
        <v>577.54720525257289</v>
      </c>
      <c r="P38" s="24">
        <v>41.1048680254506</v>
      </c>
      <c r="Q38" s="16">
        <v>255.059775</v>
      </c>
      <c r="R38" s="16">
        <f t="shared" si="0"/>
        <v>-30.562614650533082</v>
      </c>
      <c r="S38" s="8"/>
      <c r="T38" s="8"/>
      <c r="U38" s="8"/>
      <c r="V38" s="3">
        <f t="shared" si="12"/>
        <v>6.4188636342017418</v>
      </c>
      <c r="W38" s="3">
        <f t="shared" si="10"/>
        <v>6.4188636342017418</v>
      </c>
      <c r="X38" s="3">
        <f t="shared" si="1"/>
        <v>-175.91753234541841</v>
      </c>
      <c r="Y38" s="3">
        <f t="shared" si="2"/>
        <v>-157.51608947212765</v>
      </c>
      <c r="Z38" s="3">
        <f t="shared" si="3"/>
        <v>-17.821002375118159</v>
      </c>
      <c r="AA38" s="3">
        <f t="shared" si="13"/>
        <v>-217.02240037086901</v>
      </c>
      <c r="AB38" s="3">
        <f t="shared" si="14"/>
        <v>-198.62095749757825</v>
      </c>
      <c r="AC38" s="3">
        <f t="shared" si="15"/>
        <v>-58.925870400568755</v>
      </c>
    </row>
    <row r="39" spans="1:29">
      <c r="A39" s="17">
        <v>-2.5333333333333332</v>
      </c>
      <c r="B39" s="19">
        <v>1095.4725199537352</v>
      </c>
      <c r="C39" s="16">
        <v>1539.1099949232303</v>
      </c>
      <c r="D39" s="20">
        <v>442.00132082123309</v>
      </c>
      <c r="E39" s="3">
        <f t="shared" si="7"/>
        <v>-17.671861019310352</v>
      </c>
      <c r="F39" s="3">
        <f t="shared" si="8"/>
        <v>2.0774682491433798</v>
      </c>
      <c r="G39" s="3">
        <f t="shared" si="11"/>
        <v>-194.14239366322238</v>
      </c>
      <c r="I39" s="27"/>
      <c r="J39" s="27"/>
      <c r="K39" s="27"/>
      <c r="L39" s="6">
        <v>-2.4421590000000002</v>
      </c>
      <c r="M39" s="7">
        <v>1186.7791614476591</v>
      </c>
      <c r="N39" s="4">
        <v>1523.1039704054128</v>
      </c>
      <c r="O39" s="24">
        <v>622.44217922491953</v>
      </c>
      <c r="P39" s="24">
        <v>-60.139172280239009</v>
      </c>
      <c r="Q39" s="16">
        <v>255.059775</v>
      </c>
      <c r="R39" s="16">
        <f t="shared" si="0"/>
        <v>-32.191558228765309</v>
      </c>
      <c r="S39" s="8"/>
      <c r="T39" s="8"/>
      <c r="U39" s="8"/>
      <c r="V39" s="3">
        <f t="shared" si="12"/>
        <v>-101.24404030568961</v>
      </c>
      <c r="W39" s="3">
        <f t="shared" si="10"/>
        <v>101.24404030568961</v>
      </c>
      <c r="X39" s="3">
        <f t="shared" si="1"/>
        <v>-176.9020993210741</v>
      </c>
      <c r="Y39" s="3">
        <f t="shared" si="2"/>
        <v>-160.87209338088599</v>
      </c>
      <c r="Z39" s="3">
        <f t="shared" si="3"/>
        <v>-15.886010484778375</v>
      </c>
      <c r="AA39" s="3">
        <f t="shared" si="13"/>
        <v>-116.76292704083509</v>
      </c>
      <c r="AB39" s="3">
        <f t="shared" si="14"/>
        <v>-100.73292110064698</v>
      </c>
      <c r="AC39" s="3">
        <f t="shared" si="15"/>
        <v>44.253161795460635</v>
      </c>
    </row>
    <row r="40" spans="1:29">
      <c r="A40" s="17">
        <v>-2.5</v>
      </c>
      <c r="B40" s="19">
        <v>1123.6783901462331</v>
      </c>
      <c r="C40" s="16">
        <v>1535.7799671390094</v>
      </c>
      <c r="D40" s="20">
        <v>507.83969760267064</v>
      </c>
      <c r="E40" s="3">
        <f t="shared" si="7"/>
        <v>-23.190813741957438</v>
      </c>
      <c r="F40" s="3">
        <f t="shared" si="8"/>
        <v>2.1510966621741732</v>
      </c>
      <c r="G40" s="3">
        <f t="shared" si="11"/>
        <v>-165.56858167941317</v>
      </c>
      <c r="I40" s="27"/>
      <c r="J40" s="27"/>
      <c r="K40" s="27"/>
      <c r="L40" s="6">
        <v>-2.4190170000000002</v>
      </c>
      <c r="M40" s="7">
        <v>1215.9027454475872</v>
      </c>
      <c r="N40" s="4">
        <v>1516.1163479397073</v>
      </c>
      <c r="O40" s="24">
        <v>668.70476065389812</v>
      </c>
      <c r="P40" s="24">
        <v>-63.028240232113646</v>
      </c>
      <c r="Q40" s="16">
        <v>255.059775</v>
      </c>
      <c r="R40" s="16">
        <f t="shared" si="0"/>
        <v>-33.245940823809157</v>
      </c>
      <c r="S40" s="8"/>
      <c r="T40" s="8"/>
      <c r="U40" s="8"/>
      <c r="V40" s="3">
        <f t="shared" si="12"/>
        <v>-2.8890679518746367</v>
      </c>
      <c r="W40" s="3">
        <f t="shared" si="10"/>
        <v>2.8890679518746367</v>
      </c>
      <c r="X40" s="3">
        <f t="shared" ref="X40:X54" si="16">-ATAN2(K$4-O40, I$4-M40)/PI()*180</f>
        <v>-177.92452884342146</v>
      </c>
      <c r="Y40" s="3">
        <f t="shared" ref="Y40:Y54" si="17">-ATAN2(K$7-O40, I$7-M40)/PI()*180</f>
        <v>-164.14655257250718</v>
      </c>
      <c r="Z40" s="3">
        <f t="shared" ref="Z40:Z54" si="18">-ATAN2(K$10-O40, I$10-M40)/PI()*180</f>
        <v>-12.836513434766379</v>
      </c>
      <c r="AA40" s="3">
        <f t="shared" si="13"/>
        <v>-114.89628861130781</v>
      </c>
      <c r="AB40" s="3">
        <f t="shared" si="14"/>
        <v>-101.11831234039353</v>
      </c>
      <c r="AC40" s="3">
        <f t="shared" si="15"/>
        <v>50.191726797347265</v>
      </c>
    </row>
    <row r="41" spans="1:29">
      <c r="A41" s="17">
        <v>-2.4666666666666668</v>
      </c>
      <c r="B41" s="19">
        <v>1158.1255286145024</v>
      </c>
      <c r="C41" s="16">
        <v>1529.4128788639791</v>
      </c>
      <c r="D41" s="20">
        <v>573.75800598226488</v>
      </c>
      <c r="E41" s="3">
        <f t="shared" si="7"/>
        <v>-27.590360214068507</v>
      </c>
      <c r="F41" s="3">
        <f t="shared" si="8"/>
        <v>2.2394489695555291</v>
      </c>
      <c r="G41" s="3">
        <f t="shared" si="11"/>
        <v>-131.98639416333253</v>
      </c>
      <c r="I41" s="27"/>
      <c r="J41" s="27"/>
      <c r="K41" s="27"/>
      <c r="L41" s="6">
        <v>-2.3989410000000002</v>
      </c>
      <c r="M41" s="7">
        <v>1242.434921969194</v>
      </c>
      <c r="N41" s="4">
        <v>1509.4041683694813</v>
      </c>
      <c r="O41" s="24">
        <v>709.17930850014091</v>
      </c>
      <c r="P41" s="24">
        <v>-69.687586821250562</v>
      </c>
      <c r="Q41" s="16">
        <v>255.036665</v>
      </c>
      <c r="R41" s="16">
        <f t="shared" si="0"/>
        <v>-33.887265503262796</v>
      </c>
      <c r="S41" s="8"/>
      <c r="T41" s="8"/>
      <c r="U41" s="8"/>
      <c r="V41" s="3">
        <f t="shared" si="12"/>
        <v>-6.6593465891369164</v>
      </c>
      <c r="W41" s="3">
        <f t="shared" si="10"/>
        <v>6.6593465891369164</v>
      </c>
      <c r="X41" s="3">
        <f t="shared" si="16"/>
        <v>-178.81050419369674</v>
      </c>
      <c r="Y41" s="3">
        <f t="shared" si="17"/>
        <v>-166.83568854801919</v>
      </c>
      <c r="Z41" s="3">
        <f t="shared" si="18"/>
        <v>-8.8659908933986546</v>
      </c>
      <c r="AA41" s="3">
        <f t="shared" si="13"/>
        <v>-109.12291737244618</v>
      </c>
      <c r="AB41" s="3">
        <f t="shared" si="14"/>
        <v>-97.14810172676863</v>
      </c>
      <c r="AC41" s="3">
        <f t="shared" si="15"/>
        <v>60.821595927851909</v>
      </c>
    </row>
    <row r="42" spans="1:29">
      <c r="A42" s="17">
        <v>-2.4333333333333331</v>
      </c>
      <c r="B42" s="19">
        <v>1197.6784327654168</v>
      </c>
      <c r="C42" s="16">
        <v>1520.5448252044152</v>
      </c>
      <c r="D42" s="20">
        <v>640.05067779636011</v>
      </c>
      <c r="E42" s="3">
        <f t="shared" si="7"/>
        <v>-30.822020723024011</v>
      </c>
      <c r="F42" s="3">
        <f t="shared" si="8"/>
        <v>2.331097090397221</v>
      </c>
      <c r="G42" s="3">
        <f t="shared" si="11"/>
        <v>-96.949815268664153</v>
      </c>
      <c r="I42" s="27"/>
      <c r="J42" s="27"/>
      <c r="K42" s="27"/>
      <c r="L42" s="6">
        <v>-2.3592040000000001</v>
      </c>
      <c r="M42" s="7">
        <v>1297.1548814405687</v>
      </c>
      <c r="N42" s="4">
        <v>1494.8848746099975</v>
      </c>
      <c r="O42" s="24">
        <v>790.65030795917846</v>
      </c>
      <c r="P42" s="24">
        <v>-64.15522857872007</v>
      </c>
      <c r="Q42" s="16">
        <v>254.48804899999999</v>
      </c>
      <c r="R42" s="16">
        <f t="shared" si="0"/>
        <v>-33.330796718430378</v>
      </c>
      <c r="S42" s="8"/>
      <c r="T42" s="8"/>
      <c r="U42" s="8"/>
      <c r="V42" s="3">
        <f t="shared" si="12"/>
        <v>5.532358242530492</v>
      </c>
      <c r="W42" s="3">
        <f t="shared" si="10"/>
        <v>5.532358242530492</v>
      </c>
      <c r="X42" s="3">
        <f t="shared" si="16"/>
        <v>179.48013901460925</v>
      </c>
      <c r="Y42" s="3">
        <f t="shared" si="17"/>
        <v>-171.68615262887621</v>
      </c>
      <c r="Z42" s="3">
        <f t="shared" si="18"/>
        <v>6.1445446964095982</v>
      </c>
      <c r="AA42" s="3">
        <f t="shared" si="13"/>
        <v>243.63536759332931</v>
      </c>
      <c r="AB42" s="3">
        <f t="shared" si="14"/>
        <v>-107.53092405015614</v>
      </c>
      <c r="AC42" s="3">
        <f t="shared" si="15"/>
        <v>70.299773275129667</v>
      </c>
    </row>
    <row r="43" spans="1:29">
      <c r="A43" s="17">
        <v>-2.4</v>
      </c>
      <c r="B43" s="19">
        <v>1241.0113472067751</v>
      </c>
      <c r="C43" s="16">
        <v>1509.770968395751</v>
      </c>
      <c r="D43" s="20">
        <v>707.03465691953897</v>
      </c>
      <c r="E43" s="3">
        <f t="shared" si="7"/>
        <v>-32.899418080320977</v>
      </c>
      <c r="F43" s="3">
        <f t="shared" si="8"/>
        <v>2.4150784317121397</v>
      </c>
      <c r="G43" s="3">
        <f t="shared" si="11"/>
        <v>-62.321920718909219</v>
      </c>
      <c r="I43" s="27"/>
      <c r="J43" s="27"/>
      <c r="K43" s="27"/>
      <c r="L43" s="6">
        <v>-2.3115079999999999</v>
      </c>
      <c r="M43" s="7">
        <v>1363.7831749692559</v>
      </c>
      <c r="N43" s="4">
        <v>1476.5080300047994</v>
      </c>
      <c r="O43" s="24">
        <v>891.96347619174048</v>
      </c>
      <c r="P43" s="24">
        <v>1.8424970455376952</v>
      </c>
      <c r="Q43" s="16">
        <v>254.48804899999999</v>
      </c>
      <c r="R43" s="16">
        <f t="shared" si="0"/>
        <v>-30.597206893937432</v>
      </c>
      <c r="S43" s="8"/>
      <c r="T43" s="8"/>
      <c r="U43" s="8"/>
      <c r="V43" s="3">
        <f t="shared" si="12"/>
        <v>65.997725624257768</v>
      </c>
      <c r="W43" s="3">
        <f t="shared" si="10"/>
        <v>65.997725624257768</v>
      </c>
      <c r="X43" s="3">
        <f t="shared" si="16"/>
        <v>177.5915248552603</v>
      </c>
      <c r="Y43" s="3">
        <f t="shared" si="17"/>
        <v>-176.5846119102923</v>
      </c>
      <c r="Z43" s="3">
        <f t="shared" si="18"/>
        <v>55.289692077041494</v>
      </c>
      <c r="AA43" s="3">
        <f t="shared" si="13"/>
        <v>175.74902780972261</v>
      </c>
      <c r="AB43" s="3">
        <f t="shared" si="14"/>
        <v>-178.42710895582999</v>
      </c>
      <c r="AC43" s="3">
        <f t="shared" si="15"/>
        <v>53.447195031503796</v>
      </c>
    </row>
    <row r="44" spans="1:29">
      <c r="A44" s="17">
        <v>-2.3666666666666667</v>
      </c>
      <c r="B44" s="19">
        <v>1286.7326707802713</v>
      </c>
      <c r="C44" s="16">
        <v>1497.7030472138431</v>
      </c>
      <c r="D44" s="20">
        <v>775.17533014155924</v>
      </c>
      <c r="E44" s="3">
        <f t="shared" si="7"/>
        <v>-33.860991943768482</v>
      </c>
      <c r="F44" s="3">
        <f t="shared" si="8"/>
        <v>2.4882328967168146</v>
      </c>
      <c r="G44" s="3">
        <f t="shared" si="11"/>
        <v>-28.847215903425255</v>
      </c>
      <c r="I44" s="27"/>
      <c r="J44" s="27"/>
      <c r="K44" s="27"/>
      <c r="L44" s="6">
        <v>-2.2584300000000002</v>
      </c>
      <c r="M44" s="7">
        <v>1434.4422101567034</v>
      </c>
      <c r="N44" s="4">
        <v>1456.6877606041962</v>
      </c>
      <c r="O44" s="24">
        <v>1011.4546739361249</v>
      </c>
      <c r="P44" s="24">
        <v>-16.858447147343611</v>
      </c>
      <c r="Q44" s="16">
        <v>287.524156</v>
      </c>
      <c r="R44" s="16">
        <f t="shared" si="0"/>
        <v>-26.698348720628033</v>
      </c>
      <c r="S44" s="8"/>
      <c r="T44" s="8"/>
      <c r="U44" s="8"/>
      <c r="V44" s="3">
        <f t="shared" si="12"/>
        <v>-18.700944192881305</v>
      </c>
      <c r="W44" s="3">
        <f t="shared" si="10"/>
        <v>18.700944192881305</v>
      </c>
      <c r="X44" s="3">
        <f t="shared" si="16"/>
        <v>175.81655417636557</v>
      </c>
      <c r="Y44" s="3">
        <f t="shared" si="17"/>
        <v>179.22047860109643</v>
      </c>
      <c r="Z44" s="3">
        <f t="shared" si="18"/>
        <v>111.69828782550178</v>
      </c>
      <c r="AA44" s="3">
        <f t="shared" si="13"/>
        <v>192.67500132370918</v>
      </c>
      <c r="AB44" s="3">
        <f t="shared" si="14"/>
        <v>196.07892574844004</v>
      </c>
      <c r="AC44" s="3">
        <f t="shared" si="15"/>
        <v>128.55673497284539</v>
      </c>
    </row>
    <row r="45" spans="1:29">
      <c r="A45" s="17">
        <v>-2.3333333333333335</v>
      </c>
      <c r="B45" s="19">
        <v>1333.4098628102802</v>
      </c>
      <c r="C45" s="16">
        <v>1484.9476469692308</v>
      </c>
      <c r="D45" s="20">
        <v>845.02997115137987</v>
      </c>
      <c r="E45" s="3">
        <f t="shared" si="7"/>
        <v>-33.75102813019226</v>
      </c>
      <c r="F45" s="3">
        <f t="shared" si="8"/>
        <v>2.5493172077314723</v>
      </c>
      <c r="G45" s="3">
        <f t="shared" si="11"/>
        <v>3.298914407286671</v>
      </c>
      <c r="I45" s="27"/>
      <c r="J45" s="27"/>
      <c r="K45" s="27"/>
      <c r="L45" s="6">
        <v>-2.2236630000000002</v>
      </c>
      <c r="M45" s="7">
        <v>1476.4191980969626</v>
      </c>
      <c r="N45" s="4">
        <v>1444.8946728605079</v>
      </c>
      <c r="O45" s="24">
        <v>1094.9226171029732</v>
      </c>
      <c r="P45" s="18">
        <v>35.533241444566386</v>
      </c>
      <c r="Q45" s="16">
        <v>287.524156</v>
      </c>
      <c r="R45" s="16">
        <f t="shared" si="0"/>
        <v>-24.289769149190999</v>
      </c>
      <c r="S45" s="8"/>
      <c r="T45" s="8"/>
      <c r="U45" s="8"/>
      <c r="V45" s="3">
        <f t="shared" si="12"/>
        <v>52.391688591909997</v>
      </c>
      <c r="W45" s="3">
        <f t="shared" si="10"/>
        <v>52.391688591909997</v>
      </c>
      <c r="X45" s="3">
        <f t="shared" si="16"/>
        <v>174.88633746088428</v>
      </c>
      <c r="Y45" s="3">
        <f t="shared" si="17"/>
        <v>177.17887555274515</v>
      </c>
      <c r="Z45" s="3">
        <f t="shared" si="18"/>
        <v>126.42076239829804</v>
      </c>
      <c r="AA45" s="3">
        <f t="shared" si="13"/>
        <v>139.35309601631789</v>
      </c>
      <c r="AB45" s="3">
        <f t="shared" si="14"/>
        <v>141.64563410817877</v>
      </c>
      <c r="AC45" s="3">
        <f t="shared" si="15"/>
        <v>90.887520953731652</v>
      </c>
    </row>
    <row r="46" spans="1:29">
      <c r="A46" s="17">
        <v>-2.2999999999999998</v>
      </c>
      <c r="B46" s="19">
        <v>1379.5838182617445</v>
      </c>
      <c r="C46" s="16">
        <v>1472.0909515782259</v>
      </c>
      <c r="D46" s="20">
        <v>917.17747722170316</v>
      </c>
      <c r="E46" s="3">
        <f t="shared" si="7"/>
        <v>-32.618990429668095</v>
      </c>
      <c r="F46" s="3">
        <f t="shared" si="8"/>
        <v>2.5985250180670332</v>
      </c>
      <c r="G46" s="3">
        <f t="shared" si="11"/>
        <v>33.961131015724625</v>
      </c>
      <c r="I46" s="27"/>
      <c r="J46" s="27"/>
      <c r="K46" s="27"/>
      <c r="L46" s="6">
        <v>-2.2139829999999998</v>
      </c>
      <c r="M46" s="7">
        <v>1487.3001614855602</v>
      </c>
      <c r="N46" s="4">
        <v>1441.8419865786564</v>
      </c>
      <c r="O46" s="24">
        <v>1119.0327574983239</v>
      </c>
      <c r="P46" s="18">
        <v>-26.271793300502235</v>
      </c>
      <c r="Q46" s="16">
        <v>176.92451600000001</v>
      </c>
      <c r="R46" s="16">
        <f t="shared" si="0"/>
        <v>-20.184846390603351</v>
      </c>
      <c r="S46" s="8"/>
      <c r="T46" s="8"/>
      <c r="U46" s="8"/>
      <c r="V46" s="3">
        <f t="shared" si="12"/>
        <v>-61.805034745068625</v>
      </c>
      <c r="W46" s="3">
        <f t="shared" si="10"/>
        <v>61.805034745068625</v>
      </c>
      <c r="X46" s="3">
        <f t="shared" si="16"/>
        <v>174.66296649540308</v>
      </c>
      <c r="Y46" s="3">
        <f t="shared" si="17"/>
        <v>176.70517034710318</v>
      </c>
      <c r="Z46" s="3">
        <f t="shared" si="18"/>
        <v>129.19383672022613</v>
      </c>
      <c r="AA46" s="3">
        <f t="shared" si="13"/>
        <v>200.93475979590531</v>
      </c>
      <c r="AB46" s="3">
        <f t="shared" si="14"/>
        <v>202.9769636476054</v>
      </c>
      <c r="AC46" s="3">
        <f t="shared" si="15"/>
        <v>155.46563002072836</v>
      </c>
    </row>
    <row r="47" spans="1:29">
      <c r="A47" s="17">
        <v>-2.2666666666666666</v>
      </c>
      <c r="B47" s="19">
        <v>1423.9126039093826</v>
      </c>
      <c r="C47" s="16">
        <v>1459.6479303706437</v>
      </c>
      <c r="D47" s="20">
        <v>992.32837579399347</v>
      </c>
      <c r="E47" s="3">
        <f t="shared" si="7"/>
        <v>-30.534810783564069</v>
      </c>
      <c r="F47" s="3">
        <f t="shared" si="8"/>
        <v>2.6440073398140145</v>
      </c>
      <c r="G47" s="3">
        <f t="shared" si="11"/>
        <v>62.525389383121002</v>
      </c>
      <c r="I47" s="27"/>
      <c r="J47" s="27"/>
      <c r="K47" s="27"/>
      <c r="L47" s="6">
        <v>-2.156444</v>
      </c>
      <c r="M47" s="7">
        <v>1543.2918024386745</v>
      </c>
      <c r="N47" s="4">
        <v>1426.118684029323</v>
      </c>
      <c r="O47" s="24">
        <v>1271.3378724476788</v>
      </c>
      <c r="P47" s="18">
        <v>-35.113608150840548</v>
      </c>
      <c r="Q47" s="16">
        <v>263.67758700000002</v>
      </c>
      <c r="R47" s="16">
        <f t="shared" si="0"/>
        <v>-15.038225805165631</v>
      </c>
      <c r="S47" s="8"/>
      <c r="T47" s="8"/>
      <c r="U47" s="8"/>
      <c r="V47" s="3">
        <f t="shared" si="12"/>
        <v>-8.8418148503383129</v>
      </c>
      <c r="W47" s="3">
        <f t="shared" si="10"/>
        <v>8.8418148503383129</v>
      </c>
      <c r="X47" s="3">
        <f t="shared" si="16"/>
        <v>173.66434742740404</v>
      </c>
      <c r="Y47" s="3">
        <f t="shared" si="17"/>
        <v>174.66926253073873</v>
      </c>
      <c r="Z47" s="3">
        <f t="shared" si="18"/>
        <v>140.67013738681635</v>
      </c>
      <c r="AA47" s="3">
        <f t="shared" si="13"/>
        <v>208.77795557824459</v>
      </c>
      <c r="AB47" s="3">
        <f t="shared" si="14"/>
        <v>209.78287068157928</v>
      </c>
      <c r="AC47" s="3">
        <f t="shared" si="15"/>
        <v>175.7837455376569</v>
      </c>
    </row>
    <row r="48" spans="1:29">
      <c r="A48" s="17">
        <v>-2.2333333333333334</v>
      </c>
      <c r="B48" s="19">
        <v>1465.1824034887832</v>
      </c>
      <c r="C48" s="16">
        <v>1448.0492390219588</v>
      </c>
      <c r="D48" s="20">
        <v>1071.2383658376057</v>
      </c>
      <c r="E48" s="3">
        <f t="shared" si="7"/>
        <v>-27.609495791440352</v>
      </c>
      <c r="F48" s="3">
        <f t="shared" si="8"/>
        <v>2.6940789287450517</v>
      </c>
      <c r="G48" s="3">
        <f t="shared" si="11"/>
        <v>87.759449763711814</v>
      </c>
      <c r="I48" s="27"/>
      <c r="J48" s="27"/>
      <c r="K48" s="27"/>
      <c r="L48" s="6">
        <v>-2.1313469999999999</v>
      </c>
      <c r="M48" s="7">
        <v>1562.5526427755831</v>
      </c>
      <c r="N48" s="4">
        <v>1420.6252920132829</v>
      </c>
      <c r="O48" s="24">
        <v>1343.0289534926414</v>
      </c>
      <c r="P48" s="18">
        <v>-26.668184516860311</v>
      </c>
      <c r="Q48" s="16">
        <v>263.67758700000002</v>
      </c>
      <c r="R48" s="16">
        <f t="shared" si="0"/>
        <v>-9.4969226147710639</v>
      </c>
      <c r="S48" s="8"/>
      <c r="T48" s="8"/>
      <c r="U48" s="8"/>
      <c r="V48" s="3">
        <f t="shared" si="12"/>
        <v>8.4454236339802371</v>
      </c>
      <c r="W48" s="3">
        <f t="shared" si="10"/>
        <v>8.4454236339802371</v>
      </c>
      <c r="X48" s="3">
        <f t="shared" si="16"/>
        <v>173.40267189980784</v>
      </c>
      <c r="Y48" s="3">
        <f t="shared" si="17"/>
        <v>174.15709778186613</v>
      </c>
      <c r="Z48" s="3">
        <f t="shared" si="18"/>
        <v>144.2872453961869</v>
      </c>
      <c r="AA48" s="3">
        <f t="shared" si="13"/>
        <v>200.07085641666816</v>
      </c>
      <c r="AB48" s="3">
        <f t="shared" si="14"/>
        <v>200.82528229872645</v>
      </c>
      <c r="AC48" s="3">
        <f t="shared" si="15"/>
        <v>170.95542991304723</v>
      </c>
    </row>
    <row r="49" spans="1:29">
      <c r="A49" s="17">
        <v>-2.2000000000000002</v>
      </c>
      <c r="B49" s="19">
        <v>1502.3207808949519</v>
      </c>
      <c r="C49" s="16">
        <v>1437.63039543177</v>
      </c>
      <c r="D49" s="20">
        <v>1154.590375183383</v>
      </c>
      <c r="E49" s="3">
        <f t="shared" si="7"/>
        <v>-24.015872735129232</v>
      </c>
      <c r="F49" s="3">
        <f t="shared" si="8"/>
        <v>2.7553279216979978</v>
      </c>
      <c r="G49" s="3">
        <f t="shared" si="11"/>
        <v>107.80869168933398</v>
      </c>
      <c r="I49" s="27"/>
      <c r="J49" s="27"/>
      <c r="K49" s="27"/>
      <c r="L49" s="6">
        <v>-2.0643090000000002</v>
      </c>
      <c r="M49" s="7">
        <v>1597.3190296856919</v>
      </c>
      <c r="N49" s="4">
        <v>1409.7694325149641</v>
      </c>
      <c r="O49" s="24">
        <v>1550.8532603541389</v>
      </c>
      <c r="P49" s="18">
        <v>-0.6188980060584609</v>
      </c>
      <c r="Q49" s="16">
        <v>180.405811</v>
      </c>
      <c r="R49" s="16">
        <f t="shared" si="0"/>
        <v>-4.3239606101345824</v>
      </c>
      <c r="S49" s="8"/>
      <c r="T49" s="8"/>
      <c r="U49" s="8"/>
      <c r="V49" s="3">
        <f t="shared" si="12"/>
        <v>26.049286510801849</v>
      </c>
      <c r="W49" s="3">
        <f t="shared" si="10"/>
        <v>26.049286510801849</v>
      </c>
      <c r="X49" s="3">
        <f t="shared" si="16"/>
        <v>173.17391846257482</v>
      </c>
      <c r="Y49" s="3">
        <f t="shared" si="17"/>
        <v>173.67937953991023</v>
      </c>
      <c r="Z49" s="3">
        <f t="shared" si="18"/>
        <v>152.16083772590986</v>
      </c>
      <c r="AA49" s="3">
        <f t="shared" si="13"/>
        <v>173.79281646863328</v>
      </c>
      <c r="AB49" s="3">
        <f t="shared" si="14"/>
        <v>174.29827754596869</v>
      </c>
      <c r="AC49" s="3">
        <f t="shared" si="15"/>
        <v>152.77973573196832</v>
      </c>
    </row>
    <row r="50" spans="1:29">
      <c r="A50" s="17">
        <v>-2.1666666666666665</v>
      </c>
      <c r="B50" s="19">
        <v>1534.5077340139542</v>
      </c>
      <c r="C50" s="16">
        <v>1428.5965246356791</v>
      </c>
      <c r="D50" s="20">
        <v>1243.0748975056922</v>
      </c>
      <c r="E50" s="3">
        <f t="shared" si="7"/>
        <v>-19.989261746524388</v>
      </c>
      <c r="F50" s="3">
        <f t="shared" si="8"/>
        <v>2.8376767463767152</v>
      </c>
      <c r="G50" s="3">
        <f t="shared" si="11"/>
        <v>120.79832965814414</v>
      </c>
      <c r="I50" s="27"/>
      <c r="J50" s="27"/>
      <c r="K50" s="27"/>
      <c r="L50" s="6">
        <v>-2.0341049999999998</v>
      </c>
      <c r="M50" s="7">
        <v>1604.928287663497</v>
      </c>
      <c r="N50" s="4">
        <v>1406.4186066617258</v>
      </c>
      <c r="O50" s="24">
        <v>1651.4902488163207</v>
      </c>
      <c r="P50" s="18">
        <v>-4.1256516303424426</v>
      </c>
      <c r="Q50" s="16">
        <v>180.405811</v>
      </c>
      <c r="R50" s="16">
        <f t="shared" si="0"/>
        <v>0.17946489550799199</v>
      </c>
      <c r="S50" s="8"/>
      <c r="T50" s="8"/>
      <c r="U50" s="8"/>
      <c r="V50" s="3">
        <f t="shared" si="12"/>
        <v>-3.5067536242839816</v>
      </c>
      <c r="W50" s="3">
        <f t="shared" si="10"/>
        <v>3.5067536242839816</v>
      </c>
      <c r="X50" s="3">
        <f t="shared" si="16"/>
        <v>173.26503362261511</v>
      </c>
      <c r="Y50" s="3">
        <f t="shared" si="17"/>
        <v>173.79709472697928</v>
      </c>
      <c r="Z50" s="3">
        <f t="shared" si="18"/>
        <v>155.14656202183471</v>
      </c>
      <c r="AA50" s="3">
        <f t="shared" si="13"/>
        <v>177.39068525295755</v>
      </c>
      <c r="AB50" s="3">
        <f t="shared" si="14"/>
        <v>177.92274635732173</v>
      </c>
      <c r="AC50" s="3">
        <f t="shared" si="15"/>
        <v>159.27221365217716</v>
      </c>
    </row>
    <row r="51" spans="1:29">
      <c r="A51" s="17">
        <v>-2.1333333333333333</v>
      </c>
      <c r="B51" s="19">
        <v>1561.1519100966398</v>
      </c>
      <c r="C51" s="16">
        <v>1421.0292788135121</v>
      </c>
      <c r="D51" s="20">
        <v>1337.2423529862426</v>
      </c>
      <c r="E51" s="3">
        <f t="shared" si="7"/>
        <v>-15.798575928239064</v>
      </c>
      <c r="F51" s="3">
        <f t="shared" si="8"/>
        <v>2.9446929381729761</v>
      </c>
      <c r="G51" s="3">
        <f t="shared" si="11"/>
        <v>125.72057454856017</v>
      </c>
      <c r="I51" s="27"/>
      <c r="J51" s="27"/>
      <c r="K51" s="27"/>
      <c r="L51" s="6">
        <v>-1.968828</v>
      </c>
      <c r="M51" s="7">
        <v>1604.2226063921698</v>
      </c>
      <c r="N51" s="4">
        <v>1401.6427076995024</v>
      </c>
      <c r="O51" s="24">
        <v>1876.7845950217452</v>
      </c>
      <c r="P51" s="18">
        <v>-3.8294979899889099</v>
      </c>
      <c r="Q51" s="16">
        <v>219.91385299999999</v>
      </c>
      <c r="R51" s="16">
        <f t="shared" si="0"/>
        <v>4.4573526394917771</v>
      </c>
      <c r="S51" s="8"/>
      <c r="T51" s="8"/>
      <c r="U51" s="8"/>
      <c r="V51" s="3">
        <f t="shared" si="12"/>
        <v>0.29615364035353275</v>
      </c>
      <c r="W51" s="3">
        <f t="shared" si="10"/>
        <v>0.29615364035353275</v>
      </c>
      <c r="X51" s="3">
        <f t="shared" si="16"/>
        <v>173.78401517083432</v>
      </c>
      <c r="Y51" s="3">
        <f t="shared" si="17"/>
        <v>174.53847119327256</v>
      </c>
      <c r="Z51" s="3">
        <f t="shared" si="18"/>
        <v>160.71832576888653</v>
      </c>
      <c r="AA51" s="3">
        <f t="shared" si="13"/>
        <v>177.61351316082323</v>
      </c>
      <c r="AB51" s="3">
        <f t="shared" si="14"/>
        <v>178.36796918326147</v>
      </c>
      <c r="AC51" s="3">
        <f t="shared" si="15"/>
        <v>164.54782375887544</v>
      </c>
    </row>
    <row r="52" spans="1:29">
      <c r="A52" s="17">
        <v>-2.1</v>
      </c>
      <c r="B52" s="19">
        <v>1581.8715444288682</v>
      </c>
      <c r="C52" s="16">
        <v>1414.8980592434527</v>
      </c>
      <c r="D52" s="20">
        <v>1437.3017816417851</v>
      </c>
      <c r="E52" s="3">
        <f t="shared" si="7"/>
        <v>-11.699079100433673</v>
      </c>
      <c r="F52" s="3">
        <f t="shared" si="8"/>
        <v>3.0709780081980531</v>
      </c>
      <c r="G52" s="3">
        <f t="shared" si="11"/>
        <v>122.98490483416215</v>
      </c>
      <c r="I52" s="27"/>
      <c r="J52" s="27"/>
      <c r="K52" s="27"/>
      <c r="L52" s="6">
        <v>-1.9451430000000001</v>
      </c>
      <c r="M52" s="7">
        <v>1597.9166797226062</v>
      </c>
      <c r="N52" s="4">
        <v>1400.7101676961756</v>
      </c>
      <c r="O52" s="24">
        <v>1957.6787566425628</v>
      </c>
      <c r="P52" s="18">
        <v>-25.235395876175058</v>
      </c>
      <c r="Q52" s="16">
        <v>219.91385299999999</v>
      </c>
      <c r="R52" s="16">
        <f t="shared" si="0"/>
        <v>10.294225677396891</v>
      </c>
      <c r="S52" s="8"/>
      <c r="T52" s="8"/>
      <c r="U52" s="8"/>
      <c r="V52" s="3">
        <f t="shared" si="12"/>
        <v>-21.40589788618615</v>
      </c>
      <c r="W52" s="3">
        <f t="shared" si="10"/>
        <v>21.40589788618615</v>
      </c>
      <c r="X52" s="3">
        <f t="shared" si="16"/>
        <v>174.0641023555157</v>
      </c>
      <c r="Y52" s="3">
        <f t="shared" si="17"/>
        <v>174.93578585850969</v>
      </c>
      <c r="Z52" s="3">
        <f t="shared" si="18"/>
        <v>162.48982313059449</v>
      </c>
      <c r="AA52" s="3">
        <f t="shared" si="13"/>
        <v>199.29949823169076</v>
      </c>
      <c r="AB52" s="3">
        <f t="shared" si="14"/>
        <v>200.17118173468475</v>
      </c>
      <c r="AC52" s="3">
        <f t="shared" si="15"/>
        <v>187.72521900676955</v>
      </c>
    </row>
    <row r="53" spans="1:29">
      <c r="A53" s="17">
        <v>-2.0666666666666669</v>
      </c>
      <c r="B53" s="19">
        <v>1596.5134365622653</v>
      </c>
      <c r="C53" s="16">
        <v>1410.0671947973897</v>
      </c>
      <c r="D53" s="20">
        <v>1543.1498961626785</v>
      </c>
      <c r="E53" s="3">
        <f t="shared" si="7"/>
        <v>-7.8757031677241933</v>
      </c>
      <c r="F53" s="3">
        <f t="shared" si="8"/>
        <v>3.2089548210832559</v>
      </c>
      <c r="G53" s="3">
        <f t="shared" si="11"/>
        <v>114.7012779812848</v>
      </c>
      <c r="I53" s="27"/>
      <c r="J53" s="27"/>
      <c r="K53" s="27"/>
      <c r="L53" s="6">
        <v>-1.8843080000000001</v>
      </c>
      <c r="M53" s="7">
        <v>1563.8600929480745</v>
      </c>
      <c r="N53" s="4">
        <v>1401.5434359465144</v>
      </c>
      <c r="O53" s="24">
        <v>2145.187466299918</v>
      </c>
      <c r="P53" s="18">
        <v>-22.716045344999628</v>
      </c>
      <c r="Q53" s="16">
        <v>174.80117999999999</v>
      </c>
      <c r="R53" s="16">
        <f t="shared" si="0"/>
        <v>21.401885765607716</v>
      </c>
      <c r="S53" s="8"/>
      <c r="T53" s="8"/>
      <c r="U53" s="8"/>
      <c r="V53" s="3">
        <f t="shared" si="12"/>
        <v>2.5193505311754301</v>
      </c>
      <c r="W53" s="3">
        <f t="shared" si="10"/>
        <v>2.5193505311754301</v>
      </c>
      <c r="X53" s="3">
        <f t="shared" si="16"/>
        <v>175.00099910147776</v>
      </c>
      <c r="Y53" s="3">
        <f t="shared" si="17"/>
        <v>176.25052225212002</v>
      </c>
      <c r="Z53" s="3">
        <f t="shared" si="18"/>
        <v>166.63964225508536</v>
      </c>
      <c r="AA53" s="3">
        <f t="shared" si="13"/>
        <v>197.71704444647739</v>
      </c>
      <c r="AB53" s="3">
        <f t="shared" si="14"/>
        <v>198.96656759711965</v>
      </c>
      <c r="AC53" s="3">
        <f t="shared" si="15"/>
        <v>189.35568760008499</v>
      </c>
    </row>
    <row r="54" spans="1:29">
      <c r="A54" s="17">
        <v>-2.0333333333333332</v>
      </c>
      <c r="B54" s="19">
        <v>1605.0578204605263</v>
      </c>
      <c r="C54" s="16">
        <v>1406.3430962057901</v>
      </c>
      <c r="D54" s="20">
        <v>1654.1181488493457</v>
      </c>
      <c r="E54" s="3">
        <f t="shared" si="7"/>
        <v>-4.4029987131128596</v>
      </c>
      <c r="F54" s="3">
        <f t="shared" si="8"/>
        <v>3.3407702195403006</v>
      </c>
      <c r="G54" s="3">
        <f t="shared" si="11"/>
        <v>104.18113363833899</v>
      </c>
      <c r="I54" s="27"/>
      <c r="J54" s="27"/>
      <c r="K54" s="27"/>
      <c r="L54" s="6">
        <v>-1.859645</v>
      </c>
      <c r="M54" s="7">
        <v>1540.582093720499</v>
      </c>
      <c r="N54" s="4">
        <v>1404.2812703172676</v>
      </c>
      <c r="O54" s="24">
        <v>2204.5801652437658</v>
      </c>
      <c r="P54" s="18">
        <v>-48.261958504980512</v>
      </c>
      <c r="Q54" s="16">
        <v>174.80117999999999</v>
      </c>
      <c r="R54" s="16">
        <f t="shared" si="0"/>
        <v>-34.946224914511902</v>
      </c>
      <c r="S54" s="8"/>
      <c r="T54" s="8"/>
      <c r="U54" s="8"/>
      <c r="V54" s="3">
        <f t="shared" si="12"/>
        <v>-25.545913159980884</v>
      </c>
      <c r="W54" s="3">
        <f t="shared" si="10"/>
        <v>25.545913159980884</v>
      </c>
      <c r="X54" s="3">
        <f t="shared" si="16"/>
        <v>175.49128103124823</v>
      </c>
      <c r="Y54" s="3">
        <f t="shared" si="17"/>
        <v>176.93855690876705</v>
      </c>
      <c r="Z54" s="3">
        <f t="shared" si="18"/>
        <v>168.26623969457034</v>
      </c>
      <c r="AA54" s="3">
        <f t="shared" si="13"/>
        <v>223.75323953622876</v>
      </c>
      <c r="AB54" s="3">
        <f t="shared" si="14"/>
        <v>225.20051541374755</v>
      </c>
      <c r="AC54" s="3">
        <f t="shared" si="15"/>
        <v>216.52819819955084</v>
      </c>
    </row>
    <row r="55" spans="1:29">
      <c r="A55" s="17">
        <v>-2</v>
      </c>
      <c r="B55" s="19">
        <v>1607.5149659549352</v>
      </c>
      <c r="C55" s="16">
        <v>1403.5359103469527</v>
      </c>
      <c r="D55" s="20">
        <v>1768.6487194359652</v>
      </c>
      <c r="E55" s="3">
        <f t="shared" si="7"/>
        <v>-1.2290384292236967</v>
      </c>
      <c r="F55" s="3">
        <f t="shared" si="8"/>
        <v>3.4377394476299554</v>
      </c>
      <c r="G55" s="3">
        <f t="shared" si="11"/>
        <v>95.218808516675224</v>
      </c>
      <c r="I55" s="27"/>
      <c r="J55" s="27"/>
      <c r="K55" s="27"/>
      <c r="L55" s="6"/>
      <c r="M55" s="7"/>
      <c r="N55" s="16"/>
      <c r="O55" s="24"/>
      <c r="P55" s="4"/>
      <c r="Q55" s="16"/>
      <c r="R55" s="16"/>
      <c r="S55" s="8"/>
      <c r="T55" s="8"/>
      <c r="U55" s="8"/>
    </row>
    <row r="56" spans="1:29">
      <c r="A56" s="17">
        <v>-1.9666666666666666</v>
      </c>
      <c r="B56" s="19">
        <v>1603.7882418950903</v>
      </c>
      <c r="C56" s="16">
        <v>1401.538268684526</v>
      </c>
      <c r="D56" s="20">
        <v>1884.2319021510775</v>
      </c>
      <c r="E56" s="3">
        <f t="shared" si="7"/>
        <v>1.846735897101494</v>
      </c>
      <c r="F56" s="3">
        <f t="shared" si="8"/>
        <v>3.469814988423185</v>
      </c>
      <c r="G56" s="3">
        <f t="shared" si="11"/>
        <v>92.273229789755433</v>
      </c>
      <c r="I56" s="27"/>
      <c r="J56" s="27"/>
      <c r="K56" s="27"/>
      <c r="L56" s="6"/>
      <c r="M56" s="7"/>
      <c r="N56" s="16"/>
      <c r="O56" s="24"/>
      <c r="P56" s="4"/>
      <c r="Q56" s="16"/>
      <c r="R56" s="16"/>
      <c r="S56" s="8"/>
      <c r="T56" s="8"/>
      <c r="U56" s="8"/>
    </row>
    <row r="57" spans="1:29">
      <c r="A57" s="17">
        <v>-1.9333333333333333</v>
      </c>
      <c r="B57" s="19">
        <v>1593.4488842013525</v>
      </c>
      <c r="C57" s="16">
        <v>1400.4448034923407</v>
      </c>
      <c r="D57" s="20">
        <v>1996.9914385241573</v>
      </c>
      <c r="E57" s="3">
        <f t="shared" si="7"/>
        <v>5.2390214213426098</v>
      </c>
      <c r="F57" s="3">
        <f t="shared" si="8"/>
        <v>3.3971355469050404</v>
      </c>
      <c r="G57" s="3">
        <f t="shared" si="11"/>
        <v>101.76856572723383</v>
      </c>
      <c r="I57" s="27"/>
      <c r="J57" s="27"/>
      <c r="K57" s="27"/>
      <c r="L57" s="6"/>
      <c r="M57" s="7"/>
      <c r="N57" s="16"/>
      <c r="O57" s="24"/>
      <c r="P57" s="4"/>
      <c r="Q57" s="16"/>
      <c r="R57" s="16"/>
      <c r="S57" s="8"/>
      <c r="T57" s="8"/>
      <c r="U57" s="8"/>
    </row>
    <row r="58" spans="1:29">
      <c r="A58" s="17">
        <v>-1.9</v>
      </c>
      <c r="B58" s="19">
        <v>1575.4790537378867</v>
      </c>
      <c r="C58" s="16">
        <v>1400.701189244166</v>
      </c>
      <c r="D58" s="20">
        <v>2101.2070692544803</v>
      </c>
      <c r="E58" s="3">
        <f t="shared" si="7"/>
        <v>9.7832710389810771</v>
      </c>
      <c r="F58" s="3">
        <f t="shared" si="8"/>
        <v>3.1726157041395009</v>
      </c>
      <c r="G58" s="3">
        <f t="shared" si="11"/>
        <v>136.32748852915358</v>
      </c>
      <c r="I58" s="27"/>
      <c r="J58" s="27"/>
      <c r="K58" s="27"/>
      <c r="L58" s="6"/>
      <c r="M58" s="7"/>
      <c r="N58" s="16"/>
      <c r="O58" s="24"/>
      <c r="P58" s="4"/>
      <c r="Q58" s="16"/>
      <c r="R58" s="16"/>
      <c r="S58" s="8"/>
      <c r="T58" s="8"/>
      <c r="U58" s="8"/>
    </row>
    <row r="59" spans="1:29">
      <c r="A59" s="17">
        <v>-1.8666666666666667</v>
      </c>
      <c r="B59" s="19">
        <v>1547.9038081011968</v>
      </c>
      <c r="C59" s="16">
        <v>1403.2903753194551</v>
      </c>
      <c r="D59" s="20">
        <v>2189.0784911202791</v>
      </c>
      <c r="E59" s="3">
        <f t="shared" si="7"/>
        <v>17.422565696911839</v>
      </c>
      <c r="F59" s="3">
        <f t="shared" si="8"/>
        <v>2.7639892100831625</v>
      </c>
      <c r="G59" s="3">
        <f t="shared" si="11"/>
        <v>229.17883973792368</v>
      </c>
      <c r="I59" s="27"/>
      <c r="J59" s="27"/>
      <c r="K59" s="27"/>
      <c r="L59" s="6"/>
      <c r="M59" s="7"/>
      <c r="N59" s="16"/>
      <c r="O59" s="24"/>
      <c r="P59" s="16"/>
      <c r="Q59" s="16"/>
      <c r="R59" s="16"/>
      <c r="S59" s="8"/>
      <c r="T59" s="8"/>
      <c r="U59" s="8"/>
    </row>
    <row r="60" spans="1:29">
      <c r="A60" s="17">
        <v>-1.8333333333333333</v>
      </c>
      <c r="B60" s="19">
        <v>1507.351434471726</v>
      </c>
      <c r="C60" s="16">
        <v>1409.9700213876495</v>
      </c>
      <c r="D60" s="20">
        <v>2250.0849886371579</v>
      </c>
      <c r="E60" s="3">
        <f t="shared" si="7"/>
        <v>33.612868726498192</v>
      </c>
      <c r="F60" s="3">
        <f t="shared" si="8"/>
        <v>2.2067657048431113</v>
      </c>
      <c r="G60" s="3">
        <f t="shared" si="11"/>
        <v>485.70909088758907</v>
      </c>
      <c r="I60" s="27"/>
      <c r="J60" s="27"/>
      <c r="K60" s="27"/>
      <c r="L60" s="6"/>
      <c r="M60" s="7"/>
      <c r="N60" s="16"/>
      <c r="O60" s="9"/>
      <c r="P60" s="16"/>
      <c r="Q60" s="16"/>
      <c r="R60" s="16"/>
      <c r="S60" s="8"/>
      <c r="T60" s="8"/>
      <c r="U60" s="8"/>
    </row>
    <row r="61" spans="1:29">
      <c r="A61" s="17">
        <v>-1.8</v>
      </c>
      <c r="B61" s="19">
        <v>1448.5714119946933</v>
      </c>
      <c r="C61" s="16">
        <v>1423.5463795673568</v>
      </c>
      <c r="D61" s="20">
        <v>2270.3553553057427</v>
      </c>
      <c r="E61" s="3">
        <f t="shared" si="7"/>
        <v>70.97318009267633</v>
      </c>
      <c r="F61" s="3">
        <f t="shared" si="8"/>
        <v>1.9092581485573814</v>
      </c>
      <c r="G61" s="3">
        <f t="shared" si="11"/>
        <v>1120.8093409853482</v>
      </c>
      <c r="I61" s="27"/>
      <c r="J61" s="27"/>
      <c r="K61" s="27"/>
      <c r="L61" s="6"/>
      <c r="M61" s="7"/>
      <c r="N61" s="16"/>
      <c r="O61" s="9"/>
      <c r="P61" s="16"/>
      <c r="Q61" s="16"/>
      <c r="R61" s="16"/>
      <c r="S61" s="8"/>
      <c r="T61" s="8"/>
      <c r="U61" s="8"/>
    </row>
    <row r="62" spans="1:29">
      <c r="A62" s="17"/>
      <c r="B62" s="19"/>
      <c r="C62" s="16"/>
      <c r="D62" s="20"/>
      <c r="E62" s="3"/>
      <c r="F62" s="3"/>
      <c r="G62" s="3"/>
      <c r="I62" s="27"/>
      <c r="J62" s="27"/>
      <c r="K62" s="27"/>
      <c r="L62" s="6"/>
      <c r="M62" s="7"/>
      <c r="N62" s="16"/>
      <c r="O62" s="9"/>
      <c r="P62" s="16"/>
      <c r="Q62" s="16"/>
      <c r="R62" s="16"/>
      <c r="S62" s="8"/>
      <c r="T62" s="8"/>
      <c r="U62" s="8"/>
    </row>
    <row r="63" spans="1:29">
      <c r="A63" s="17"/>
      <c r="B63" s="19"/>
      <c r="C63" s="16"/>
      <c r="D63" s="20"/>
      <c r="E63" s="3"/>
      <c r="F63" s="3"/>
      <c r="G63" s="3"/>
      <c r="I63" s="27"/>
      <c r="J63" s="27"/>
      <c r="K63" s="27"/>
      <c r="L63" s="6"/>
      <c r="M63" s="7"/>
      <c r="N63" s="16"/>
      <c r="O63" s="9"/>
      <c r="P63" s="16"/>
      <c r="Q63" s="16"/>
      <c r="R63" s="16"/>
      <c r="S63" s="8"/>
      <c r="T63" s="8"/>
      <c r="U63" s="8"/>
    </row>
    <row r="64" spans="1:29">
      <c r="A64" s="17"/>
      <c r="B64" s="19"/>
      <c r="C64" s="20"/>
      <c r="D64" s="20"/>
      <c r="E64" s="3"/>
      <c r="F64" s="3"/>
      <c r="G64" s="3"/>
      <c r="I64" s="27"/>
      <c r="J64" s="27"/>
      <c r="K64" s="27"/>
      <c r="L64" s="6"/>
      <c r="M64" s="7"/>
      <c r="N64" s="16"/>
      <c r="O64" s="9"/>
      <c r="P64" s="16"/>
      <c r="Q64" s="16"/>
      <c r="R64" s="16"/>
      <c r="S64" s="8"/>
      <c r="T64" s="8"/>
      <c r="U64" s="8"/>
    </row>
    <row r="65" spans="1:21">
      <c r="A65" s="17"/>
      <c r="B65" s="19"/>
      <c r="C65" s="20"/>
      <c r="D65" s="20"/>
      <c r="E65" s="3"/>
      <c r="F65" s="3"/>
      <c r="G65" s="3"/>
      <c r="I65" s="27"/>
      <c r="J65" s="27"/>
      <c r="K65" s="27"/>
      <c r="L65" s="6"/>
      <c r="M65" s="7"/>
      <c r="N65" s="16"/>
      <c r="O65" s="9"/>
      <c r="P65" s="16"/>
      <c r="Q65" s="16"/>
      <c r="R65" s="16"/>
      <c r="S65" s="8"/>
      <c r="T65" s="8"/>
      <c r="U65" s="8"/>
    </row>
    <row r="66" spans="1:21">
      <c r="A66" s="17"/>
      <c r="B66" s="19"/>
      <c r="C66" s="20"/>
      <c r="D66" s="20"/>
      <c r="E66" s="3"/>
      <c r="F66" s="3"/>
      <c r="G66" s="3"/>
      <c r="I66" s="27"/>
      <c r="J66" s="27"/>
      <c r="K66" s="27"/>
      <c r="L66" s="6"/>
      <c r="M66" s="7"/>
      <c r="N66" s="16"/>
      <c r="O66" s="9"/>
      <c r="P66" s="16"/>
      <c r="Q66" s="16"/>
      <c r="R66" s="16"/>
      <c r="S66" s="8"/>
      <c r="T66" s="8"/>
      <c r="U66" s="8"/>
    </row>
    <row r="67" spans="1:21">
      <c r="A67" s="17"/>
      <c r="B67" s="19"/>
      <c r="C67" s="20"/>
      <c r="D67" s="20"/>
      <c r="E67" s="3"/>
      <c r="F67" s="3"/>
      <c r="G67" s="3"/>
      <c r="I67" s="27"/>
      <c r="J67" s="27"/>
      <c r="K67" s="27"/>
      <c r="L67" s="6"/>
      <c r="M67" s="7"/>
      <c r="N67" s="16"/>
      <c r="O67" s="9"/>
      <c r="P67" s="16"/>
      <c r="Q67" s="16"/>
      <c r="R67" s="16"/>
      <c r="S67" s="8"/>
      <c r="T67" s="8"/>
      <c r="U67" s="8"/>
    </row>
    <row r="68" spans="1:21">
      <c r="A68" s="17"/>
      <c r="B68" s="19"/>
      <c r="C68" s="20"/>
      <c r="D68" s="20"/>
      <c r="E68" s="3"/>
      <c r="F68" s="3"/>
      <c r="G68" s="3"/>
      <c r="I68" s="27"/>
      <c r="J68" s="27"/>
      <c r="K68" s="27"/>
      <c r="L68" s="6"/>
      <c r="M68" s="7"/>
      <c r="N68" s="16"/>
      <c r="O68" s="9"/>
      <c r="P68" s="16"/>
      <c r="Q68" s="16"/>
      <c r="R68" s="16"/>
      <c r="S68" s="8"/>
      <c r="T68" s="8"/>
      <c r="U68" s="8"/>
    </row>
    <row r="69" spans="1:21">
      <c r="A69" s="17"/>
      <c r="B69" s="19"/>
      <c r="C69" s="20"/>
      <c r="D69" s="20"/>
      <c r="E69" s="3"/>
      <c r="F69" s="3"/>
      <c r="G69" s="3"/>
      <c r="I69" s="27"/>
      <c r="J69" s="27"/>
      <c r="K69" s="27"/>
      <c r="L69" s="6"/>
      <c r="M69" s="7"/>
      <c r="N69" s="16"/>
      <c r="O69" s="9"/>
      <c r="P69" s="16"/>
      <c r="Q69" s="16"/>
      <c r="R69" s="16"/>
      <c r="S69" s="8"/>
      <c r="T69" s="8"/>
      <c r="U69" s="8"/>
    </row>
    <row r="70" spans="1:21">
      <c r="A70" s="17"/>
      <c r="B70" s="19"/>
      <c r="C70" s="20"/>
      <c r="D70" s="20"/>
      <c r="E70" s="3"/>
      <c r="F70" s="3"/>
      <c r="G70" s="3"/>
      <c r="I70" s="27"/>
      <c r="J70" s="27"/>
      <c r="K70" s="27"/>
      <c r="L70" s="6"/>
      <c r="M70" s="7"/>
      <c r="N70" s="16"/>
      <c r="O70" s="9"/>
      <c r="P70" s="16"/>
      <c r="Q70" s="16"/>
      <c r="R70" s="16"/>
      <c r="S70" s="8"/>
      <c r="T70" s="8"/>
      <c r="U70" s="8"/>
    </row>
    <row r="71" spans="1:21">
      <c r="A71" s="17"/>
      <c r="B71" s="19"/>
      <c r="C71" s="20"/>
      <c r="D71" s="20"/>
      <c r="E71" s="3"/>
      <c r="F71" s="3"/>
      <c r="G71" s="3"/>
      <c r="I71" s="27"/>
      <c r="J71" s="27"/>
      <c r="K71" s="27"/>
      <c r="L71" s="6"/>
      <c r="M71" s="7"/>
      <c r="N71" s="16"/>
      <c r="O71" s="9"/>
      <c r="P71" s="16"/>
      <c r="Q71" s="16"/>
      <c r="R71" s="16"/>
      <c r="S71" s="8"/>
      <c r="T71" s="8"/>
      <c r="U71" s="8"/>
    </row>
    <row r="72" spans="1:21">
      <c r="A72" s="17"/>
      <c r="B72" s="19"/>
      <c r="C72" s="20"/>
      <c r="D72" s="20"/>
      <c r="E72" s="3"/>
      <c r="F72" s="3"/>
      <c r="G72" s="3"/>
      <c r="I72" s="27"/>
      <c r="J72" s="27"/>
      <c r="K72" s="27"/>
      <c r="L72" s="6"/>
      <c r="M72" s="7"/>
      <c r="N72" s="16"/>
      <c r="O72" s="9"/>
      <c r="P72" s="16"/>
      <c r="Q72" s="16"/>
      <c r="R72" s="16"/>
      <c r="S72" s="8"/>
      <c r="T72" s="8"/>
      <c r="U72" s="8"/>
    </row>
    <row r="73" spans="1:21">
      <c r="A73" s="17"/>
      <c r="B73" s="19"/>
      <c r="C73" s="20"/>
      <c r="D73" s="20"/>
      <c r="E73" s="3"/>
      <c r="F73" s="3"/>
      <c r="G73" s="3"/>
      <c r="I73" s="27"/>
      <c r="J73" s="27"/>
      <c r="K73" s="27"/>
      <c r="L73" s="6"/>
      <c r="M73" s="7"/>
      <c r="N73" s="16"/>
      <c r="O73" s="9"/>
      <c r="P73" s="16"/>
      <c r="Q73" s="16"/>
      <c r="R73" s="16"/>
      <c r="S73" s="8"/>
      <c r="T73" s="8"/>
      <c r="U73" s="8"/>
    </row>
    <row r="74" spans="1:21">
      <c r="A74" s="17"/>
      <c r="B74" s="19"/>
      <c r="C74" s="20"/>
      <c r="D74" s="20"/>
      <c r="E74" s="3"/>
      <c r="F74" s="3"/>
      <c r="G74" s="3"/>
      <c r="I74" s="27"/>
      <c r="J74" s="27"/>
      <c r="K74" s="27"/>
      <c r="L74" s="6"/>
      <c r="M74" s="7"/>
      <c r="N74" s="16"/>
      <c r="O74" s="9"/>
      <c r="P74" s="16"/>
      <c r="Q74" s="16"/>
      <c r="R74" s="16"/>
      <c r="S74" s="8"/>
      <c r="T74" s="8"/>
      <c r="U74" s="8"/>
    </row>
    <row r="75" spans="1:21">
      <c r="A75" s="17"/>
      <c r="B75" s="19"/>
      <c r="C75" s="20"/>
      <c r="D75" s="20"/>
      <c r="E75" s="3"/>
      <c r="F75" s="3"/>
      <c r="G75" s="3"/>
      <c r="I75" s="27"/>
      <c r="J75" s="27"/>
      <c r="K75" s="27"/>
      <c r="L75" s="6"/>
      <c r="M75" s="7"/>
      <c r="N75" s="16"/>
      <c r="O75" s="9"/>
      <c r="P75" s="16"/>
      <c r="Q75" s="16"/>
      <c r="R75" s="16"/>
      <c r="S75" s="8"/>
      <c r="T75" s="8"/>
      <c r="U75" s="8"/>
    </row>
    <row r="76" spans="1:21">
      <c r="A76" s="17"/>
      <c r="B76" s="19"/>
      <c r="C76" s="20"/>
      <c r="D76" s="20"/>
      <c r="E76" s="3"/>
      <c r="F76" s="3"/>
      <c r="G76" s="3"/>
      <c r="I76" s="27"/>
      <c r="J76" s="27"/>
      <c r="K76" s="27"/>
      <c r="L76" s="6"/>
      <c r="M76" s="7"/>
      <c r="N76" s="16"/>
      <c r="O76" s="9"/>
      <c r="P76" s="16"/>
      <c r="Q76" s="16"/>
      <c r="R76" s="16"/>
      <c r="S76" s="8"/>
      <c r="T76" s="8"/>
      <c r="U76" s="8"/>
    </row>
    <row r="77" spans="1:21">
      <c r="A77" s="17"/>
      <c r="B77" s="19"/>
      <c r="C77" s="20"/>
      <c r="D77" s="20"/>
      <c r="E77" s="3"/>
      <c r="F77" s="3"/>
      <c r="G77" s="3"/>
      <c r="I77" s="27"/>
      <c r="J77" s="27"/>
      <c r="K77" s="27"/>
      <c r="L77" s="6"/>
      <c r="M77" s="7"/>
      <c r="N77" s="16"/>
      <c r="O77" s="9"/>
      <c r="P77" s="16"/>
      <c r="Q77" s="16"/>
      <c r="R77" s="16"/>
      <c r="S77" s="8"/>
      <c r="T77" s="8"/>
      <c r="U77" s="8"/>
    </row>
    <row r="78" spans="1:21">
      <c r="A78" s="17"/>
      <c r="B78" s="19"/>
      <c r="C78" s="20"/>
      <c r="D78" s="20"/>
      <c r="E78" s="3"/>
      <c r="F78" s="3"/>
      <c r="G78" s="3"/>
      <c r="I78" s="27"/>
      <c r="J78" s="27"/>
      <c r="K78" s="27"/>
      <c r="L78" s="6"/>
      <c r="M78" s="7"/>
      <c r="N78" s="16"/>
      <c r="O78" s="9"/>
      <c r="P78" s="16"/>
      <c r="Q78" s="16"/>
      <c r="R78" s="16"/>
      <c r="S78" s="8"/>
      <c r="T78" s="8"/>
      <c r="U78" s="8"/>
    </row>
    <row r="79" spans="1:21">
      <c r="A79" s="17"/>
      <c r="B79" s="19"/>
      <c r="C79" s="20"/>
      <c r="D79" s="20"/>
      <c r="E79" s="3"/>
      <c r="F79" s="3"/>
      <c r="G79" s="3"/>
      <c r="I79" s="27"/>
      <c r="J79" s="27"/>
      <c r="K79" s="27"/>
      <c r="L79" s="6"/>
      <c r="M79" s="7"/>
      <c r="N79" s="16"/>
      <c r="O79" s="9"/>
      <c r="P79" s="16"/>
      <c r="Q79" s="16"/>
      <c r="R79" s="16"/>
      <c r="S79" s="8"/>
      <c r="T79" s="8"/>
      <c r="U79" s="8"/>
    </row>
    <row r="80" spans="1:21">
      <c r="A80" s="17"/>
      <c r="B80" s="19"/>
      <c r="C80" s="20"/>
      <c r="D80" s="20"/>
      <c r="E80" s="3"/>
      <c r="F80" s="3"/>
      <c r="G80" s="3"/>
      <c r="I80" s="27"/>
      <c r="J80" s="27"/>
      <c r="K80" s="27"/>
      <c r="L80" s="6"/>
      <c r="M80" s="7"/>
      <c r="N80" s="16"/>
      <c r="O80" s="9"/>
      <c r="P80" s="16"/>
      <c r="Q80" s="16"/>
      <c r="R80" s="16"/>
      <c r="S80" s="8"/>
      <c r="T80" s="8"/>
      <c r="U80" s="8"/>
    </row>
    <row r="81" spans="1:21">
      <c r="A81" s="17"/>
      <c r="B81" s="19"/>
      <c r="C81" s="20"/>
      <c r="D81" s="20"/>
      <c r="E81" s="3"/>
      <c r="F81" s="3"/>
      <c r="G81" s="3"/>
      <c r="I81" s="27"/>
      <c r="J81" s="27"/>
      <c r="K81" s="27"/>
      <c r="L81" s="6"/>
      <c r="M81" s="7"/>
      <c r="N81" s="16"/>
      <c r="O81" s="9"/>
      <c r="P81" s="16"/>
      <c r="Q81" s="16"/>
      <c r="R81" s="16"/>
      <c r="S81" s="8"/>
      <c r="T81" s="8"/>
      <c r="U81" s="8"/>
    </row>
    <row r="82" spans="1:21">
      <c r="A82" s="17"/>
      <c r="B82" s="19"/>
      <c r="C82" s="20"/>
      <c r="D82" s="20"/>
      <c r="E82" s="3"/>
      <c r="F82" s="3"/>
      <c r="G82" s="3"/>
      <c r="I82" s="27"/>
      <c r="J82" s="27"/>
      <c r="K82" s="27"/>
      <c r="L82" s="6"/>
      <c r="M82" s="7"/>
      <c r="N82" s="16"/>
      <c r="O82" s="9"/>
      <c r="P82" s="16"/>
      <c r="Q82" s="16"/>
      <c r="R82" s="16"/>
      <c r="S82" s="8"/>
      <c r="T82" s="8"/>
      <c r="U82" s="8"/>
    </row>
    <row r="83" spans="1:21">
      <c r="A83" s="17"/>
      <c r="B83" s="19"/>
      <c r="C83" s="20"/>
      <c r="D83" s="20"/>
      <c r="E83" s="3"/>
      <c r="F83" s="3"/>
      <c r="G83" s="3"/>
      <c r="I83" s="27"/>
      <c r="J83" s="27"/>
      <c r="K83" s="27"/>
      <c r="L83" s="6"/>
      <c r="M83" s="7"/>
      <c r="N83" s="16"/>
      <c r="O83" s="9"/>
      <c r="P83" s="16"/>
      <c r="Q83" s="16"/>
      <c r="R83" s="16"/>
      <c r="S83" s="8"/>
      <c r="T83" s="8"/>
      <c r="U83" s="8"/>
    </row>
    <row r="84" spans="1:21">
      <c r="A84" s="17"/>
      <c r="B84" s="19"/>
      <c r="C84" s="20"/>
      <c r="D84" s="20"/>
      <c r="E84" s="3"/>
      <c r="F84" s="3"/>
      <c r="G84" s="3"/>
      <c r="I84" s="27"/>
      <c r="J84" s="27"/>
      <c r="K84" s="27"/>
      <c r="L84" s="6"/>
      <c r="M84" s="7"/>
      <c r="N84" s="16"/>
      <c r="O84" s="9"/>
      <c r="P84" s="16"/>
      <c r="Q84" s="16"/>
      <c r="R84" s="16"/>
      <c r="S84" s="8"/>
      <c r="T84" s="8"/>
      <c r="U84" s="8"/>
    </row>
    <row r="85" spans="1:21">
      <c r="A85" s="17"/>
      <c r="B85" s="19"/>
      <c r="C85" s="20"/>
      <c r="D85" s="20"/>
      <c r="E85" s="3"/>
      <c r="F85" s="3"/>
      <c r="G85" s="3"/>
      <c r="I85" s="27"/>
      <c r="J85" s="27"/>
      <c r="K85" s="27"/>
      <c r="L85" s="6"/>
      <c r="M85" s="7"/>
      <c r="N85" s="16"/>
      <c r="O85" s="9"/>
      <c r="P85" s="16"/>
      <c r="Q85" s="16"/>
      <c r="R85" s="16"/>
      <c r="S85" s="8"/>
      <c r="T85" s="8"/>
      <c r="U85" s="8"/>
    </row>
    <row r="86" spans="1:21">
      <c r="A86" s="17"/>
      <c r="B86" s="19"/>
      <c r="C86" s="20"/>
      <c r="D86" s="20"/>
      <c r="E86" s="3"/>
      <c r="F86" s="3"/>
      <c r="G86" s="3"/>
      <c r="I86" s="27"/>
      <c r="J86" s="27"/>
      <c r="K86" s="27"/>
      <c r="L86" s="6"/>
      <c r="M86" s="7"/>
      <c r="N86" s="16"/>
      <c r="O86" s="9"/>
      <c r="P86" s="16"/>
      <c r="Q86" s="16"/>
      <c r="R86" s="16"/>
      <c r="S86" s="8"/>
      <c r="T86" s="8"/>
      <c r="U86" s="8"/>
    </row>
    <row r="87" spans="1:21">
      <c r="A87" s="17"/>
      <c r="B87" s="19"/>
      <c r="C87" s="20"/>
      <c r="D87" s="20"/>
      <c r="E87" s="3"/>
      <c r="F87" s="3"/>
      <c r="G87" s="3"/>
      <c r="I87" s="27"/>
      <c r="J87" s="27"/>
      <c r="K87" s="27"/>
      <c r="L87" s="6"/>
      <c r="M87" s="7"/>
      <c r="N87" s="16"/>
      <c r="O87" s="9"/>
      <c r="P87" s="16"/>
      <c r="Q87" s="16"/>
      <c r="R87" s="16"/>
      <c r="S87" s="8"/>
      <c r="T87" s="8"/>
      <c r="U87" s="8"/>
    </row>
    <row r="88" spans="1:21">
      <c r="A88" s="17"/>
      <c r="B88" s="19"/>
      <c r="C88" s="20"/>
      <c r="D88" s="20"/>
      <c r="E88" s="3"/>
      <c r="F88" s="3"/>
      <c r="G88" s="3"/>
      <c r="I88" s="27"/>
      <c r="J88" s="27"/>
      <c r="K88" s="27"/>
      <c r="L88" s="6"/>
      <c r="M88" s="7"/>
      <c r="N88" s="16"/>
      <c r="O88" s="9"/>
      <c r="P88" s="16"/>
      <c r="Q88" s="16"/>
      <c r="R88" s="16"/>
      <c r="S88" s="8"/>
      <c r="T88" s="8"/>
      <c r="U88" s="8"/>
    </row>
    <row r="89" spans="1:21">
      <c r="A89" s="17"/>
      <c r="B89" s="19"/>
      <c r="C89" s="20"/>
      <c r="D89" s="20"/>
      <c r="E89" s="3"/>
      <c r="F89" s="3"/>
      <c r="G89" s="3"/>
      <c r="I89" s="27"/>
      <c r="J89" s="27"/>
      <c r="K89" s="27"/>
      <c r="L89" s="6"/>
      <c r="M89" s="7"/>
      <c r="N89" s="16"/>
      <c r="O89" s="9"/>
      <c r="P89" s="16"/>
      <c r="Q89" s="16"/>
      <c r="R89" s="16"/>
      <c r="S89" s="8"/>
      <c r="T89" s="8"/>
      <c r="U89" s="8"/>
    </row>
    <row r="90" spans="1:21">
      <c r="A90" s="17"/>
      <c r="B90" s="19"/>
      <c r="C90" s="20"/>
      <c r="D90" s="20"/>
      <c r="E90" s="3"/>
      <c r="F90" s="3"/>
      <c r="G90" s="3"/>
      <c r="I90" s="27"/>
      <c r="J90" s="27"/>
      <c r="K90" s="27"/>
      <c r="L90" s="6"/>
      <c r="M90" s="7"/>
      <c r="N90" s="16"/>
      <c r="O90" s="9"/>
      <c r="P90" s="16"/>
      <c r="Q90" s="16"/>
      <c r="R90" s="16"/>
      <c r="S90" s="8"/>
      <c r="T90" s="8"/>
      <c r="U90" s="8"/>
    </row>
    <row r="91" spans="1:21">
      <c r="A91" s="17"/>
      <c r="B91" s="19"/>
      <c r="C91" s="20"/>
      <c r="D91" s="20"/>
      <c r="E91" s="3"/>
      <c r="F91" s="3"/>
      <c r="G91" s="3"/>
      <c r="I91" s="27"/>
      <c r="J91" s="27"/>
      <c r="K91" s="27"/>
      <c r="L91" s="6"/>
      <c r="M91" s="7"/>
      <c r="N91" s="16"/>
      <c r="O91" s="9"/>
      <c r="P91" s="24"/>
      <c r="Q91" s="16"/>
      <c r="R91" s="16"/>
      <c r="S91" s="8"/>
      <c r="T91" s="8"/>
      <c r="U91" s="8"/>
    </row>
    <row r="92" spans="1:21">
      <c r="A92" s="17"/>
      <c r="B92" s="19"/>
      <c r="C92" s="20"/>
      <c r="D92" s="20"/>
      <c r="E92" s="3"/>
      <c r="F92" s="3"/>
      <c r="G92" s="3"/>
      <c r="I92" s="27"/>
      <c r="J92" s="27"/>
      <c r="K92" s="27"/>
      <c r="L92" s="6"/>
      <c r="M92" s="7"/>
      <c r="N92" s="16"/>
      <c r="O92" s="9"/>
      <c r="P92" s="24"/>
      <c r="Q92" s="16"/>
      <c r="R92" s="16"/>
      <c r="S92" s="8"/>
      <c r="T92" s="8"/>
      <c r="U92" s="8"/>
    </row>
    <row r="93" spans="1:21">
      <c r="A93" s="17"/>
      <c r="B93" s="19"/>
      <c r="C93" s="20"/>
      <c r="D93" s="20"/>
      <c r="E93" s="3"/>
      <c r="F93" s="3"/>
      <c r="G93" s="3"/>
      <c r="I93" s="27"/>
      <c r="J93" s="27"/>
      <c r="K93" s="27"/>
      <c r="L93" s="6"/>
      <c r="M93" s="7"/>
      <c r="N93" s="16"/>
      <c r="O93" s="9"/>
      <c r="P93" s="24"/>
      <c r="Q93" s="16"/>
      <c r="R93" s="16"/>
      <c r="S93" s="8"/>
      <c r="T93" s="8"/>
      <c r="U93" s="8"/>
    </row>
    <row r="94" spans="1:21">
      <c r="A94" s="17"/>
      <c r="B94" s="19"/>
      <c r="C94" s="20"/>
      <c r="D94" s="20"/>
      <c r="E94" s="3"/>
      <c r="F94" s="3"/>
      <c r="G94" s="3"/>
      <c r="I94" s="27"/>
      <c r="J94" s="27"/>
      <c r="K94" s="27"/>
      <c r="L94" s="6"/>
      <c r="M94" s="7"/>
      <c r="N94" s="16"/>
      <c r="O94" s="9"/>
      <c r="P94" s="24"/>
      <c r="Q94" s="16"/>
      <c r="R94" s="16"/>
      <c r="S94" s="8"/>
      <c r="T94" s="8"/>
      <c r="U94" s="8"/>
    </row>
    <row r="95" spans="1:21">
      <c r="A95" s="17"/>
      <c r="B95" s="19"/>
      <c r="C95" s="20"/>
      <c r="D95" s="20"/>
      <c r="E95" s="3"/>
      <c r="F95" s="3"/>
      <c r="G95" s="3"/>
      <c r="I95" s="27"/>
      <c r="J95" s="27"/>
      <c r="K95" s="27"/>
      <c r="L95" s="6"/>
      <c r="M95" s="7"/>
      <c r="N95" s="16"/>
      <c r="O95" s="9"/>
      <c r="P95" s="24"/>
      <c r="Q95" s="16"/>
      <c r="R95" s="16"/>
      <c r="S95" s="8"/>
      <c r="T95" s="8"/>
      <c r="U95" s="8"/>
    </row>
    <row r="96" spans="1:21">
      <c r="A96" s="17"/>
      <c r="B96" s="19"/>
      <c r="C96" s="20"/>
      <c r="D96" s="20"/>
      <c r="E96" s="3"/>
      <c r="F96" s="3"/>
      <c r="G96" s="3"/>
      <c r="I96" s="27"/>
      <c r="J96" s="27"/>
      <c r="K96" s="27"/>
      <c r="L96" s="6"/>
      <c r="M96" s="7"/>
      <c r="N96" s="16"/>
      <c r="O96" s="9"/>
      <c r="P96" s="24"/>
      <c r="Q96" s="16"/>
      <c r="R96" s="16"/>
      <c r="S96" s="8"/>
      <c r="T96" s="8"/>
      <c r="U96" s="8"/>
    </row>
    <row r="97" spans="1:21">
      <c r="A97" s="17"/>
      <c r="B97" s="19"/>
      <c r="C97" s="20"/>
      <c r="D97" s="20"/>
      <c r="E97" s="3"/>
      <c r="F97" s="3"/>
      <c r="G97" s="3"/>
      <c r="I97" s="27"/>
      <c r="J97" s="27"/>
      <c r="K97" s="27"/>
      <c r="L97" s="6"/>
      <c r="M97" s="7"/>
      <c r="N97" s="16"/>
      <c r="O97" s="9"/>
      <c r="P97" s="24"/>
      <c r="Q97" s="16"/>
      <c r="R97" s="16"/>
      <c r="S97" s="8"/>
      <c r="T97" s="8"/>
      <c r="U97" s="8"/>
    </row>
    <row r="98" spans="1:21">
      <c r="A98" s="17"/>
      <c r="B98" s="19"/>
      <c r="C98" s="20"/>
      <c r="D98" s="20"/>
      <c r="E98" s="3"/>
      <c r="F98" s="3"/>
      <c r="G98" s="3"/>
      <c r="I98" s="27"/>
      <c r="J98" s="27"/>
      <c r="K98" s="27"/>
      <c r="L98" s="6"/>
      <c r="M98" s="7"/>
      <c r="N98" s="16"/>
      <c r="O98" s="9"/>
      <c r="P98" s="24"/>
      <c r="Q98" s="16"/>
      <c r="R98" s="16"/>
      <c r="S98" s="8"/>
      <c r="T98" s="8"/>
      <c r="U98" s="8"/>
    </row>
    <row r="99" spans="1:21">
      <c r="A99" s="17"/>
      <c r="B99" s="19"/>
      <c r="C99" s="20"/>
      <c r="D99" s="20"/>
      <c r="E99" s="3"/>
      <c r="F99" s="3"/>
      <c r="G99" s="3"/>
      <c r="I99" s="27"/>
      <c r="J99" s="27"/>
      <c r="K99" s="27"/>
      <c r="L99" s="6"/>
      <c r="M99" s="7"/>
      <c r="N99" s="16"/>
      <c r="O99" s="9"/>
      <c r="P99" s="24"/>
      <c r="Q99" s="16"/>
      <c r="R99" s="16"/>
      <c r="S99" s="8"/>
      <c r="T99" s="8"/>
      <c r="U99" s="8"/>
    </row>
    <row r="100" spans="1:21">
      <c r="A100" s="17"/>
      <c r="B100" s="19"/>
      <c r="C100" s="20"/>
      <c r="D100" s="20"/>
      <c r="E100" s="3"/>
      <c r="F100" s="3"/>
      <c r="G100" s="3"/>
      <c r="I100" s="27"/>
      <c r="J100" s="27"/>
      <c r="K100" s="27"/>
      <c r="L100" s="6"/>
      <c r="M100" s="7"/>
      <c r="N100" s="16"/>
      <c r="O100" s="9"/>
      <c r="P100" s="24"/>
      <c r="Q100" s="16"/>
      <c r="R100" s="16"/>
      <c r="S100" s="8"/>
      <c r="T100" s="8"/>
      <c r="U100" s="8"/>
    </row>
    <row r="101" spans="1:21">
      <c r="A101" s="17"/>
      <c r="B101" s="19"/>
      <c r="C101" s="20"/>
      <c r="D101" s="20"/>
      <c r="E101" s="3"/>
      <c r="F101" s="3"/>
      <c r="G101" s="3"/>
      <c r="I101" s="27"/>
      <c r="J101" s="27"/>
      <c r="K101" s="27"/>
      <c r="L101" s="6"/>
      <c r="M101" s="7"/>
      <c r="N101" s="16"/>
      <c r="O101" s="9"/>
      <c r="P101" s="24"/>
      <c r="Q101" s="16"/>
      <c r="R101" s="16"/>
      <c r="S101" s="8"/>
      <c r="T101" s="8"/>
      <c r="U101" s="8"/>
    </row>
    <row r="102" spans="1:21">
      <c r="A102" s="17"/>
      <c r="B102" s="19"/>
      <c r="C102" s="20"/>
      <c r="D102" s="20"/>
      <c r="E102" s="3"/>
      <c r="F102" s="3"/>
      <c r="G102" s="3"/>
      <c r="I102" s="27"/>
      <c r="J102" s="27"/>
      <c r="K102" s="27"/>
      <c r="L102" s="6"/>
      <c r="M102" s="7"/>
      <c r="N102" s="16"/>
      <c r="O102" s="9"/>
      <c r="P102" s="24"/>
      <c r="Q102" s="16"/>
      <c r="R102" s="16"/>
      <c r="S102" s="8"/>
      <c r="T102" s="8"/>
      <c r="U102" s="8"/>
    </row>
    <row r="103" spans="1:21">
      <c r="A103" s="17"/>
      <c r="B103" s="19"/>
      <c r="C103" s="20"/>
      <c r="D103" s="20"/>
      <c r="E103" s="3"/>
      <c r="F103" s="3"/>
      <c r="G103" s="3"/>
      <c r="I103" s="27"/>
      <c r="J103" s="27"/>
      <c r="K103" s="27"/>
      <c r="L103" s="6"/>
      <c r="M103" s="7"/>
      <c r="N103" s="16"/>
      <c r="O103" s="9"/>
      <c r="P103" s="24"/>
      <c r="Q103" s="16"/>
      <c r="R103" s="16"/>
      <c r="S103" s="8"/>
      <c r="T103" s="8"/>
      <c r="U103" s="8"/>
    </row>
    <row r="104" spans="1:21">
      <c r="A104" s="17"/>
      <c r="B104" s="19"/>
      <c r="C104" s="20"/>
      <c r="D104" s="20"/>
      <c r="E104" s="3"/>
      <c r="F104" s="3"/>
      <c r="G104" s="3"/>
      <c r="I104" s="27"/>
      <c r="J104" s="27"/>
      <c r="K104" s="27"/>
      <c r="L104" s="6"/>
      <c r="M104" s="7"/>
      <c r="N104" s="16"/>
      <c r="O104" s="9"/>
      <c r="P104" s="24"/>
      <c r="Q104" s="16"/>
      <c r="R104" s="16"/>
      <c r="S104" s="8"/>
      <c r="T104" s="8"/>
      <c r="U104" s="8"/>
    </row>
    <row r="105" spans="1:21">
      <c r="A105" s="17"/>
      <c r="B105" s="19"/>
      <c r="C105" s="20"/>
      <c r="D105" s="20"/>
      <c r="E105" s="3"/>
      <c r="F105" s="3"/>
      <c r="G105" s="3"/>
      <c r="I105" s="27"/>
      <c r="J105" s="27"/>
      <c r="K105" s="27"/>
      <c r="L105" s="6"/>
      <c r="M105" s="7"/>
      <c r="N105" s="16"/>
      <c r="O105" s="9"/>
      <c r="P105" s="24"/>
      <c r="Q105" s="16"/>
      <c r="R105" s="16"/>
      <c r="S105" s="8"/>
      <c r="T105" s="8"/>
      <c r="U105" s="8"/>
    </row>
    <row r="106" spans="1:21">
      <c r="A106" s="17"/>
      <c r="B106" s="19"/>
      <c r="C106" s="20"/>
      <c r="D106" s="20"/>
      <c r="E106" s="3"/>
      <c r="F106" s="3"/>
      <c r="G106" s="3"/>
      <c r="I106" s="27"/>
      <c r="J106" s="27"/>
      <c r="K106" s="27"/>
      <c r="L106" s="6"/>
      <c r="M106" s="7"/>
      <c r="N106" s="16"/>
      <c r="O106" s="9"/>
      <c r="P106" s="24"/>
      <c r="Q106" s="16"/>
      <c r="R106" s="16"/>
      <c r="S106" s="8"/>
      <c r="T106" s="8"/>
      <c r="U106" s="8"/>
    </row>
    <row r="107" spans="1:21">
      <c r="A107" s="17"/>
      <c r="B107" s="19"/>
      <c r="C107" s="20"/>
      <c r="D107" s="20"/>
      <c r="E107" s="3"/>
      <c r="F107" s="3"/>
      <c r="G107" s="3"/>
      <c r="I107" s="27"/>
      <c r="J107" s="27"/>
      <c r="K107" s="27"/>
      <c r="L107" s="6"/>
      <c r="M107" s="7"/>
      <c r="N107" s="16"/>
      <c r="O107" s="9"/>
      <c r="P107" s="24"/>
      <c r="Q107" s="16"/>
      <c r="R107" s="16"/>
      <c r="S107" s="8"/>
      <c r="T107" s="8"/>
      <c r="U107" s="8"/>
    </row>
    <row r="108" spans="1:21">
      <c r="A108" s="17"/>
      <c r="B108" s="19"/>
      <c r="C108" s="20"/>
      <c r="D108" s="20"/>
      <c r="E108" s="3"/>
      <c r="F108" s="3"/>
      <c r="G108" s="3"/>
      <c r="I108" s="27"/>
      <c r="J108" s="27"/>
      <c r="K108" s="27"/>
      <c r="L108" s="6"/>
      <c r="M108" s="7"/>
      <c r="N108" s="16"/>
      <c r="O108" s="9"/>
      <c r="P108" s="24"/>
      <c r="Q108" s="16"/>
      <c r="R108" s="16"/>
      <c r="S108" s="8"/>
      <c r="T108" s="8"/>
      <c r="U108" s="8"/>
    </row>
    <row r="109" spans="1:21">
      <c r="A109" s="17"/>
      <c r="B109" s="19"/>
      <c r="C109" s="20"/>
      <c r="D109" s="20"/>
      <c r="E109" s="3"/>
      <c r="F109" s="3"/>
      <c r="G109" s="3"/>
      <c r="I109" s="27"/>
      <c r="J109" s="27"/>
      <c r="K109" s="27"/>
      <c r="L109" s="6"/>
      <c r="M109" s="7"/>
      <c r="N109" s="16"/>
      <c r="O109" s="9"/>
      <c r="P109" s="24"/>
      <c r="Q109" s="16"/>
      <c r="R109" s="16"/>
      <c r="S109" s="8"/>
      <c r="T109" s="8"/>
      <c r="U109" s="8"/>
    </row>
    <row r="110" spans="1:21">
      <c r="A110" s="17"/>
      <c r="B110" s="19"/>
      <c r="C110" s="20"/>
      <c r="D110" s="20"/>
      <c r="E110" s="3"/>
      <c r="F110" s="3"/>
      <c r="G110" s="3"/>
      <c r="I110" s="27"/>
      <c r="J110" s="27"/>
      <c r="K110" s="27"/>
      <c r="L110" s="10"/>
      <c r="M110" s="11"/>
      <c r="N110" s="9"/>
      <c r="O110" s="9"/>
      <c r="P110" s="16"/>
      <c r="Q110" s="16"/>
      <c r="R110" s="16"/>
      <c r="S110" s="8"/>
      <c r="T110" s="8"/>
      <c r="U110" s="8"/>
    </row>
    <row r="111" spans="1:21">
      <c r="A111" s="17"/>
      <c r="B111" s="19"/>
      <c r="C111" s="20"/>
      <c r="D111" s="20"/>
      <c r="E111" s="3"/>
      <c r="F111" s="3"/>
      <c r="G111" s="3"/>
      <c r="I111" s="27"/>
      <c r="J111" s="27"/>
      <c r="K111" s="27"/>
      <c r="L111" s="10"/>
      <c r="M111" s="11"/>
      <c r="N111" s="9"/>
      <c r="O111" s="9"/>
      <c r="P111" s="16"/>
      <c r="Q111" s="16"/>
      <c r="R111" s="16"/>
      <c r="S111" s="8"/>
      <c r="T111" s="8"/>
      <c r="U111" s="8"/>
    </row>
    <row r="112" spans="1:21">
      <c r="A112" s="17"/>
      <c r="B112" s="19"/>
      <c r="C112" s="20"/>
      <c r="D112" s="20"/>
      <c r="E112" s="3"/>
      <c r="F112" s="3"/>
      <c r="G112" s="3"/>
      <c r="I112" s="27"/>
      <c r="J112" s="27"/>
      <c r="K112" s="27"/>
      <c r="L112" s="10"/>
      <c r="M112" s="11"/>
      <c r="N112" s="9"/>
      <c r="O112" s="9"/>
      <c r="P112" s="16"/>
      <c r="Q112" s="16"/>
      <c r="R112" s="16"/>
      <c r="S112" s="8"/>
      <c r="T112" s="8"/>
      <c r="U112" s="8"/>
    </row>
    <row r="113" spans="1:21">
      <c r="A113" s="17"/>
      <c r="B113" s="19"/>
      <c r="C113" s="20"/>
      <c r="D113" s="20"/>
      <c r="E113" s="3"/>
      <c r="F113" s="3"/>
      <c r="G113" s="3"/>
      <c r="I113" s="27"/>
      <c r="J113" s="27"/>
      <c r="K113" s="27"/>
      <c r="L113" s="10"/>
      <c r="M113" s="11"/>
      <c r="N113" s="9"/>
      <c r="O113" s="9"/>
      <c r="P113" s="16"/>
      <c r="Q113" s="16"/>
      <c r="R113" s="16"/>
      <c r="S113" s="8"/>
      <c r="T113" s="8"/>
      <c r="U113" s="8"/>
    </row>
    <row r="114" spans="1:21">
      <c r="A114" s="17"/>
      <c r="B114" s="19"/>
      <c r="C114" s="20"/>
      <c r="D114" s="20"/>
      <c r="E114" s="3"/>
      <c r="F114" s="3"/>
      <c r="G114" s="3"/>
      <c r="I114" s="27"/>
      <c r="J114" s="27"/>
      <c r="K114" s="27"/>
      <c r="L114" s="10"/>
      <c r="M114" s="11"/>
      <c r="N114" s="9"/>
      <c r="O114" s="9"/>
      <c r="P114" s="16"/>
      <c r="Q114" s="16"/>
      <c r="R114" s="16"/>
      <c r="S114" s="8"/>
      <c r="T114" s="8"/>
      <c r="U114" s="8"/>
    </row>
    <row r="115" spans="1:21">
      <c r="A115" s="17"/>
      <c r="B115" s="19"/>
      <c r="C115" s="20"/>
      <c r="D115" s="20"/>
      <c r="E115" s="3"/>
      <c r="F115" s="3"/>
      <c r="G115" s="3"/>
      <c r="I115" s="27"/>
      <c r="J115" s="27"/>
      <c r="K115" s="27"/>
      <c r="L115" s="10"/>
      <c r="M115" s="11"/>
      <c r="N115" s="9"/>
      <c r="O115" s="9"/>
      <c r="P115" s="16"/>
      <c r="Q115" s="16"/>
      <c r="R115" s="16"/>
      <c r="S115" s="8"/>
      <c r="T115" s="8"/>
      <c r="U115" s="8"/>
    </row>
    <row r="116" spans="1:21">
      <c r="A116" s="17"/>
      <c r="B116" s="19"/>
      <c r="C116" s="20"/>
      <c r="D116" s="20"/>
      <c r="E116" s="3"/>
      <c r="F116" s="3"/>
      <c r="G116" s="3"/>
      <c r="I116" s="27"/>
      <c r="J116" s="27"/>
      <c r="K116" s="27"/>
      <c r="L116" s="10"/>
      <c r="M116" s="11"/>
      <c r="N116" s="9"/>
      <c r="O116" s="9"/>
      <c r="P116" s="16"/>
      <c r="Q116" s="16"/>
      <c r="R116" s="16"/>
      <c r="S116" s="8"/>
      <c r="T116" s="8"/>
      <c r="U116" s="8"/>
    </row>
    <row r="117" spans="1:21">
      <c r="A117" s="17"/>
      <c r="B117" s="19"/>
      <c r="C117" s="20"/>
      <c r="D117" s="20"/>
      <c r="E117" s="3"/>
      <c r="F117" s="3"/>
      <c r="G117" s="3"/>
      <c r="I117" s="27"/>
      <c r="J117" s="27"/>
      <c r="K117" s="27"/>
      <c r="L117" s="10"/>
      <c r="M117" s="11"/>
      <c r="N117" s="9"/>
      <c r="O117" s="9"/>
      <c r="P117" s="16"/>
      <c r="Q117" s="16"/>
      <c r="R117" s="16"/>
      <c r="S117" s="8"/>
      <c r="T117" s="8"/>
      <c r="U117" s="8"/>
    </row>
    <row r="118" spans="1:21">
      <c r="A118" s="17"/>
      <c r="B118" s="19"/>
      <c r="C118" s="20"/>
      <c r="D118" s="20"/>
      <c r="E118" s="3"/>
      <c r="F118" s="3"/>
      <c r="G118" s="3"/>
      <c r="I118" s="27"/>
      <c r="J118" s="27"/>
      <c r="K118" s="27"/>
      <c r="L118" s="10"/>
      <c r="M118" s="11"/>
      <c r="N118" s="9"/>
      <c r="O118" s="9"/>
      <c r="P118" s="16"/>
      <c r="Q118" s="16"/>
      <c r="R118" s="16"/>
      <c r="S118" s="8"/>
      <c r="T118" s="8"/>
      <c r="U118" s="8"/>
    </row>
    <row r="119" spans="1:21">
      <c r="A119" s="17"/>
      <c r="B119" s="19"/>
      <c r="C119" s="20"/>
      <c r="D119" s="20"/>
      <c r="E119" s="3"/>
      <c r="F119" s="3"/>
      <c r="G119" s="3"/>
      <c r="I119" s="27"/>
      <c r="J119" s="27"/>
      <c r="K119" s="27"/>
      <c r="L119" s="10"/>
      <c r="M119" s="11"/>
      <c r="N119" s="9"/>
      <c r="O119" s="9"/>
      <c r="P119" s="16"/>
      <c r="Q119" s="16"/>
      <c r="R119" s="16"/>
      <c r="S119" s="8"/>
      <c r="T119" s="8"/>
      <c r="U119" s="8"/>
    </row>
    <row r="120" spans="1:21">
      <c r="A120" s="17"/>
      <c r="B120" s="19"/>
      <c r="C120" s="20"/>
      <c r="D120" s="20"/>
      <c r="E120" s="3"/>
      <c r="F120" s="3"/>
      <c r="G120" s="3"/>
      <c r="I120" s="27"/>
      <c r="J120" s="27"/>
      <c r="K120" s="27"/>
      <c r="L120" s="10"/>
      <c r="M120" s="11"/>
      <c r="N120" s="9"/>
      <c r="O120" s="9"/>
      <c r="P120" s="16"/>
      <c r="Q120" s="16"/>
      <c r="R120" s="16"/>
      <c r="S120" s="8"/>
      <c r="T120" s="8"/>
      <c r="U120" s="8"/>
    </row>
    <row r="121" spans="1:21">
      <c r="A121" s="17"/>
      <c r="B121" s="19"/>
      <c r="C121" s="20"/>
      <c r="D121" s="20"/>
      <c r="E121" s="3"/>
      <c r="F121" s="3"/>
      <c r="G121" s="3"/>
      <c r="I121" s="27"/>
      <c r="J121" s="27"/>
      <c r="K121" s="27"/>
      <c r="L121" s="10"/>
      <c r="M121" s="11"/>
      <c r="N121" s="9"/>
      <c r="O121" s="9"/>
      <c r="P121" s="16"/>
      <c r="Q121" s="16"/>
      <c r="R121" s="16"/>
      <c r="S121" s="8"/>
      <c r="T121" s="8"/>
      <c r="U121" s="8"/>
    </row>
    <row r="122" spans="1:21">
      <c r="A122" s="17"/>
      <c r="B122" s="19"/>
      <c r="C122" s="20"/>
      <c r="D122" s="20"/>
      <c r="E122" s="3"/>
      <c r="F122" s="3"/>
      <c r="G122" s="3"/>
      <c r="I122" s="27"/>
      <c r="J122" s="27"/>
      <c r="K122" s="27"/>
      <c r="L122" s="10"/>
      <c r="M122" s="11"/>
      <c r="N122" s="9"/>
      <c r="O122" s="9"/>
      <c r="P122" s="16"/>
      <c r="Q122" s="16"/>
      <c r="R122" s="16"/>
      <c r="S122" s="8"/>
      <c r="T122" s="8"/>
      <c r="U122" s="8"/>
    </row>
    <row r="123" spans="1:21">
      <c r="A123" s="17"/>
      <c r="B123" s="19"/>
      <c r="C123" s="20"/>
      <c r="D123" s="20"/>
      <c r="E123" s="3"/>
      <c r="F123" s="3"/>
      <c r="G123" s="3"/>
      <c r="I123" s="27"/>
      <c r="J123" s="27"/>
      <c r="K123" s="27"/>
      <c r="L123" s="10"/>
      <c r="M123" s="11"/>
      <c r="N123" s="9"/>
      <c r="O123" s="9"/>
      <c r="P123" s="16"/>
      <c r="Q123" s="16"/>
      <c r="R123" s="16"/>
      <c r="S123" s="8"/>
      <c r="T123" s="8"/>
      <c r="U123" s="8"/>
    </row>
    <row r="124" spans="1:21">
      <c r="A124" s="17"/>
      <c r="B124" s="19"/>
      <c r="C124" s="20"/>
      <c r="D124" s="20"/>
      <c r="E124" s="3"/>
      <c r="F124" s="3"/>
      <c r="G124" s="3"/>
      <c r="I124" s="27"/>
      <c r="J124" s="27"/>
      <c r="K124" s="27"/>
      <c r="L124" s="10"/>
      <c r="M124" s="11"/>
      <c r="N124" s="9"/>
      <c r="O124" s="9"/>
      <c r="P124" s="16"/>
      <c r="Q124" s="16"/>
      <c r="R124" s="16"/>
      <c r="S124" s="8"/>
      <c r="T124" s="8"/>
      <c r="U124" s="8"/>
    </row>
    <row r="125" spans="1:21">
      <c r="A125" s="17"/>
      <c r="B125" s="19"/>
      <c r="C125" s="20"/>
      <c r="D125" s="16"/>
      <c r="E125" s="3"/>
      <c r="F125" s="3"/>
      <c r="G125" s="3"/>
      <c r="I125" s="27"/>
      <c r="J125" s="27"/>
      <c r="K125" s="27"/>
      <c r="L125" s="10"/>
      <c r="M125" s="11"/>
      <c r="N125" s="9"/>
      <c r="O125" s="9"/>
      <c r="P125" s="16"/>
      <c r="Q125" s="16"/>
      <c r="R125" s="16"/>
      <c r="S125" s="8"/>
      <c r="T125" s="8"/>
      <c r="U125" s="8"/>
    </row>
    <row r="126" spans="1:21">
      <c r="A126" s="17"/>
      <c r="B126" s="19"/>
      <c r="C126" s="20"/>
      <c r="D126" s="16"/>
      <c r="E126" s="3"/>
      <c r="F126" s="3"/>
      <c r="G126" s="3"/>
      <c r="I126" s="27"/>
      <c r="J126" s="27"/>
      <c r="K126" s="27"/>
      <c r="L126" s="10"/>
      <c r="M126" s="11"/>
      <c r="N126" s="9"/>
      <c r="O126" s="9"/>
      <c r="P126" s="16"/>
      <c r="Q126" s="16"/>
      <c r="R126" s="16"/>
      <c r="S126" s="8"/>
      <c r="T126" s="8"/>
      <c r="U126" s="8"/>
    </row>
    <row r="127" spans="1:21">
      <c r="A127" s="17"/>
      <c r="B127" s="20"/>
      <c r="C127" s="16"/>
      <c r="D127" s="16"/>
      <c r="E127" s="3"/>
      <c r="F127" s="3"/>
      <c r="G127" s="3"/>
      <c r="I127" s="27"/>
      <c r="J127" s="27"/>
      <c r="K127" s="27"/>
      <c r="L127" s="10"/>
      <c r="M127" s="11"/>
      <c r="N127" s="9"/>
      <c r="O127" s="9"/>
      <c r="P127" s="16"/>
      <c r="Q127" s="16"/>
      <c r="R127" s="16"/>
      <c r="S127" s="8"/>
      <c r="T127" s="8"/>
      <c r="U127" s="8"/>
    </row>
    <row r="128" spans="1:21">
      <c r="A128" s="17"/>
      <c r="B128" s="20"/>
      <c r="C128" s="16"/>
      <c r="D128" s="16"/>
      <c r="E128" s="3"/>
      <c r="F128" s="3"/>
      <c r="G128" s="3"/>
      <c r="I128" s="27"/>
      <c r="J128" s="27"/>
      <c r="K128" s="27"/>
      <c r="L128" s="10"/>
      <c r="M128" s="11"/>
      <c r="N128" s="9"/>
      <c r="O128" s="9"/>
      <c r="P128" s="16"/>
      <c r="Q128" s="16"/>
      <c r="R128" s="16"/>
      <c r="S128" s="8"/>
      <c r="T128" s="8"/>
      <c r="U128" s="8"/>
    </row>
    <row r="129" spans="1:21">
      <c r="A129" s="17"/>
      <c r="B129" s="20"/>
      <c r="C129" s="3"/>
      <c r="D129" s="3"/>
      <c r="E129" s="3"/>
      <c r="F129" s="3"/>
      <c r="G129" s="3"/>
      <c r="I129" s="27"/>
      <c r="J129" s="27"/>
      <c r="K129" s="27"/>
      <c r="L129" s="10"/>
      <c r="M129" s="11"/>
      <c r="N129" s="9"/>
      <c r="O129" s="9"/>
      <c r="P129" s="16"/>
      <c r="Q129" s="16"/>
      <c r="R129" s="16"/>
      <c r="S129" s="8"/>
      <c r="T129" s="8"/>
      <c r="U129" s="8"/>
    </row>
    <row r="130" spans="1:21">
      <c r="A130" s="17"/>
      <c r="B130" s="20"/>
      <c r="C130" s="3"/>
      <c r="D130" s="3"/>
      <c r="E130" s="3"/>
      <c r="F130" s="3"/>
      <c r="G130" s="3"/>
      <c r="I130" s="27"/>
      <c r="J130" s="27"/>
      <c r="K130" s="27"/>
      <c r="L130" s="10"/>
      <c r="M130" s="11"/>
      <c r="N130" s="9"/>
      <c r="O130" s="9"/>
      <c r="P130" s="16"/>
      <c r="Q130" s="16"/>
      <c r="R130" s="16"/>
      <c r="S130" s="8"/>
      <c r="T130" s="8"/>
      <c r="U130" s="8"/>
    </row>
    <row r="131" spans="1:21">
      <c r="A131" s="17"/>
      <c r="B131" s="20"/>
      <c r="C131" s="3"/>
      <c r="D131" s="3"/>
      <c r="E131" s="3"/>
      <c r="F131" s="3"/>
      <c r="G131" s="3"/>
      <c r="I131" s="27"/>
      <c r="J131" s="27"/>
      <c r="K131" s="27"/>
      <c r="L131" s="16"/>
      <c r="M131" s="16"/>
      <c r="N131" s="16"/>
      <c r="O131" s="16"/>
      <c r="P131" s="16"/>
      <c r="Q131" s="16"/>
      <c r="R131" s="16"/>
      <c r="S131" s="8"/>
      <c r="T131" s="8"/>
      <c r="U131" s="8"/>
    </row>
    <row r="132" spans="1:21">
      <c r="A132" s="17"/>
      <c r="B132" s="20"/>
      <c r="C132" s="3"/>
      <c r="D132" s="3"/>
      <c r="E132" s="3"/>
      <c r="F132" s="3"/>
      <c r="G132" s="3"/>
      <c r="I132" s="27"/>
      <c r="J132" s="27"/>
      <c r="K132" s="27"/>
      <c r="L132" s="16"/>
      <c r="M132" s="16"/>
      <c r="N132" s="16"/>
      <c r="O132" s="16"/>
      <c r="P132" s="16"/>
      <c r="Q132" s="16"/>
      <c r="R132" s="16"/>
      <c r="S132" s="8"/>
      <c r="T132" s="8"/>
      <c r="U132" s="8"/>
    </row>
    <row r="133" spans="1:21">
      <c r="A133" s="17"/>
      <c r="B133" s="20"/>
      <c r="C133" s="3"/>
      <c r="D133" s="3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16"/>
      <c r="S133" s="8"/>
      <c r="T133" s="8"/>
      <c r="U133" s="8"/>
    </row>
    <row r="134" spans="1:21">
      <c r="A134" s="17"/>
      <c r="B134" s="20"/>
      <c r="C134" s="3"/>
      <c r="D134" s="3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16"/>
      <c r="S134" s="8"/>
      <c r="T134" s="8"/>
      <c r="U134" s="8"/>
    </row>
    <row r="135" spans="1:21">
      <c r="A135" s="17"/>
      <c r="B135" s="20"/>
      <c r="C135" s="3"/>
      <c r="D135" s="3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16"/>
      <c r="S135" s="8"/>
      <c r="T135" s="8"/>
      <c r="U135" s="8"/>
    </row>
    <row r="136" spans="1:21">
      <c r="A136" s="17"/>
      <c r="B136" s="20"/>
      <c r="C136" s="3"/>
      <c r="D136" s="3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16"/>
      <c r="S136" s="8"/>
      <c r="T136" s="8"/>
      <c r="U136" s="8"/>
    </row>
    <row r="137" spans="1:21">
      <c r="A137" s="17"/>
      <c r="B137" s="20"/>
      <c r="C137" s="3"/>
      <c r="D137" s="3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16"/>
      <c r="S137" s="8"/>
      <c r="T137" s="8"/>
      <c r="U137" s="8"/>
    </row>
    <row r="138" spans="1:21">
      <c r="A138" s="17"/>
      <c r="B138" s="20"/>
      <c r="C138" s="3"/>
      <c r="D138" s="3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16"/>
      <c r="S138" s="8"/>
      <c r="T138" s="8"/>
      <c r="U138" s="8"/>
    </row>
    <row r="139" spans="1:21">
      <c r="A139" s="17"/>
      <c r="B139" s="20"/>
      <c r="C139" s="3"/>
      <c r="D139" s="3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16"/>
      <c r="S139" s="8"/>
      <c r="T139" s="8"/>
      <c r="U139" s="8"/>
    </row>
    <row r="140" spans="1:21">
      <c r="A140" s="17"/>
      <c r="B140" s="20"/>
      <c r="C140" s="3"/>
      <c r="D140" s="3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16"/>
      <c r="S140" s="8"/>
      <c r="T140" s="8"/>
      <c r="U140" s="8"/>
    </row>
    <row r="141" spans="1:21">
      <c r="A141" s="17"/>
      <c r="B141" s="20"/>
      <c r="C141" s="3"/>
      <c r="D141" s="3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16"/>
      <c r="S141" s="8"/>
      <c r="T141" s="8"/>
      <c r="U141" s="8"/>
    </row>
    <row r="142" spans="1:21">
      <c r="A142" s="17"/>
      <c r="B142" s="20"/>
      <c r="C142" s="3"/>
      <c r="D142" s="3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16"/>
      <c r="S142" s="8"/>
      <c r="T142" s="8"/>
      <c r="U142" s="8"/>
    </row>
    <row r="143" spans="1:21">
      <c r="A143" s="17"/>
      <c r="B143" s="20"/>
      <c r="C143" s="3"/>
      <c r="D143" s="3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16"/>
      <c r="S143" s="8"/>
      <c r="T143" s="8"/>
      <c r="U143" s="8"/>
    </row>
    <row r="144" spans="1:21">
      <c r="A144" s="17"/>
      <c r="B144" s="20"/>
      <c r="C144" s="3"/>
      <c r="D144" s="3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16"/>
      <c r="S144" s="8"/>
      <c r="T144" s="8"/>
      <c r="U144" s="8"/>
    </row>
    <row r="145" spans="1:21">
      <c r="A145" s="17"/>
      <c r="B145" s="20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8"/>
      <c r="T145" s="8"/>
      <c r="U145" s="8"/>
    </row>
    <row r="146" spans="1:21">
      <c r="A146" s="17"/>
      <c r="B146" s="20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8"/>
      <c r="T146" s="8"/>
      <c r="U146" s="8"/>
    </row>
    <row r="147" spans="1:21">
      <c r="A147" s="17"/>
      <c r="B147" s="20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8"/>
      <c r="T147" s="8"/>
      <c r="U147" s="8"/>
    </row>
    <row r="148" spans="1:21">
      <c r="A148" s="17"/>
      <c r="B148" s="20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8"/>
      <c r="T148" s="8"/>
      <c r="U148" s="8"/>
    </row>
    <row r="149" spans="1:21">
      <c r="A149" s="17"/>
      <c r="B149" s="20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8"/>
      <c r="T149" s="8"/>
      <c r="U149" s="8"/>
    </row>
    <row r="150" spans="1:21">
      <c r="A150" s="17"/>
      <c r="B150" s="20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8"/>
      <c r="T150" s="8"/>
      <c r="U150" s="8"/>
    </row>
    <row r="151" spans="1:21">
      <c r="A151" s="17"/>
      <c r="B151" s="20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8"/>
      <c r="T151" s="8"/>
      <c r="U151" s="8"/>
    </row>
    <row r="152" spans="1:21">
      <c r="A152" s="17"/>
      <c r="B152" s="20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8"/>
      <c r="T152" s="8"/>
      <c r="U152" s="8"/>
    </row>
    <row r="153" spans="1:21">
      <c r="A153" s="17"/>
      <c r="B153" s="20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8"/>
      <c r="T153" s="8"/>
      <c r="U153" s="8"/>
    </row>
    <row r="154" spans="1:21">
      <c r="A154" s="17"/>
      <c r="B154" s="20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8"/>
      <c r="T154" s="8"/>
      <c r="U154" s="8"/>
    </row>
    <row r="155" spans="1:21">
      <c r="A155" s="17"/>
      <c r="B155" s="20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8"/>
      <c r="T155" s="8"/>
      <c r="U155" s="8"/>
    </row>
    <row r="156" spans="1:21">
      <c r="A156" s="17"/>
      <c r="B156" s="20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8"/>
      <c r="T156" s="8"/>
      <c r="U156" s="8"/>
    </row>
    <row r="157" spans="1:21">
      <c r="A157" s="17"/>
      <c r="B157" s="16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8"/>
      <c r="T157" s="8"/>
      <c r="U157" s="8"/>
    </row>
    <row r="158" spans="1:21">
      <c r="A158" s="17"/>
      <c r="B158" s="16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8"/>
      <c r="T158" s="8"/>
      <c r="U158" s="8"/>
    </row>
    <row r="159" spans="1:21">
      <c r="A159" s="17"/>
      <c r="B159" s="16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8"/>
      <c r="T159" s="8"/>
      <c r="U159" s="8"/>
    </row>
    <row r="160" spans="1:21">
      <c r="A160" s="17"/>
      <c r="B160" s="16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8"/>
      <c r="T160" s="8"/>
      <c r="U160" s="8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8"/>
      <c r="T161" s="8"/>
      <c r="U161" s="8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8"/>
      <c r="T162" s="8"/>
      <c r="U162" s="8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8"/>
      <c r="T163" s="8"/>
      <c r="U163" s="8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8"/>
      <c r="T164" s="8"/>
      <c r="U164" s="8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8"/>
      <c r="T165" s="8"/>
      <c r="U165" s="8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8"/>
      <c r="T166" s="8"/>
      <c r="U166" s="8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8"/>
      <c r="T167" s="8"/>
      <c r="U167" s="8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8"/>
      <c r="T168" s="8"/>
      <c r="U168" s="8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8"/>
      <c r="T169" s="8"/>
      <c r="U169" s="8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8"/>
      <c r="T170" s="8"/>
      <c r="U170" s="8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8"/>
      <c r="T171" s="8"/>
      <c r="U171" s="8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8"/>
      <c r="T172" s="8"/>
      <c r="U172" s="8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8"/>
      <c r="T173" s="8"/>
      <c r="U173" s="8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8"/>
      <c r="T174" s="8"/>
      <c r="U174" s="8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8"/>
      <c r="T175" s="8"/>
      <c r="U175" s="8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8"/>
      <c r="T176" s="8"/>
      <c r="U176" s="8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8"/>
      <c r="T177" s="8"/>
      <c r="U177" s="8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8"/>
      <c r="T178" s="8"/>
      <c r="U178" s="8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8"/>
      <c r="T179" s="8"/>
      <c r="U179" s="8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8"/>
      <c r="T180" s="8"/>
      <c r="U180" s="8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8"/>
      <c r="T181" s="8"/>
      <c r="U181" s="8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8"/>
      <c r="T182" s="8"/>
      <c r="U182" s="8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8"/>
      <c r="T183" s="8"/>
      <c r="U183" s="8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8"/>
      <c r="T184" s="8"/>
      <c r="U184" s="8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8"/>
      <c r="T185" s="8"/>
      <c r="U185" s="8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8"/>
      <c r="T186" s="8"/>
      <c r="U186" s="8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8"/>
      <c r="T187" s="8"/>
      <c r="U187" s="8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8"/>
      <c r="T188" s="8"/>
      <c r="U188" s="8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8"/>
      <c r="T189" s="8"/>
      <c r="U189" s="8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8"/>
      <c r="T190" s="8"/>
      <c r="U190" s="8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8"/>
      <c r="T191" s="8"/>
      <c r="U191" s="8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8"/>
      <c r="T192" s="8"/>
      <c r="U192" s="8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8"/>
      <c r="T193" s="8"/>
      <c r="U193" s="8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8"/>
      <c r="T194" s="8"/>
      <c r="U194" s="8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8"/>
      <c r="T195" s="8"/>
      <c r="U195" s="8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8"/>
      <c r="T196" s="8"/>
      <c r="U196" s="8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8"/>
      <c r="T197" s="8"/>
      <c r="U197" s="8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8"/>
      <c r="T198" s="8"/>
      <c r="U198" s="8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8"/>
      <c r="T199" s="8"/>
      <c r="U199" s="8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8"/>
      <c r="T200" s="8"/>
      <c r="U200" s="8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8"/>
      <c r="T201" s="8"/>
      <c r="U201" s="8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8"/>
      <c r="T202" s="8"/>
      <c r="U202" s="8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8"/>
      <c r="T203" s="8"/>
      <c r="U203" s="8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8"/>
      <c r="T204" s="8"/>
      <c r="U204" s="8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8"/>
      <c r="T205" s="8"/>
      <c r="U205" s="8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8"/>
      <c r="T206" s="8"/>
      <c r="U206" s="8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8"/>
      <c r="T207" s="8"/>
      <c r="U207" s="8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8"/>
      <c r="T208" s="8"/>
      <c r="U208" s="8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8"/>
      <c r="T209" s="8"/>
      <c r="U209" s="8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8"/>
      <c r="T210" s="8"/>
      <c r="U210" s="8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8"/>
      <c r="T211" s="8"/>
      <c r="U211" s="8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8"/>
      <c r="T212" s="8"/>
      <c r="U212" s="8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8"/>
      <c r="T213" s="8"/>
      <c r="U213" s="8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8"/>
      <c r="T214" s="8"/>
      <c r="U214" s="8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8"/>
      <c r="T215" s="8"/>
      <c r="U215" s="8"/>
    </row>
    <row r="216" spans="1:21">
      <c r="A216" s="17"/>
      <c r="B216" s="20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8"/>
      <c r="T216" s="8"/>
      <c r="U216" s="8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8"/>
      <c r="T217" s="8"/>
      <c r="U217" s="8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8"/>
      <c r="T218" s="8"/>
      <c r="U218" s="8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8"/>
      <c r="T219" s="8"/>
      <c r="U219" s="8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8"/>
      <c r="T220" s="8"/>
      <c r="U220" s="8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>
      <c r="A222" s="17"/>
      <c r="B222" s="20"/>
      <c r="C222" s="16"/>
      <c r="D222" s="17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17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17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17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17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17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17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17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17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17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17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17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17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17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17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17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16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16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</sheetData>
  <phoneticPr fontId="18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C944"/>
  <sheetViews>
    <sheetView workbookViewId="0">
      <selection activeCell="O2" sqref="O2:O41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9" width="9" style="3"/>
  </cols>
  <sheetData>
    <row r="1" spans="1:2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6" t="s">
        <v>3</v>
      </c>
      <c r="P1" s="17" t="s">
        <v>11</v>
      </c>
      <c r="Q1" s="16" t="s">
        <v>12</v>
      </c>
      <c r="R1" s="16" t="s">
        <v>4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17">
        <v>-3.1333333333333333</v>
      </c>
      <c r="B2" s="19">
        <v>1328.2530929711647</v>
      </c>
      <c r="C2" s="16">
        <v>1205.7221078947186</v>
      </c>
      <c r="D2" s="20">
        <v>-1868.0271307080984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23">
        <v>-3.1070820000000001</v>
      </c>
      <c r="M2" s="19">
        <v>1330.6308434573002</v>
      </c>
      <c r="N2" s="16">
        <v>1183.1731381118298</v>
      </c>
      <c r="O2" s="20">
        <v>-1903.6776119098067</v>
      </c>
      <c r="P2" s="17">
        <v>-5.4449144891668464</v>
      </c>
      <c r="Q2" s="16">
        <v>274.98613999999998</v>
      </c>
      <c r="R2" s="16">
        <f>-ATAN((M3-M2)/(O3-O2))*180/PI()</f>
        <v>-63.75662198734215</v>
      </c>
      <c r="S2" s="17">
        <v>830</v>
      </c>
      <c r="T2" s="17"/>
      <c r="U2" s="17">
        <v>-1000</v>
      </c>
      <c r="X2" s="3">
        <f>-ATAN2(K$4-O2, I$4-M2)/PI()*180</f>
        <v>3.6048098225407657</v>
      </c>
      <c r="Y2" s="3">
        <f>-ATAN2(K$7-O2, I$7-M2)/PI()*180</f>
        <v>-2.7601960940573469</v>
      </c>
      <c r="Z2" s="3">
        <f>-ATAN2(K$10-O2, I$10-M2)/PI()*180</f>
        <v>1.0164530478113101</v>
      </c>
      <c r="AA2" s="3">
        <f>X2-P2</f>
        <v>9.049724311707612</v>
      </c>
      <c r="AB2" s="3">
        <f>Y2-P2</f>
        <v>2.6847183951094995</v>
      </c>
      <c r="AC2" s="3">
        <f>Z2-P2</f>
        <v>6.4613675369781562</v>
      </c>
    </row>
    <row r="3" spans="1:29">
      <c r="A3" s="17">
        <v>-3.1</v>
      </c>
      <c r="B3" s="19">
        <v>1329.6323951943778</v>
      </c>
      <c r="C3" s="16">
        <v>1178.8786690980196</v>
      </c>
      <c r="D3" s="20">
        <v>-1907.1878023520112</v>
      </c>
      <c r="E3" s="3">
        <f>-ATAN2((D3-D2),(B3-B2))*180/PI()</f>
        <v>-177.98278381734056</v>
      </c>
      <c r="F3" s="3">
        <f>SQRT((B3-B2)^2+(C3-C2)^2+(D3-D2)^2)/(A3-A2)/1000</f>
        <v>1.4249308040012727</v>
      </c>
      <c r="G3" s="3"/>
      <c r="H3" s="3">
        <f>MAX(F3:F44)</f>
        <v>3.095801502351303</v>
      </c>
      <c r="I3" s="17">
        <v>1060</v>
      </c>
      <c r="J3" s="17"/>
      <c r="K3" s="17">
        <v>-1100</v>
      </c>
      <c r="L3" s="23">
        <v>-3.0812300000000001</v>
      </c>
      <c r="M3" s="19">
        <v>1325.0021112347022</v>
      </c>
      <c r="N3" s="16">
        <v>1170.0772642716765</v>
      </c>
      <c r="O3" s="20">
        <v>-1906.4525867551565</v>
      </c>
      <c r="P3" s="17">
        <v>-11.857115322039808</v>
      </c>
      <c r="Q3" s="16">
        <v>274.98613999999998</v>
      </c>
      <c r="R3" s="16">
        <f t="shared" ref="R3:R41" si="0">-ATAN((M4-M3)/(O4-O3))*180/PI()</f>
        <v>11.370999989142625</v>
      </c>
      <c r="S3" s="17">
        <v>1060</v>
      </c>
      <c r="T3" s="17"/>
      <c r="U3" s="17">
        <v>-1000</v>
      </c>
      <c r="V3" s="3">
        <f>P3-P2</f>
        <v>-6.4122008328729621</v>
      </c>
      <c r="W3" s="3">
        <f>ABS(V3)</f>
        <v>6.4122008328729621</v>
      </c>
      <c r="X3" s="3">
        <f t="shared" ref="X3:X41" si="1">-ATAN2(K$4-O3, I$4-M3)/PI()*180</f>
        <v>3.1939381531428102</v>
      </c>
      <c r="Y3" s="3">
        <f t="shared" ref="Y3:Y41" si="2">-ATAN2(K$7-O3, I$7-M3)/PI()*180</f>
        <v>-2.9293689923090933</v>
      </c>
      <c r="Z3" s="3">
        <f t="shared" ref="Z3:Z41" si="3">-ATAN2(K$10-O3, I$10-M3)/PI()*180</f>
        <v>0.90259427359566513</v>
      </c>
      <c r="AA3" s="3">
        <f t="shared" ref="AA3:AA24" si="4">X3-P3</f>
        <v>15.051053475182618</v>
      </c>
      <c r="AB3" s="3">
        <f t="shared" ref="AB3:AB24" si="5">Y3-P3</f>
        <v>8.9277463297307147</v>
      </c>
      <c r="AC3" s="3">
        <f t="shared" ref="AC3:AC24" si="6">Z3-P3</f>
        <v>12.759709595635474</v>
      </c>
    </row>
    <row r="4" spans="1:29">
      <c r="A4" s="17">
        <v>-3.0666666666666669</v>
      </c>
      <c r="B4" s="19">
        <v>1320.3034426579252</v>
      </c>
      <c r="C4" s="16">
        <v>1165.1436594054103</v>
      </c>
      <c r="D4" s="20">
        <v>-1897.5045103728771</v>
      </c>
      <c r="E4" s="3">
        <f t="shared" ref="E4:E60" si="7">-ATAN2((D4-D3),(B4-B3))*180/PI()</f>
        <v>43.932277334424782</v>
      </c>
      <c r="F4" s="3">
        <f t="shared" ref="F4:F60" si="8">SQRT((B4-B3)^2+(C4-C3)^2+(D4-D3)^2)/(A4-A3)/1000</f>
        <v>0.57662933606690481</v>
      </c>
      <c r="G4" s="3">
        <f>(E4-E3)/(A4-A3)</f>
        <v>6657.4518345529841</v>
      </c>
      <c r="I4" s="17">
        <v>1280</v>
      </c>
      <c r="J4" s="17"/>
      <c r="K4" s="17">
        <v>-1100</v>
      </c>
      <c r="L4" s="23">
        <v>-3.000499</v>
      </c>
      <c r="M4" s="19">
        <v>1303.4722520313226</v>
      </c>
      <c r="N4" s="16">
        <v>1150.7370971366763</v>
      </c>
      <c r="O4" s="20">
        <v>-1799.3967542797327</v>
      </c>
      <c r="P4" s="17">
        <v>-15.89691588873143</v>
      </c>
      <c r="Q4" s="16">
        <v>233.22161999999997</v>
      </c>
      <c r="R4" s="16">
        <f t="shared" si="0"/>
        <v>-2.9252954696972804</v>
      </c>
      <c r="S4" s="17">
        <v>1280</v>
      </c>
      <c r="T4" s="17"/>
      <c r="U4" s="17">
        <v>-1000</v>
      </c>
      <c r="V4" s="3">
        <f t="shared" ref="V4:V24" si="9">P4-P3</f>
        <v>-4.0398005666916212</v>
      </c>
      <c r="W4" s="3">
        <f t="shared" ref="W4:W41" si="10">ABS(V4)</f>
        <v>4.0398005666916212</v>
      </c>
      <c r="X4" s="3">
        <f t="shared" si="1"/>
        <v>1.9221656300158818</v>
      </c>
      <c r="Y4" s="3">
        <f t="shared" si="2"/>
        <v>-3.8108564539481526</v>
      </c>
      <c r="Z4" s="3">
        <f t="shared" si="3"/>
        <v>0.48913577251487844</v>
      </c>
      <c r="AA4" s="3">
        <f t="shared" si="4"/>
        <v>17.819081518747311</v>
      </c>
      <c r="AB4" s="3">
        <f t="shared" si="5"/>
        <v>12.086059434783277</v>
      </c>
      <c r="AC4" s="3">
        <f t="shared" si="6"/>
        <v>16.386051661246309</v>
      </c>
    </row>
    <row r="5" spans="1:29">
      <c r="A5" s="17">
        <v>-3.0333333333333332</v>
      </c>
      <c r="B5" s="19">
        <v>1309.6463015857153</v>
      </c>
      <c r="C5" s="16">
        <v>1157.2001660242677</v>
      </c>
      <c r="D5" s="20">
        <v>-1857.001736022532</v>
      </c>
      <c r="E5" s="3">
        <f t="shared" si="7"/>
        <v>14.741599817922276</v>
      </c>
      <c r="F5" s="3">
        <f t="shared" si="8"/>
        <v>1.2788407350814888</v>
      </c>
      <c r="G5" s="3">
        <f t="shared" ref="G5:G60" si="11">(E5-E4)/(A5-A4)</f>
        <v>-875.7203254950665</v>
      </c>
      <c r="H5" s="3" t="s">
        <v>23</v>
      </c>
      <c r="I5" s="17">
        <v>1860</v>
      </c>
      <c r="J5" s="17"/>
      <c r="K5" s="17">
        <v>-50</v>
      </c>
      <c r="L5" s="23">
        <v>-2.9474990000000001</v>
      </c>
      <c r="M5" s="19">
        <v>1309.0976965706795</v>
      </c>
      <c r="N5" s="16">
        <v>1138.1673590838909</v>
      </c>
      <c r="O5" s="20">
        <v>-1689.3107394576073</v>
      </c>
      <c r="P5" s="17">
        <v>-14.847869968025357</v>
      </c>
      <c r="Q5" s="16">
        <v>119.96216000000001</v>
      </c>
      <c r="R5" s="16">
        <f t="shared" si="0"/>
        <v>-10.576342221675809</v>
      </c>
      <c r="S5" s="17">
        <v>1860</v>
      </c>
      <c r="T5" s="17"/>
      <c r="U5" s="17">
        <v>0</v>
      </c>
      <c r="V5" s="3">
        <f t="shared" si="9"/>
        <v>1.0490459207060727</v>
      </c>
      <c r="W5" s="3">
        <f t="shared" si="10"/>
        <v>1.0490459207060727</v>
      </c>
      <c r="X5" s="3">
        <f t="shared" si="1"/>
        <v>2.8267299955457639</v>
      </c>
      <c r="Y5" s="3">
        <f t="shared" si="2"/>
        <v>-3.8702647164049129</v>
      </c>
      <c r="Z5" s="3">
        <f t="shared" si="3"/>
        <v>0.63164508884650206</v>
      </c>
      <c r="AA5" s="3">
        <f t="shared" si="4"/>
        <v>17.674599963571122</v>
      </c>
      <c r="AB5" s="3">
        <f t="shared" si="5"/>
        <v>10.977605251620444</v>
      </c>
      <c r="AC5" s="3">
        <f t="shared" si="6"/>
        <v>15.479515056871859</v>
      </c>
    </row>
    <row r="6" spans="1:29">
      <c r="A6" s="17">
        <v>-3</v>
      </c>
      <c r="B6" s="19">
        <v>1303.4293589997105</v>
      </c>
      <c r="C6" s="16">
        <v>1150.6357826963067</v>
      </c>
      <c r="D6" s="20">
        <v>-1798.433264195919</v>
      </c>
      <c r="E6" s="3">
        <f t="shared" si="7"/>
        <v>6.0591593549048</v>
      </c>
      <c r="F6" s="3">
        <f t="shared" si="8"/>
        <v>1.7778657587481075</v>
      </c>
      <c r="G6" s="3">
        <f t="shared" si="11"/>
        <v>-260.47321389052524</v>
      </c>
      <c r="H6" s="3">
        <f>MAX(B2:B54)</f>
        <v>1628.5387508205786</v>
      </c>
      <c r="I6" s="17">
        <v>1640</v>
      </c>
      <c r="J6" s="17"/>
      <c r="K6" s="17">
        <v>-50</v>
      </c>
      <c r="L6" s="23">
        <v>-2.9189609999999999</v>
      </c>
      <c r="M6" s="19">
        <v>1320.7056484492496</v>
      </c>
      <c r="N6" s="16">
        <v>1129.7440487407148</v>
      </c>
      <c r="O6" s="20">
        <v>-1627.1422390192747</v>
      </c>
      <c r="P6" s="17">
        <v>-13.491663603353851</v>
      </c>
      <c r="Q6" s="16">
        <v>119.96216000000001</v>
      </c>
      <c r="R6" s="16">
        <f t="shared" si="0"/>
        <v>-17.224703269421195</v>
      </c>
      <c r="S6" s="17">
        <v>1640</v>
      </c>
      <c r="T6" s="17"/>
      <c r="U6" s="17">
        <v>0</v>
      </c>
      <c r="V6" s="3">
        <f t="shared" si="9"/>
        <v>1.3562063646715057</v>
      </c>
      <c r="W6" s="3">
        <f t="shared" si="10"/>
        <v>1.3562063646715057</v>
      </c>
      <c r="X6" s="3">
        <f t="shared" si="1"/>
        <v>4.4155875967682672</v>
      </c>
      <c r="Y6" s="3">
        <f t="shared" si="2"/>
        <v>-3.6024958017233688</v>
      </c>
      <c r="Z6" s="3">
        <f t="shared" si="3"/>
        <v>0.90490462758220425</v>
      </c>
      <c r="AA6" s="3">
        <f t="shared" si="4"/>
        <v>17.907251200122118</v>
      </c>
      <c r="AB6" s="3">
        <f t="shared" si="5"/>
        <v>9.8891678016304816</v>
      </c>
      <c r="AC6" s="3">
        <f>Z6-P6</f>
        <v>14.396568230936056</v>
      </c>
    </row>
    <row r="7" spans="1:29">
      <c r="A7" s="17">
        <v>-2.9666666666666668</v>
      </c>
      <c r="B7" s="19">
        <v>1304.6315135336481</v>
      </c>
      <c r="C7" s="16">
        <v>1143.1863348484039</v>
      </c>
      <c r="D7" s="20">
        <v>-1730.437949590385</v>
      </c>
      <c r="E7" s="3">
        <f t="shared" si="7"/>
        <v>-1.012881640014758</v>
      </c>
      <c r="F7" s="3">
        <f t="shared" si="8"/>
        <v>2.0523820383546805</v>
      </c>
      <c r="G7" s="3">
        <f t="shared" si="11"/>
        <v>-212.16122984758749</v>
      </c>
      <c r="H7" s="3" t="s">
        <v>24</v>
      </c>
      <c r="I7" s="17">
        <v>1420</v>
      </c>
      <c r="J7" s="17"/>
      <c r="K7" s="17">
        <v>-50</v>
      </c>
      <c r="L7" s="23">
        <v>-2.8579330000000001</v>
      </c>
      <c r="M7" s="19">
        <v>1361.6242592316121</v>
      </c>
      <c r="N7" s="16">
        <v>1110.0627194084227</v>
      </c>
      <c r="O7" s="20">
        <v>-1495.1570407897234</v>
      </c>
      <c r="P7" s="17">
        <v>-5.3837424774768703</v>
      </c>
      <c r="Q7" s="16">
        <v>122.61519</v>
      </c>
      <c r="R7" s="16">
        <f t="shared" si="0"/>
        <v>-21.384158897079061</v>
      </c>
      <c r="S7" s="17">
        <v>1420</v>
      </c>
      <c r="T7" s="17"/>
      <c r="U7" s="17">
        <v>0</v>
      </c>
      <c r="V7" s="3">
        <f t="shared" si="9"/>
        <v>8.107921125876981</v>
      </c>
      <c r="W7" s="3">
        <f t="shared" si="10"/>
        <v>8.107921125876981</v>
      </c>
      <c r="X7" s="3">
        <f t="shared" si="1"/>
        <v>11.670962837470373</v>
      </c>
      <c r="Y7" s="3">
        <f t="shared" si="2"/>
        <v>-2.3131508248142731</v>
      </c>
      <c r="Z7" s="3">
        <f t="shared" si="3"/>
        <v>1.9119383578405036</v>
      </c>
      <c r="AA7" s="3">
        <f t="shared" si="4"/>
        <v>17.054705314947242</v>
      </c>
      <c r="AB7" s="3">
        <f t="shared" si="5"/>
        <v>3.0705916526625971</v>
      </c>
      <c r="AC7" s="3">
        <f t="shared" si="6"/>
        <v>7.2956808353173734</v>
      </c>
    </row>
    <row r="8" spans="1:29">
      <c r="A8" s="17">
        <v>-2.9333333333333331</v>
      </c>
      <c r="B8" s="19">
        <v>1314.1466156295501</v>
      </c>
      <c r="C8" s="16">
        <v>1134.1129030063748</v>
      </c>
      <c r="D8" s="20">
        <v>-1658.5114658176899</v>
      </c>
      <c r="E8" s="3">
        <f t="shared" si="7"/>
        <v>-7.5358598747136076</v>
      </c>
      <c r="F8" s="3">
        <f t="shared" si="8"/>
        <v>2.1935485089397821</v>
      </c>
      <c r="G8" s="3">
        <f t="shared" si="11"/>
        <v>-195.68934704096358</v>
      </c>
      <c r="H8" s="3">
        <f>MIN(B5:B62)</f>
        <v>1231.8121034665382</v>
      </c>
      <c r="I8" s="17">
        <v>830</v>
      </c>
      <c r="J8" s="17"/>
      <c r="K8" s="17">
        <v>950</v>
      </c>
      <c r="L8" s="23">
        <v>-2.8337599999999998</v>
      </c>
      <c r="M8" s="19">
        <v>1381.7242696215399</v>
      </c>
      <c r="N8" s="16">
        <v>1102.8512798063457</v>
      </c>
      <c r="O8" s="20">
        <v>-1443.8260885812342</v>
      </c>
      <c r="P8" s="17">
        <v>3.0592370425954987</v>
      </c>
      <c r="Q8" s="16">
        <v>122.61519</v>
      </c>
      <c r="R8" s="16">
        <f t="shared" si="0"/>
        <v>-22.243915305719469</v>
      </c>
      <c r="S8" s="17">
        <v>830</v>
      </c>
      <c r="T8" s="17"/>
      <c r="U8" s="17">
        <v>1000</v>
      </c>
      <c r="V8" s="3">
        <f t="shared" si="9"/>
        <v>8.4429795200723685</v>
      </c>
      <c r="W8" s="3">
        <f t="shared" si="10"/>
        <v>8.4429795200723685</v>
      </c>
      <c r="X8" s="3">
        <f t="shared" si="1"/>
        <v>16.481360283655942</v>
      </c>
      <c r="Y8" s="3">
        <f t="shared" si="2"/>
        <v>-1.5729988253398888</v>
      </c>
      <c r="Z8" s="3">
        <f t="shared" si="3"/>
        <v>2.4332874063906198</v>
      </c>
      <c r="AA8" s="3">
        <f t="shared" si="4"/>
        <v>13.422123241060444</v>
      </c>
      <c r="AB8" s="3">
        <f t="shared" si="5"/>
        <v>-4.6322358679353872</v>
      </c>
      <c r="AC8" s="3">
        <f t="shared" si="6"/>
        <v>-0.62594963620487887</v>
      </c>
    </row>
    <row r="9" spans="1:29">
      <c r="A9" s="17">
        <v>-2.9</v>
      </c>
      <c r="B9" s="19">
        <v>1331.3802809969056</v>
      </c>
      <c r="C9" s="16">
        <v>1123.6964116282761</v>
      </c>
      <c r="D9" s="20">
        <v>-1585.8142693340778</v>
      </c>
      <c r="E9" s="3">
        <f t="shared" si="7"/>
        <v>-13.336402743424779</v>
      </c>
      <c r="F9" s="3">
        <f t="shared" si="8"/>
        <v>2.2630391958781537</v>
      </c>
      <c r="G9" s="3">
        <f t="shared" si="11"/>
        <v>-174.01628606133576</v>
      </c>
      <c r="H9" s="3" t="s">
        <v>25</v>
      </c>
      <c r="I9" s="17">
        <v>1060</v>
      </c>
      <c r="J9" s="17"/>
      <c r="K9" s="17">
        <v>950</v>
      </c>
      <c r="L9" s="23">
        <v>-2.7777539999999998</v>
      </c>
      <c r="M9" s="19">
        <v>1429.9523766487837</v>
      </c>
      <c r="N9" s="16">
        <v>1090.9866067618132</v>
      </c>
      <c r="O9" s="20">
        <v>-1325.9051606245339</v>
      </c>
      <c r="P9" s="17">
        <v>-25.861795774944696</v>
      </c>
      <c r="Q9" s="16">
        <v>180.63486999999998</v>
      </c>
      <c r="R9" s="16">
        <f t="shared" si="0"/>
        <v>-20.494350388961191</v>
      </c>
      <c r="S9" s="17">
        <v>1060</v>
      </c>
      <c r="T9" s="17"/>
      <c r="U9" s="17">
        <v>1000</v>
      </c>
      <c r="V9" s="3">
        <f t="shared" si="9"/>
        <v>-28.921032817540194</v>
      </c>
      <c r="W9" s="3">
        <f t="shared" si="10"/>
        <v>28.921032817540194</v>
      </c>
      <c r="X9" s="3">
        <f t="shared" si="1"/>
        <v>33.575596215647437</v>
      </c>
      <c r="Y9" s="3">
        <f t="shared" si="2"/>
        <v>0.44691222446335993</v>
      </c>
      <c r="Z9" s="3">
        <f t="shared" si="3"/>
        <v>3.7695939151618192</v>
      </c>
      <c r="AA9" s="3">
        <f t="shared" si="4"/>
        <v>59.437391990592133</v>
      </c>
      <c r="AB9" s="3">
        <f t="shared" si="5"/>
        <v>26.308707999408057</v>
      </c>
      <c r="AC9" s="3">
        <f t="shared" si="6"/>
        <v>29.631389690106516</v>
      </c>
    </row>
    <row r="10" spans="1:29">
      <c r="A10" s="17">
        <v>-2.8666666666666667</v>
      </c>
      <c r="B10" s="19">
        <v>1354.7487850689795</v>
      </c>
      <c r="C10" s="16">
        <v>1112.835204590112</v>
      </c>
      <c r="D10" s="20">
        <v>-1513.8346250914037</v>
      </c>
      <c r="E10" s="3">
        <f t="shared" si="7"/>
        <v>-17.986247095952841</v>
      </c>
      <c r="F10" s="3">
        <f t="shared" si="8"/>
        <v>2.2936019243920538</v>
      </c>
      <c r="G10" s="3">
        <f t="shared" si="11"/>
        <v>-139.49533057584236</v>
      </c>
      <c r="H10" s="3">
        <f>H6-H8</f>
        <v>396.72664735404032</v>
      </c>
      <c r="I10" s="17">
        <v>1280</v>
      </c>
      <c r="J10" s="17"/>
      <c r="K10" s="17">
        <v>950</v>
      </c>
      <c r="L10" s="23">
        <v>-2.7474259999999999</v>
      </c>
      <c r="M10" s="19">
        <v>1453.9950038373936</v>
      </c>
      <c r="N10" s="16">
        <v>1088.8122212216258</v>
      </c>
      <c r="O10" s="20">
        <v>-1261.5808982811868</v>
      </c>
      <c r="P10" s="17">
        <v>-21.470478156970113</v>
      </c>
      <c r="Q10" s="16">
        <v>180.63486999999998</v>
      </c>
      <c r="R10" s="16">
        <f t="shared" si="0"/>
        <v>-14.74392720154342</v>
      </c>
      <c r="S10" s="17">
        <v>1280</v>
      </c>
      <c r="T10" s="17"/>
      <c r="U10" s="17">
        <v>1000</v>
      </c>
      <c r="V10" s="3">
        <f t="shared" si="9"/>
        <v>4.3913176179745825</v>
      </c>
      <c r="W10" s="3">
        <f t="shared" si="10"/>
        <v>4.3913176179745825</v>
      </c>
      <c r="X10" s="3">
        <f t="shared" si="1"/>
        <v>47.118601641981414</v>
      </c>
      <c r="Y10" s="3">
        <f t="shared" si="2"/>
        <v>1.6072053844542269</v>
      </c>
      <c r="Z10" s="3">
        <f t="shared" si="3"/>
        <v>4.4984503046789888</v>
      </c>
      <c r="AA10" s="3">
        <f t="shared" si="4"/>
        <v>68.589079798951531</v>
      </c>
      <c r="AB10" s="3">
        <f t="shared" si="5"/>
        <v>23.077683541424339</v>
      </c>
      <c r="AC10" s="3">
        <f t="shared" si="6"/>
        <v>25.968928461649103</v>
      </c>
    </row>
    <row r="11" spans="1:29">
      <c r="A11" s="17">
        <v>-2.8333333333333335</v>
      </c>
      <c r="B11" s="19">
        <v>1382.0893173175864</v>
      </c>
      <c r="C11" s="16">
        <v>1102.7321194112301</v>
      </c>
      <c r="D11" s="20">
        <v>-1442.9242098815739</v>
      </c>
      <c r="E11" s="3">
        <f t="shared" si="7"/>
        <v>-21.084863891263147</v>
      </c>
      <c r="F11" s="3">
        <f t="shared" si="8"/>
        <v>2.3000168732205912</v>
      </c>
      <c r="G11" s="3">
        <f t="shared" si="11"/>
        <v>-92.958503859309516</v>
      </c>
      <c r="I11" s="27"/>
      <c r="J11" s="27"/>
      <c r="K11" s="27"/>
      <c r="L11" s="23">
        <v>-2.6780940000000002</v>
      </c>
      <c r="M11" s="19">
        <v>1494.1007060697302</v>
      </c>
      <c r="N11" s="16">
        <v>1098.6690348666161</v>
      </c>
      <c r="O11" s="20">
        <v>-1109.1831676289439</v>
      </c>
      <c r="P11" s="17">
        <v>26.43539215548385</v>
      </c>
      <c r="Q11" s="16">
        <v>150.68376000000001</v>
      </c>
      <c r="R11" s="16">
        <f t="shared" si="0"/>
        <v>-6.7581890259788651</v>
      </c>
      <c r="S11" s="27"/>
      <c r="T11" s="27"/>
      <c r="U11" s="27"/>
      <c r="V11" s="3">
        <f t="shared" si="9"/>
        <v>47.905870312453963</v>
      </c>
      <c r="W11" s="3">
        <f t="shared" si="10"/>
        <v>47.905870312453963</v>
      </c>
      <c r="X11" s="3">
        <f t="shared" si="1"/>
        <v>87.543985469093812</v>
      </c>
      <c r="Y11" s="3">
        <f t="shared" si="2"/>
        <v>4.0019058255875812</v>
      </c>
      <c r="Z11" s="3">
        <f t="shared" si="3"/>
        <v>5.9359201971443794</v>
      </c>
      <c r="AA11" s="3">
        <f t="shared" si="4"/>
        <v>61.108593313609958</v>
      </c>
      <c r="AB11" s="3">
        <f t="shared" si="5"/>
        <v>-22.433486329896269</v>
      </c>
      <c r="AC11" s="3">
        <f t="shared" si="6"/>
        <v>-20.49947195833947</v>
      </c>
    </row>
    <row r="12" spans="1:29">
      <c r="A12" s="17">
        <v>-2.8</v>
      </c>
      <c r="B12" s="19">
        <v>1410.9904631106183</v>
      </c>
      <c r="C12" s="16">
        <v>1094.6586507856846</v>
      </c>
      <c r="D12" s="20">
        <v>-1372.7225041761994</v>
      </c>
      <c r="E12" s="3">
        <f t="shared" si="7"/>
        <v>-22.37633945785651</v>
      </c>
      <c r="F12" s="3">
        <f t="shared" si="8"/>
        <v>2.2903848905735216</v>
      </c>
      <c r="G12" s="3">
        <f t="shared" si="11"/>
        <v>-38.744266997800501</v>
      </c>
      <c r="I12" s="27"/>
      <c r="J12" s="27"/>
      <c r="K12" s="27"/>
      <c r="L12" s="23">
        <v>-2.64452</v>
      </c>
      <c r="M12" s="19">
        <v>1503.3234964312287</v>
      </c>
      <c r="N12" s="16">
        <v>1111.4900970887393</v>
      </c>
      <c r="O12" s="20">
        <v>-1031.3555059228092</v>
      </c>
      <c r="P12" s="17">
        <v>22.287227624846949</v>
      </c>
      <c r="Q12" s="16">
        <v>150.68376000000001</v>
      </c>
      <c r="R12" s="16">
        <f t="shared" si="0"/>
        <v>1.5662746697787486</v>
      </c>
      <c r="S12" s="27"/>
      <c r="T12" s="27"/>
      <c r="U12" s="27"/>
      <c r="V12" s="3">
        <f t="shared" si="9"/>
        <v>-4.148164530636901</v>
      </c>
      <c r="W12" s="3">
        <f t="shared" si="10"/>
        <v>4.148164530636901</v>
      </c>
      <c r="X12" s="3">
        <f t="shared" si="1"/>
        <v>107.08622127445229</v>
      </c>
      <c r="Y12" s="3">
        <f t="shared" si="2"/>
        <v>4.8531461880443079</v>
      </c>
      <c r="Z12" s="3">
        <f t="shared" si="3"/>
        <v>6.4308086021183444</v>
      </c>
      <c r="AA12" s="3">
        <f t="shared" si="4"/>
        <v>84.798993649605336</v>
      </c>
      <c r="AB12" s="3">
        <f t="shared" si="5"/>
        <v>-17.434081436802643</v>
      </c>
      <c r="AC12" s="3">
        <f t="shared" si="6"/>
        <v>-15.856419022728605</v>
      </c>
    </row>
    <row r="13" spans="1:29">
      <c r="A13" s="17">
        <v>-2.7666666666666666</v>
      </c>
      <c r="B13" s="19">
        <v>1439.0513572480995</v>
      </c>
      <c r="C13" s="16">
        <v>1089.7848146818578</v>
      </c>
      <c r="D13" s="20">
        <v>-1302.4849397428334</v>
      </c>
      <c r="E13" s="3">
        <f t="shared" si="7"/>
        <v>-21.777403195825109</v>
      </c>
      <c r="F13" s="3">
        <f t="shared" si="8"/>
        <v>2.2737711327492631</v>
      </c>
      <c r="G13" s="3">
        <f t="shared" si="11"/>
        <v>17.968087860942099</v>
      </c>
      <c r="I13" s="27"/>
      <c r="J13" s="27"/>
      <c r="K13" s="27"/>
      <c r="L13" s="23">
        <v>-2.5777999999999999</v>
      </c>
      <c r="M13" s="19">
        <v>1498.8388929239009</v>
      </c>
      <c r="N13" s="16">
        <v>1151.7589814197272</v>
      </c>
      <c r="O13" s="20">
        <v>-867.3454186655581</v>
      </c>
      <c r="P13" s="17">
        <v>19.20988273834806</v>
      </c>
      <c r="Q13" s="16">
        <v>105.82998000000001</v>
      </c>
      <c r="R13" s="16">
        <f t="shared" si="0"/>
        <v>8.1932289443293254</v>
      </c>
      <c r="S13" s="27"/>
      <c r="T13" s="27"/>
      <c r="U13" s="27"/>
      <c r="V13" s="3">
        <f t="shared" si="9"/>
        <v>-3.0773448864988886</v>
      </c>
      <c r="W13" s="3">
        <f t="shared" si="10"/>
        <v>3.0773448864988886</v>
      </c>
      <c r="X13" s="3">
        <f t="shared" si="1"/>
        <v>136.752702426724</v>
      </c>
      <c r="Y13" s="3">
        <f t="shared" si="2"/>
        <v>5.5095486752385314</v>
      </c>
      <c r="Z13" s="3">
        <f t="shared" si="3"/>
        <v>6.8663132929287212</v>
      </c>
      <c r="AA13" s="3">
        <f t="shared" si="4"/>
        <v>117.54281968837594</v>
      </c>
      <c r="AB13" s="3">
        <f t="shared" si="5"/>
        <v>-13.70033406310953</v>
      </c>
      <c r="AC13" s="3">
        <f t="shared" si="6"/>
        <v>-12.343569445419339</v>
      </c>
    </row>
    <row r="14" spans="1:29">
      <c r="A14" s="17">
        <v>-2.7333333333333334</v>
      </c>
      <c r="B14" s="19">
        <v>1464.0775431762449</v>
      </c>
      <c r="C14" s="16">
        <v>1089.0643025226891</v>
      </c>
      <c r="D14" s="20">
        <v>-1231.328570984304</v>
      </c>
      <c r="E14" s="3">
        <f t="shared" si="7"/>
        <v>-19.377125162812032</v>
      </c>
      <c r="F14" s="3">
        <f t="shared" si="8"/>
        <v>2.26297418043232</v>
      </c>
      <c r="G14" s="3">
        <f t="shared" si="11"/>
        <v>72.008340990392568</v>
      </c>
      <c r="I14" s="27"/>
      <c r="J14" s="27"/>
      <c r="K14" s="27"/>
      <c r="L14" s="23">
        <v>-2.553515</v>
      </c>
      <c r="M14" s="19">
        <v>1489.8108183882432</v>
      </c>
      <c r="N14" s="16">
        <v>1170.6257042437792</v>
      </c>
      <c r="O14" s="20">
        <v>-804.64243244752288</v>
      </c>
      <c r="P14" s="17">
        <v>29.57134343696098</v>
      </c>
      <c r="Q14" s="16">
        <v>105.82998000000001</v>
      </c>
      <c r="R14" s="16">
        <f t="shared" si="0"/>
        <v>10.949471014538846</v>
      </c>
      <c r="S14" s="27"/>
      <c r="T14" s="27"/>
      <c r="U14" s="27"/>
      <c r="V14" s="3">
        <f t="shared" si="9"/>
        <v>10.36146069861292</v>
      </c>
      <c r="W14" s="3">
        <f t="shared" si="10"/>
        <v>10.36146069861292</v>
      </c>
      <c r="X14" s="3">
        <f t="shared" si="1"/>
        <v>144.61145747231885</v>
      </c>
      <c r="Y14" s="3">
        <f t="shared" si="2"/>
        <v>5.2853023881538892</v>
      </c>
      <c r="Z14" s="3">
        <f t="shared" si="3"/>
        <v>6.8187494516740808</v>
      </c>
      <c r="AA14" s="3">
        <f t="shared" si="4"/>
        <v>115.04011403535787</v>
      </c>
      <c r="AB14" s="3">
        <f t="shared" si="5"/>
        <v>-24.286041048807093</v>
      </c>
      <c r="AC14" s="3">
        <f t="shared" si="6"/>
        <v>-22.7525939852869</v>
      </c>
    </row>
    <row r="15" spans="1:29">
      <c r="A15" s="17">
        <v>-2.7</v>
      </c>
      <c r="B15" s="19">
        <v>1484.2211594887776</v>
      </c>
      <c r="C15" s="16">
        <v>1093.1654769126326</v>
      </c>
      <c r="D15" s="20">
        <v>-1158.4078623577952</v>
      </c>
      <c r="E15" s="3">
        <f t="shared" si="7"/>
        <v>-15.442281725479269</v>
      </c>
      <c r="F15" s="3">
        <f t="shared" si="8"/>
        <v>2.2728865326944798</v>
      </c>
      <c r="G15" s="3">
        <f t="shared" si="11"/>
        <v>118.0453031199833</v>
      </c>
      <c r="I15" s="27"/>
      <c r="J15" s="27"/>
      <c r="K15" s="27"/>
      <c r="L15" s="23">
        <v>-2.5323639999999998</v>
      </c>
      <c r="M15" s="19">
        <v>1479.0223092924571</v>
      </c>
      <c r="N15" s="16">
        <v>1188.5136900488287</v>
      </c>
      <c r="O15" s="20">
        <v>-748.87784811668098</v>
      </c>
      <c r="P15" s="17">
        <v>23.168055833224461</v>
      </c>
      <c r="Q15" s="16">
        <v>105.82998000000001</v>
      </c>
      <c r="R15" s="16">
        <f t="shared" si="0"/>
        <v>13.997700570859358</v>
      </c>
      <c r="S15" s="27"/>
      <c r="T15" s="27"/>
      <c r="U15" s="27"/>
      <c r="V15" s="3">
        <f t="shared" si="9"/>
        <v>-6.4032876037365192</v>
      </c>
      <c r="W15" s="3">
        <f t="shared" si="10"/>
        <v>6.4032876037365192</v>
      </c>
      <c r="X15" s="3">
        <f t="shared" si="1"/>
        <v>150.45466068687111</v>
      </c>
      <c r="Y15" s="3">
        <f t="shared" si="2"/>
        <v>4.8273437477524839</v>
      </c>
      <c r="Z15" s="3">
        <f t="shared" si="3"/>
        <v>6.6817036724089585</v>
      </c>
      <c r="AA15" s="3">
        <f t="shared" si="4"/>
        <v>127.28660485364665</v>
      </c>
      <c r="AB15" s="3">
        <f t="shared" si="5"/>
        <v>-18.340712085471978</v>
      </c>
      <c r="AC15" s="3">
        <f t="shared" si="6"/>
        <v>-16.486352160815503</v>
      </c>
    </row>
    <row r="16" spans="1:29">
      <c r="A16" s="17">
        <v>-2.6666666666666665</v>
      </c>
      <c r="B16" s="19">
        <v>1498.0726665272377</v>
      </c>
      <c r="C16" s="16">
        <v>1102.4396579470485</v>
      </c>
      <c r="D16" s="20">
        <v>-1083.0320850349963</v>
      </c>
      <c r="E16" s="3">
        <f t="shared" si="7"/>
        <v>-10.412841252373388</v>
      </c>
      <c r="F16" s="3">
        <f t="shared" si="8"/>
        <v>2.3159111034969633</v>
      </c>
      <c r="G16" s="3">
        <f t="shared" si="11"/>
        <v>150.88321419317495</v>
      </c>
      <c r="I16" s="27"/>
      <c r="J16" s="27"/>
      <c r="K16" s="27"/>
      <c r="L16" s="23">
        <v>-2.4921220000000002</v>
      </c>
      <c r="M16" s="19">
        <v>1451.9601481755963</v>
      </c>
      <c r="N16" s="16">
        <v>1225.3970307176933</v>
      </c>
      <c r="O16" s="20">
        <v>-640.318888226524</v>
      </c>
      <c r="P16" s="17">
        <v>30.846583713367522</v>
      </c>
      <c r="Q16" s="16">
        <v>103.70998999999999</v>
      </c>
      <c r="R16" s="16">
        <f t="shared" si="0"/>
        <v>16.547684538285111</v>
      </c>
      <c r="S16" s="27"/>
      <c r="T16" s="27"/>
      <c r="U16" s="27"/>
      <c r="V16" s="3">
        <f t="shared" si="9"/>
        <v>7.6785278801430614</v>
      </c>
      <c r="W16" s="3">
        <f t="shared" si="10"/>
        <v>7.6785278801430614</v>
      </c>
      <c r="X16" s="3">
        <f t="shared" si="1"/>
        <v>159.48989368561996</v>
      </c>
      <c r="Y16" s="3">
        <f t="shared" si="2"/>
        <v>3.0989954722118758</v>
      </c>
      <c r="Z16" s="3">
        <f t="shared" si="3"/>
        <v>6.17137812079784</v>
      </c>
      <c r="AA16" s="3">
        <f t="shared" si="4"/>
        <v>128.64330997225244</v>
      </c>
      <c r="AB16" s="3">
        <f t="shared" si="5"/>
        <v>-27.747588241155647</v>
      </c>
      <c r="AC16" s="3">
        <f t="shared" si="6"/>
        <v>-24.675205592569682</v>
      </c>
    </row>
    <row r="17" spans="1:29">
      <c r="A17" s="17">
        <v>-2.6333333333333333</v>
      </c>
      <c r="B17" s="19">
        <v>1504.7109177979873</v>
      </c>
      <c r="C17" s="16">
        <v>1116.9190145432949</v>
      </c>
      <c r="D17" s="20">
        <v>-1004.7347343415022</v>
      </c>
      <c r="E17" s="3">
        <f t="shared" si="7"/>
        <v>-4.8460947087701465</v>
      </c>
      <c r="F17" s="3">
        <f t="shared" si="8"/>
        <v>2.3970344064479807</v>
      </c>
      <c r="G17" s="3">
        <f t="shared" si="11"/>
        <v>167.00239630809784</v>
      </c>
      <c r="I17" s="27"/>
      <c r="J17" s="27"/>
      <c r="K17" s="27"/>
      <c r="L17" s="23">
        <v>-2.4648159999999999</v>
      </c>
      <c r="M17" s="19">
        <v>1429.6681937766261</v>
      </c>
      <c r="N17" s="16">
        <v>1251.8094278192148</v>
      </c>
      <c r="O17" s="20">
        <v>-565.29186263401061</v>
      </c>
      <c r="P17" s="17">
        <v>24.402482250525455</v>
      </c>
      <c r="Q17" s="16">
        <v>103.70998999999999</v>
      </c>
      <c r="R17" s="16">
        <f t="shared" si="0"/>
        <v>17.914572395646442</v>
      </c>
      <c r="S17" s="27"/>
      <c r="T17" s="27"/>
      <c r="U17" s="27"/>
      <c r="V17" s="3">
        <f t="shared" si="9"/>
        <v>-6.4441014628420668</v>
      </c>
      <c r="W17" s="3">
        <f t="shared" si="10"/>
        <v>6.4441014628420668</v>
      </c>
      <c r="X17" s="3">
        <f t="shared" si="1"/>
        <v>164.36273024294223</v>
      </c>
      <c r="Y17" s="3">
        <f t="shared" si="2"/>
        <v>1.07488930097309</v>
      </c>
      <c r="Z17" s="3">
        <f t="shared" si="3"/>
        <v>5.640914093109866</v>
      </c>
      <c r="AA17" s="3">
        <f t="shared" si="4"/>
        <v>139.96024799241678</v>
      </c>
      <c r="AB17" s="3">
        <f t="shared" si="5"/>
        <v>-23.327592949552365</v>
      </c>
      <c r="AC17" s="3">
        <f t="shared" si="6"/>
        <v>-18.761568157415589</v>
      </c>
    </row>
    <row r="18" spans="1:29">
      <c r="A18" s="17">
        <v>-2.6</v>
      </c>
      <c r="B18" s="19">
        <v>1503.7179810194066</v>
      </c>
      <c r="C18" s="16">
        <v>1136.3372168634087</v>
      </c>
      <c r="D18" s="20">
        <v>-923.30435645394027</v>
      </c>
      <c r="E18" s="3">
        <f t="shared" si="7"/>
        <v>0.69861234622560342</v>
      </c>
      <c r="F18" s="3">
        <f t="shared" si="8"/>
        <v>2.5115857645981512</v>
      </c>
      <c r="G18" s="3">
        <f t="shared" si="11"/>
        <v>166.34121164987309</v>
      </c>
      <c r="I18" s="27"/>
      <c r="J18" s="27"/>
      <c r="K18" s="27"/>
      <c r="L18" s="23">
        <v>-2.4394119999999999</v>
      </c>
      <c r="M18" s="19">
        <v>1406.9127690516179</v>
      </c>
      <c r="N18" s="16">
        <v>1276.8067962639034</v>
      </c>
      <c r="O18" s="20">
        <v>-494.90092789474875</v>
      </c>
      <c r="P18" s="17">
        <v>18.270866925467061</v>
      </c>
      <c r="Q18" s="16">
        <v>103.70998999999999</v>
      </c>
      <c r="R18" s="16">
        <f t="shared" si="0"/>
        <v>18.938556875210924</v>
      </c>
      <c r="S18" s="27"/>
      <c r="T18" s="27"/>
      <c r="U18" s="27"/>
      <c r="V18" s="3">
        <f t="shared" si="9"/>
        <v>-6.1316153250583945</v>
      </c>
      <c r="W18" s="3">
        <f t="shared" si="10"/>
        <v>6.1316153250583945</v>
      </c>
      <c r="X18" s="3">
        <f t="shared" si="1"/>
        <v>168.15455374807507</v>
      </c>
      <c r="Y18" s="3">
        <f t="shared" si="2"/>
        <v>-1.6849300220147521</v>
      </c>
      <c r="Z18" s="3">
        <f t="shared" si="3"/>
        <v>5.0196882002986278</v>
      </c>
      <c r="AA18" s="3">
        <f t="shared" si="4"/>
        <v>149.88368682260801</v>
      </c>
      <c r="AB18" s="3">
        <f t="shared" si="5"/>
        <v>-19.955796947481812</v>
      </c>
      <c r="AC18" s="3">
        <f t="shared" si="6"/>
        <v>-13.251178725168433</v>
      </c>
    </row>
    <row r="19" spans="1:29">
      <c r="A19" s="17">
        <v>-2.5666666666666669</v>
      </c>
      <c r="B19" s="19">
        <v>1495.1647065390134</v>
      </c>
      <c r="C19" s="16">
        <v>1160.1667816992849</v>
      </c>
      <c r="D19" s="20">
        <v>-838.7851895596832</v>
      </c>
      <c r="E19" s="3">
        <f t="shared" si="7"/>
        <v>5.7786154544631776</v>
      </c>
      <c r="F19" s="3">
        <f t="shared" si="8"/>
        <v>2.6468937669262735</v>
      </c>
      <c r="G19" s="3">
        <f t="shared" si="11"/>
        <v>152.40009324712776</v>
      </c>
      <c r="I19" s="27"/>
      <c r="J19" s="27"/>
      <c r="K19" s="27"/>
      <c r="L19" s="23">
        <v>-2.3709039999999999</v>
      </c>
      <c r="M19" s="19">
        <v>1341.7059457374853</v>
      </c>
      <c r="N19" s="16">
        <v>1342.7214871160686</v>
      </c>
      <c r="O19" s="20">
        <v>-304.86478066630661</v>
      </c>
      <c r="P19" s="17">
        <v>34.994316401996166</v>
      </c>
      <c r="Q19" s="16">
        <v>137.06562</v>
      </c>
      <c r="R19" s="16">
        <f t="shared" si="0"/>
        <v>18.442192201808354</v>
      </c>
      <c r="S19" s="27"/>
      <c r="T19" s="27"/>
      <c r="U19" s="27"/>
      <c r="V19" s="3">
        <f t="shared" si="9"/>
        <v>16.723449476529105</v>
      </c>
      <c r="W19" s="3">
        <f t="shared" si="10"/>
        <v>16.723449476529105</v>
      </c>
      <c r="X19" s="3">
        <f t="shared" si="1"/>
        <v>175.56249265105259</v>
      </c>
      <c r="Y19" s="3">
        <f t="shared" si="2"/>
        <v>-17.076874314053043</v>
      </c>
      <c r="Z19" s="3">
        <f t="shared" si="3"/>
        <v>2.8151596990121175</v>
      </c>
      <c r="AA19" s="3">
        <f t="shared" si="4"/>
        <v>140.56817624905642</v>
      </c>
      <c r="AB19" s="3">
        <f t="shared" si="5"/>
        <v>-52.071190716049209</v>
      </c>
      <c r="AC19" s="3">
        <f t="shared" si="6"/>
        <v>-32.179156702984045</v>
      </c>
    </row>
    <row r="20" spans="1:29">
      <c r="A20" s="17">
        <v>-2.5333333333333332</v>
      </c>
      <c r="B20" s="19">
        <v>1479.5726482182508</v>
      </c>
      <c r="C20" s="16">
        <v>1187.6678020395339</v>
      </c>
      <c r="D20" s="20">
        <v>-751.45508873835206</v>
      </c>
      <c r="E20" s="3">
        <f t="shared" si="7"/>
        <v>10.123016930138908</v>
      </c>
      <c r="F20" s="3">
        <f t="shared" si="8"/>
        <v>2.7862821861230938</v>
      </c>
      <c r="G20" s="3">
        <f t="shared" si="11"/>
        <v>130.33204427027064</v>
      </c>
      <c r="I20" s="27"/>
      <c r="J20" s="27"/>
      <c r="K20" s="27"/>
      <c r="L20" s="23">
        <v>-2.3373300000000001</v>
      </c>
      <c r="M20" s="19">
        <v>1311.0757817866397</v>
      </c>
      <c r="N20" s="16">
        <v>1372.4272414073348</v>
      </c>
      <c r="O20" s="20">
        <v>-213.01299703493714</v>
      </c>
      <c r="P20" s="17">
        <v>35.57397821824361</v>
      </c>
      <c r="Q20" s="16">
        <v>137.06562</v>
      </c>
      <c r="R20" s="16">
        <f t="shared" si="0"/>
        <v>15.809337247436453</v>
      </c>
      <c r="S20" s="27"/>
      <c r="T20" s="27"/>
      <c r="U20" s="27"/>
      <c r="V20" s="3">
        <f t="shared" si="9"/>
        <v>0.57966181624744451</v>
      </c>
      <c r="W20" s="3">
        <f t="shared" si="10"/>
        <v>0.57966181624744451</v>
      </c>
      <c r="X20" s="3">
        <f t="shared" si="1"/>
        <v>177.99345067550561</v>
      </c>
      <c r="Y20" s="3">
        <f t="shared" si="2"/>
        <v>-33.750587039873338</v>
      </c>
      <c r="Z20" s="3">
        <f t="shared" si="3"/>
        <v>1.5305827092354265</v>
      </c>
      <c r="AA20" s="3">
        <f t="shared" si="4"/>
        <v>142.419472457262</v>
      </c>
      <c r="AB20" s="3">
        <f t="shared" si="5"/>
        <v>-69.324565258116948</v>
      </c>
      <c r="AC20" s="3">
        <f t="shared" si="6"/>
        <v>-34.043395509008185</v>
      </c>
    </row>
    <row r="21" spans="1:29">
      <c r="A21" s="17">
        <v>-2.5</v>
      </c>
      <c r="B21" s="19">
        <v>1457.8575395425432</v>
      </c>
      <c r="C21" s="16">
        <v>1217.9434567857534</v>
      </c>
      <c r="D21" s="20">
        <v>-661.78731007687747</v>
      </c>
      <c r="E21" s="3">
        <f t="shared" si="7"/>
        <v>13.613394189140159</v>
      </c>
      <c r="F21" s="3">
        <f t="shared" si="8"/>
        <v>2.9130095383767634</v>
      </c>
      <c r="G21" s="3">
        <f t="shared" si="11"/>
        <v>104.71131777003791</v>
      </c>
      <c r="I21" s="27"/>
      <c r="J21" s="27"/>
      <c r="K21" s="27"/>
      <c r="L21" s="23">
        <v>-2.2713939999999999</v>
      </c>
      <c r="M21" s="19">
        <v>1261.4990480214183</v>
      </c>
      <c r="N21" s="16">
        <v>1422.1828309413977</v>
      </c>
      <c r="O21" s="20">
        <v>-37.92145028617233</v>
      </c>
      <c r="P21" s="17">
        <v>35.535061547774802</v>
      </c>
      <c r="Q21" s="16">
        <v>180.41233</v>
      </c>
      <c r="R21" s="16">
        <f t="shared" si="0"/>
        <v>11.393919520278825</v>
      </c>
      <c r="S21" s="27"/>
      <c r="T21" s="27"/>
      <c r="U21" s="27"/>
      <c r="V21" s="3">
        <f t="shared" si="9"/>
        <v>-3.8916670468807979E-2</v>
      </c>
      <c r="W21" s="3">
        <f t="shared" si="10"/>
        <v>3.8916670468807979E-2</v>
      </c>
      <c r="X21" s="3">
        <f t="shared" si="1"/>
        <v>-179.00203307325978</v>
      </c>
      <c r="Y21" s="3">
        <f t="shared" si="2"/>
        <v>-94.357796844978481</v>
      </c>
      <c r="Z21" s="3">
        <f t="shared" si="3"/>
        <v>-1.072861179255995</v>
      </c>
      <c r="AA21" s="3">
        <f t="shared" si="4"/>
        <v>-214.53709462103458</v>
      </c>
      <c r="AB21" s="3">
        <f t="shared" si="5"/>
        <v>-129.89285839275328</v>
      </c>
      <c r="AC21" s="3">
        <f t="shared" si="6"/>
        <v>-36.607922727030797</v>
      </c>
    </row>
    <row r="22" spans="1:29">
      <c r="A22" s="17">
        <v>-2.4666666666666668</v>
      </c>
      <c r="B22" s="19">
        <v>1431.2591392942122</v>
      </c>
      <c r="C22" s="16">
        <v>1249.9983738148585</v>
      </c>
      <c r="D22" s="20">
        <v>-570.40188069269061</v>
      </c>
      <c r="E22" s="3">
        <f t="shared" si="7"/>
        <v>16.228024831987401</v>
      </c>
      <c r="F22" s="3">
        <f t="shared" si="8"/>
        <v>3.0129155936934167</v>
      </c>
      <c r="G22" s="3">
        <f t="shared" si="11"/>
        <v>78.438919285417541</v>
      </c>
      <c r="I22" s="27"/>
      <c r="J22" s="27"/>
      <c r="K22" s="27"/>
      <c r="L22" s="23">
        <v>-2.239611</v>
      </c>
      <c r="M22" s="19">
        <v>1245.1314502218156</v>
      </c>
      <c r="N22" s="16">
        <v>1441.2218450070359</v>
      </c>
      <c r="O22" s="20">
        <v>43.297273289877921</v>
      </c>
      <c r="P22" s="17">
        <v>-42.431717160481718</v>
      </c>
      <c r="Q22" s="16">
        <v>180.41233</v>
      </c>
      <c r="R22" s="16">
        <f t="shared" si="0"/>
        <v>4.8700342621904955</v>
      </c>
      <c r="S22" s="27"/>
      <c r="T22" s="27"/>
      <c r="U22" s="27"/>
      <c r="V22" s="3">
        <f t="shared" si="9"/>
        <v>-77.966778708256527</v>
      </c>
      <c r="W22" s="3">
        <f t="shared" si="10"/>
        <v>77.966778708256527</v>
      </c>
      <c r="X22" s="3">
        <f t="shared" si="1"/>
        <v>-178.25312128971024</v>
      </c>
      <c r="Y22" s="3">
        <f t="shared" si="2"/>
        <v>-118.08117126031212</v>
      </c>
      <c r="Z22" s="3">
        <f t="shared" si="3"/>
        <v>-2.2023058905170614</v>
      </c>
      <c r="AA22" s="3">
        <f t="shared" si="4"/>
        <v>-135.82140412922851</v>
      </c>
      <c r="AB22" s="3">
        <f t="shared" si="5"/>
        <v>-75.649454099830393</v>
      </c>
      <c r="AC22" s="3">
        <f t="shared" si="6"/>
        <v>40.229411269964658</v>
      </c>
    </row>
    <row r="23" spans="1:29">
      <c r="A23" s="17">
        <v>-2.4333333333333331</v>
      </c>
      <c r="B23" s="19">
        <v>1401.2618662002496</v>
      </c>
      <c r="C23" s="16">
        <v>1282.7965465513989</v>
      </c>
      <c r="D23" s="20">
        <v>-478.01147754862905</v>
      </c>
      <c r="E23" s="3">
        <f t="shared" si="7"/>
        <v>17.987552860245334</v>
      </c>
      <c r="F23" s="3">
        <f t="shared" si="8"/>
        <v>3.0757745055427188</v>
      </c>
      <c r="G23" s="3">
        <f t="shared" si="11"/>
        <v>52.785840847737454</v>
      </c>
      <c r="I23" s="27"/>
      <c r="J23" s="27"/>
      <c r="K23" s="27"/>
      <c r="L23" s="23">
        <v>-2.1742219999999999</v>
      </c>
      <c r="M23" s="19">
        <v>1231.4953766062099</v>
      </c>
      <c r="N23" s="16">
        <v>1469.3184659415856</v>
      </c>
      <c r="O23" s="20">
        <v>203.33866020850837</v>
      </c>
      <c r="P23" s="17">
        <v>-26.936547381486328</v>
      </c>
      <c r="Q23" s="16">
        <v>171.54976000000002</v>
      </c>
      <c r="R23" s="16">
        <f t="shared" si="0"/>
        <v>-3.2548462546301664</v>
      </c>
      <c r="S23" s="27"/>
      <c r="T23" s="27"/>
      <c r="U23" s="27"/>
      <c r="V23" s="3">
        <f t="shared" si="9"/>
        <v>15.49516977899539</v>
      </c>
      <c r="W23" s="3">
        <f t="shared" si="10"/>
        <v>15.49516977899539</v>
      </c>
      <c r="X23" s="3">
        <f t="shared" si="1"/>
        <v>-177.86868269238104</v>
      </c>
      <c r="Y23" s="3">
        <f t="shared" si="2"/>
        <v>-143.34774495105253</v>
      </c>
      <c r="Z23" s="3">
        <f t="shared" si="3"/>
        <v>-3.7168266095508522</v>
      </c>
      <c r="AA23" s="3">
        <f t="shared" si="4"/>
        <v>-150.93213531089472</v>
      </c>
      <c r="AB23" s="3">
        <f t="shared" si="5"/>
        <v>-116.41119756956621</v>
      </c>
      <c r="AC23" s="3">
        <f t="shared" si="6"/>
        <v>23.219720771935474</v>
      </c>
    </row>
    <row r="24" spans="1:29">
      <c r="A24" s="17">
        <v>-2.4</v>
      </c>
      <c r="B24" s="19">
        <v>1369.5102546474664</v>
      </c>
      <c r="C24" s="16">
        <v>1315.3160998793319</v>
      </c>
      <c r="D24" s="20">
        <v>-385.36598011292517</v>
      </c>
      <c r="E24" s="3">
        <f t="shared" si="7"/>
        <v>18.917694109526398</v>
      </c>
      <c r="F24" s="3">
        <f t="shared" si="8"/>
        <v>3.095801502351303</v>
      </c>
      <c r="G24" s="3">
        <f t="shared" si="11"/>
        <v>27.904237478432023</v>
      </c>
      <c r="I24" s="27"/>
      <c r="J24" s="27"/>
      <c r="K24" s="27"/>
      <c r="L24" s="23">
        <v>-2.1408719999999999</v>
      </c>
      <c r="M24" s="19">
        <v>1235.9448437939427</v>
      </c>
      <c r="N24" s="16">
        <v>1478.0442926161923</v>
      </c>
      <c r="O24" s="20">
        <v>281.57934367284179</v>
      </c>
      <c r="P24" s="17">
        <v>-34.189588014961195</v>
      </c>
      <c r="Q24" s="16">
        <v>171.54976000000002</v>
      </c>
      <c r="R24" s="16">
        <f t="shared" si="0"/>
        <v>-11.814051600273665</v>
      </c>
      <c r="S24" s="27"/>
      <c r="T24" s="27"/>
      <c r="U24" s="27"/>
      <c r="V24" s="3">
        <f t="shared" si="9"/>
        <v>-7.2530406334748676</v>
      </c>
      <c r="W24" s="3">
        <f t="shared" si="10"/>
        <v>7.2530406334748676</v>
      </c>
      <c r="X24" s="3">
        <f t="shared" si="1"/>
        <v>-178.17359783912966</v>
      </c>
      <c r="Y24" s="3">
        <f t="shared" si="2"/>
        <v>-150.96594455028608</v>
      </c>
      <c r="Z24" s="3">
        <f t="shared" si="3"/>
        <v>-3.7708723566780757</v>
      </c>
      <c r="AA24" s="3">
        <f t="shared" si="4"/>
        <v>-143.98400982416845</v>
      </c>
      <c r="AB24" s="3">
        <f t="shared" si="5"/>
        <v>-116.77635653532488</v>
      </c>
      <c r="AC24" s="3">
        <f t="shared" si="6"/>
        <v>30.418715658283119</v>
      </c>
    </row>
    <row r="25" spans="1:29">
      <c r="A25" s="17">
        <v>-2.3666666666666667</v>
      </c>
      <c r="B25" s="19">
        <v>1337.7228771954542</v>
      </c>
      <c r="C25" s="16">
        <v>1346.5987533126026</v>
      </c>
      <c r="D25" s="20">
        <v>-293.19914567098022</v>
      </c>
      <c r="E25" s="3">
        <f t="shared" si="7"/>
        <v>19.02877861919114</v>
      </c>
      <c r="F25" s="3">
        <f t="shared" si="8"/>
        <v>3.0717080635920797</v>
      </c>
      <c r="G25" s="3">
        <f t="shared" si="11"/>
        <v>3.3325352899422831</v>
      </c>
      <c r="I25" s="27"/>
      <c r="J25" s="27"/>
      <c r="K25" s="27"/>
      <c r="L25" s="23">
        <v>-2.0757659999999998</v>
      </c>
      <c r="M25" s="19">
        <v>1266.8850493844366</v>
      </c>
      <c r="N25" s="16">
        <v>1485.6650343809742</v>
      </c>
      <c r="O25" s="20">
        <v>429.50051731732674</v>
      </c>
      <c r="P25" s="17">
        <v>-43.04643403177306</v>
      </c>
      <c r="Q25" s="16">
        <v>125.62056</v>
      </c>
      <c r="R25" s="16">
        <f t="shared" si="0"/>
        <v>-19.105677596193566</v>
      </c>
      <c r="S25" s="27"/>
      <c r="T25" s="27"/>
      <c r="U25" s="27"/>
      <c r="V25" s="3">
        <f t="shared" ref="V25:V41" si="12">P25-P24</f>
        <v>-8.8568460168118648</v>
      </c>
      <c r="W25" s="3">
        <f t="shared" si="10"/>
        <v>8.8568460168118648</v>
      </c>
      <c r="X25" s="3">
        <f t="shared" si="1"/>
        <v>-179.50872007246096</v>
      </c>
      <c r="Y25" s="3">
        <f t="shared" si="2"/>
        <v>-162.2905857741541</v>
      </c>
      <c r="Z25" s="3">
        <f t="shared" si="3"/>
        <v>-1.4433681128265488</v>
      </c>
      <c r="AA25" s="3">
        <f t="shared" ref="AA25:AA41" si="13">X25-P25</f>
        <v>-136.4622860406879</v>
      </c>
      <c r="AB25" s="3">
        <f t="shared" ref="AB25:AB41" si="14">Y25-P25</f>
        <v>-119.24415174238104</v>
      </c>
      <c r="AC25" s="3">
        <f t="shared" ref="AC25:AC41" si="15">Z25-P25</f>
        <v>41.603065918946513</v>
      </c>
    </row>
    <row r="26" spans="1:29">
      <c r="A26" s="17">
        <v>-2.3333333333333335</v>
      </c>
      <c r="B26" s="19">
        <v>1307.6079962870572</v>
      </c>
      <c r="C26" s="16">
        <v>1375.7923448709771</v>
      </c>
      <c r="D26" s="20">
        <v>-202.18018672801554</v>
      </c>
      <c r="E26" s="3">
        <f t="shared" si="7"/>
        <v>18.307511458989591</v>
      </c>
      <c r="F26" s="3">
        <f t="shared" si="8"/>
        <v>3.0065362885783964</v>
      </c>
      <c r="G26" s="3">
        <f t="shared" si="11"/>
        <v>-21.638014806046549</v>
      </c>
      <c r="I26" s="27"/>
      <c r="J26" s="27"/>
      <c r="K26" s="27"/>
      <c r="L26" s="23">
        <v>-2.047453</v>
      </c>
      <c r="M26" s="19">
        <v>1288.7706127301499</v>
      </c>
      <c r="N26" s="16">
        <v>1485.8747513287235</v>
      </c>
      <c r="O26" s="20">
        <v>492.68200445640832</v>
      </c>
      <c r="P26" s="17">
        <v>-56.02695272050682</v>
      </c>
      <c r="Q26" s="16">
        <v>125.62056</v>
      </c>
      <c r="R26" s="16">
        <f t="shared" si="0"/>
        <v>-24.453968250922451</v>
      </c>
      <c r="S26" s="27"/>
      <c r="T26" s="27"/>
      <c r="U26" s="27"/>
      <c r="V26" s="3">
        <f t="shared" si="12"/>
        <v>-12.98051868873376</v>
      </c>
      <c r="W26" s="3">
        <f t="shared" si="10"/>
        <v>12.98051868873376</v>
      </c>
      <c r="X26" s="3">
        <f t="shared" si="1"/>
        <v>179.68448565863966</v>
      </c>
      <c r="Y26" s="3">
        <f t="shared" si="2"/>
        <v>-166.40590551004777</v>
      </c>
      <c r="Z26" s="3">
        <f t="shared" si="3"/>
        <v>1.0987048425591612</v>
      </c>
      <c r="AA26" s="3">
        <f t="shared" si="13"/>
        <v>235.71143837914647</v>
      </c>
      <c r="AB26" s="3">
        <f t="shared" si="14"/>
        <v>-110.37895278954096</v>
      </c>
      <c r="AC26" s="3">
        <f t="shared" si="15"/>
        <v>57.125657563065978</v>
      </c>
    </row>
    <row r="27" spans="1:29">
      <c r="A27" s="17">
        <v>-2.2999999999999998</v>
      </c>
      <c r="B27" s="19">
        <v>1280.7838260444696</v>
      </c>
      <c r="C27" s="16">
        <v>1402.1852521761321</v>
      </c>
      <c r="D27" s="20">
        <v>-112.87240398488939</v>
      </c>
      <c r="E27" s="3">
        <f t="shared" si="7"/>
        <v>16.717980143668214</v>
      </c>
      <c r="F27" s="3">
        <f t="shared" si="8"/>
        <v>2.907370212295564</v>
      </c>
      <c r="G27" s="3">
        <f t="shared" si="11"/>
        <v>-47.685939459640842</v>
      </c>
      <c r="I27" s="27"/>
      <c r="J27" s="27"/>
      <c r="K27" s="27"/>
      <c r="L27" s="23">
        <v>-1.9764120000000001</v>
      </c>
      <c r="M27" s="19">
        <v>1361.0676347878107</v>
      </c>
      <c r="N27" s="16">
        <v>1481.5426799880806</v>
      </c>
      <c r="O27" s="20">
        <v>651.66169172758237</v>
      </c>
      <c r="P27" s="17">
        <v>-6.0519973858762786</v>
      </c>
      <c r="Q27" s="16">
        <v>148.76494</v>
      </c>
      <c r="R27" s="16">
        <f t="shared" si="0"/>
        <v>-27.460832628985987</v>
      </c>
      <c r="S27" s="27"/>
      <c r="T27" s="27"/>
      <c r="U27" s="27"/>
      <c r="V27" s="3">
        <f t="shared" si="12"/>
        <v>49.974955334630543</v>
      </c>
      <c r="W27" s="3">
        <f t="shared" si="10"/>
        <v>49.974955334630543</v>
      </c>
      <c r="X27" s="3">
        <f t="shared" si="1"/>
        <v>177.35021814716546</v>
      </c>
      <c r="Y27" s="3">
        <f t="shared" si="2"/>
        <v>-175.19901183336663</v>
      </c>
      <c r="Z27" s="3">
        <f t="shared" si="3"/>
        <v>15.201951284183744</v>
      </c>
      <c r="AA27" s="3">
        <f t="shared" si="13"/>
        <v>183.40221553304175</v>
      </c>
      <c r="AB27" s="3">
        <f t="shared" si="14"/>
        <v>-169.14701444749033</v>
      </c>
      <c r="AC27" s="3">
        <f t="shared" si="15"/>
        <v>21.253948670060023</v>
      </c>
    </row>
    <row r="28" spans="1:29">
      <c r="A28" s="17">
        <v>-2.2666666666666666</v>
      </c>
      <c r="B28" s="19">
        <v>1258.7059058680024</v>
      </c>
      <c r="C28" s="16">
        <v>1425.231982962694</v>
      </c>
      <c r="D28" s="20">
        <v>-25.700448486488312</v>
      </c>
      <c r="E28" s="3">
        <f t="shared" si="7"/>
        <v>14.212368797431079</v>
      </c>
      <c r="F28" s="3">
        <f t="shared" si="8"/>
        <v>2.7849205673077639</v>
      </c>
      <c r="G28" s="3">
        <f>(E28-E27)/(A28-A27)</f>
        <v>-75.168340387114313</v>
      </c>
      <c r="I28" s="27"/>
      <c r="J28" s="27"/>
      <c r="K28" s="27"/>
      <c r="L28" s="23">
        <v>-1.891473</v>
      </c>
      <c r="M28" s="19">
        <v>1464.1883545114324</v>
      </c>
      <c r="N28" s="16">
        <v>1475.1996730491519</v>
      </c>
      <c r="O28" s="20">
        <v>850.08581166784279</v>
      </c>
      <c r="P28" s="17">
        <v>38.951022774075206</v>
      </c>
      <c r="Q28" s="16">
        <v>171.80793</v>
      </c>
      <c r="R28" s="16">
        <f t="shared" si="0"/>
        <v>-23.81676597831455</v>
      </c>
      <c r="S28" s="27"/>
      <c r="T28" s="27"/>
      <c r="U28" s="27"/>
      <c r="V28" s="3">
        <f t="shared" si="12"/>
        <v>45.003020159951483</v>
      </c>
      <c r="W28" s="3">
        <f t="shared" si="10"/>
        <v>45.003020159951483</v>
      </c>
      <c r="X28" s="3">
        <f t="shared" si="1"/>
        <v>174.60433986411218</v>
      </c>
      <c r="Y28" s="3">
        <f t="shared" si="2"/>
        <v>177.18940672967594</v>
      </c>
      <c r="Z28" s="3">
        <f t="shared" si="3"/>
        <v>61.522090156801887</v>
      </c>
      <c r="AA28" s="3">
        <f t="shared" si="13"/>
        <v>135.65331709003698</v>
      </c>
      <c r="AB28" s="3">
        <f t="shared" si="14"/>
        <v>138.23838395560074</v>
      </c>
      <c r="AC28" s="3">
        <f t="shared" si="15"/>
        <v>22.571067382726682</v>
      </c>
    </row>
    <row r="29" spans="1:29">
      <c r="A29" s="17">
        <v>-2.2333333333333334</v>
      </c>
      <c r="B29" s="19">
        <v>1242.6037130355253</v>
      </c>
      <c r="C29" s="16">
        <v>1444.5696042985655</v>
      </c>
      <c r="D29" s="20">
        <v>59.072750841733068</v>
      </c>
      <c r="E29" s="3">
        <f t="shared" si="7"/>
        <v>10.754891330228768</v>
      </c>
      <c r="F29" s="3">
        <f t="shared" si="8"/>
        <v>2.6528753426344061</v>
      </c>
      <c r="G29" s="3">
        <f t="shared" si="11"/>
        <v>-103.72432401606972</v>
      </c>
      <c r="I29" s="27"/>
      <c r="J29" s="27"/>
      <c r="K29" s="27"/>
      <c r="L29" s="23">
        <v>-1.809606</v>
      </c>
      <c r="M29" s="19">
        <v>1555.7717149310629</v>
      </c>
      <c r="N29" s="16">
        <v>1477.5731347032706</v>
      </c>
      <c r="O29" s="20">
        <v>1057.5686302353279</v>
      </c>
      <c r="P29" s="17">
        <v>62.496097252128614</v>
      </c>
      <c r="Q29" s="16">
        <v>282.36212</v>
      </c>
      <c r="R29" s="16">
        <f t="shared" si="0"/>
        <v>-18.509730695220924</v>
      </c>
      <c r="S29" s="27"/>
      <c r="T29" s="27"/>
      <c r="U29" s="27"/>
      <c r="V29" s="3">
        <f t="shared" si="12"/>
        <v>23.545074478053408</v>
      </c>
      <c r="W29" s="3">
        <f t="shared" si="10"/>
        <v>23.545074478053408</v>
      </c>
      <c r="X29" s="3">
        <f t="shared" si="1"/>
        <v>172.71617842723691</v>
      </c>
      <c r="Y29" s="3">
        <f t="shared" si="2"/>
        <v>173.01124333027954</v>
      </c>
      <c r="Z29" s="3">
        <f t="shared" si="3"/>
        <v>111.30896853943646</v>
      </c>
      <c r="AA29" s="3">
        <f t="shared" si="13"/>
        <v>110.22008117510831</v>
      </c>
      <c r="AB29" s="3">
        <f t="shared" si="14"/>
        <v>110.51514607815093</v>
      </c>
      <c r="AC29" s="3">
        <f t="shared" si="15"/>
        <v>48.81287128730785</v>
      </c>
    </row>
    <row r="30" spans="1:29">
      <c r="A30" s="17">
        <v>-2.2000000000000002</v>
      </c>
      <c r="B30" s="19">
        <v>1233.4282665098144</v>
      </c>
      <c r="C30" s="16">
        <v>1460.0250357883051</v>
      </c>
      <c r="D30" s="20">
        <v>141.35885100625455</v>
      </c>
      <c r="E30" s="3">
        <f t="shared" si="7"/>
        <v>6.3625765261420986</v>
      </c>
      <c r="F30" s="3">
        <f t="shared" si="8"/>
        <v>2.526787548566229</v>
      </c>
      <c r="G30" s="3">
        <f t="shared" si="11"/>
        <v>-131.76944412260053</v>
      </c>
      <c r="I30" s="27"/>
      <c r="J30" s="27"/>
      <c r="K30" s="27"/>
      <c r="L30" s="23">
        <v>-1.783866</v>
      </c>
      <c r="M30" s="19">
        <v>1578.8950799331724</v>
      </c>
      <c r="N30" s="16">
        <v>1481.2378517155303</v>
      </c>
      <c r="O30" s="20">
        <v>1126.6380983736017</v>
      </c>
      <c r="P30" s="17">
        <v>59.479383025218979</v>
      </c>
      <c r="Q30" s="16">
        <v>282.36212</v>
      </c>
      <c r="R30" s="16">
        <f t="shared" si="0"/>
        <v>-12.078514838982047</v>
      </c>
      <c r="S30" s="27"/>
      <c r="T30" s="27"/>
      <c r="U30" s="27"/>
      <c r="V30" s="3">
        <f t="shared" si="12"/>
        <v>-3.0167142269096345</v>
      </c>
      <c r="W30" s="3">
        <f t="shared" si="10"/>
        <v>3.0167142269096345</v>
      </c>
      <c r="X30" s="3">
        <f t="shared" si="1"/>
        <v>172.35454482292442</v>
      </c>
      <c r="Y30" s="3">
        <f t="shared" si="2"/>
        <v>172.3092119500196</v>
      </c>
      <c r="Z30" s="3">
        <f t="shared" si="3"/>
        <v>120.58182381838913</v>
      </c>
      <c r="AA30" s="3">
        <f t="shared" si="13"/>
        <v>112.87516179770545</v>
      </c>
      <c r="AB30" s="3">
        <f t="shared" si="14"/>
        <v>112.82982892480062</v>
      </c>
      <c r="AC30" s="3">
        <f t="shared" si="15"/>
        <v>61.102440793170146</v>
      </c>
    </row>
    <row r="31" spans="1:29">
      <c r="A31" s="17">
        <v>-2.1666666666666665</v>
      </c>
      <c r="B31" s="19">
        <v>1231.8121034665382</v>
      </c>
      <c r="C31" s="16">
        <v>1471.6135476920754</v>
      </c>
      <c r="D31" s="20">
        <v>221.24664987996221</v>
      </c>
      <c r="E31" s="3">
        <f t="shared" si="7"/>
        <v>1.1589591038571185</v>
      </c>
      <c r="F31" s="3">
        <f t="shared" si="8"/>
        <v>2.4222034183798238</v>
      </c>
      <c r="G31" s="3">
        <f t="shared" si="11"/>
        <v>-156.10852266854786</v>
      </c>
      <c r="I31" s="27"/>
      <c r="J31" s="27"/>
      <c r="K31" s="27"/>
      <c r="L31" s="23">
        <v>-1.714415</v>
      </c>
      <c r="M31" s="19">
        <v>1620.5204130621787</v>
      </c>
      <c r="N31" s="16">
        <v>1499.415311891993</v>
      </c>
      <c r="O31" s="20">
        <v>1321.1587861515582</v>
      </c>
      <c r="P31" s="17">
        <v>66.163819772415508</v>
      </c>
      <c r="Q31" s="16">
        <v>121.31905</v>
      </c>
      <c r="R31" s="16">
        <f t="shared" si="0"/>
        <v>-0.13303687247833576</v>
      </c>
      <c r="S31" s="27"/>
      <c r="T31" s="27"/>
      <c r="U31" s="27"/>
      <c r="V31" s="3">
        <f t="shared" si="12"/>
        <v>6.6844367471965285</v>
      </c>
      <c r="W31" s="3">
        <f t="shared" si="10"/>
        <v>6.6844367471965285</v>
      </c>
      <c r="X31" s="3">
        <f t="shared" si="1"/>
        <v>171.99422784550859</v>
      </c>
      <c r="Y31" s="3">
        <f t="shared" si="2"/>
        <v>171.67995324017807</v>
      </c>
      <c r="Z31" s="3">
        <f t="shared" si="3"/>
        <v>137.46510811972786</v>
      </c>
      <c r="AA31" s="3">
        <f t="shared" si="13"/>
        <v>105.83040807309308</v>
      </c>
      <c r="AB31" s="3">
        <f t="shared" si="14"/>
        <v>105.51613346776256</v>
      </c>
      <c r="AC31" s="3">
        <f t="shared" si="15"/>
        <v>71.301288347312351</v>
      </c>
    </row>
    <row r="32" spans="1:29">
      <c r="A32" s="17">
        <v>-2.1333333333333333</v>
      </c>
      <c r="B32" s="19">
        <v>1238.0426426172344</v>
      </c>
      <c r="C32" s="16">
        <v>1479.5290867120493</v>
      </c>
      <c r="D32" s="20">
        <v>298.99464048957452</v>
      </c>
      <c r="E32" s="3">
        <f t="shared" si="7"/>
        <v>-4.5817562395733162</v>
      </c>
      <c r="F32" s="3">
        <f t="shared" si="8"/>
        <v>2.3519359850824486</v>
      </c>
      <c r="G32" s="3">
        <f t="shared" si="11"/>
        <v>-172.22146030291367</v>
      </c>
      <c r="I32" s="27"/>
      <c r="J32" s="27"/>
      <c r="K32" s="27"/>
      <c r="L32" s="23">
        <v>-1.6249739999999999</v>
      </c>
      <c r="M32" s="19">
        <v>1621.1246934811443</v>
      </c>
      <c r="N32" s="16">
        <v>1540.2373418653733</v>
      </c>
      <c r="O32" s="20">
        <v>1581.4073532057519</v>
      </c>
      <c r="P32" s="17">
        <v>38.685159461702739</v>
      </c>
      <c r="Q32" s="16">
        <v>345.44772</v>
      </c>
      <c r="R32" s="16">
        <f t="shared" si="0"/>
        <v>8.7164810954567944</v>
      </c>
      <c r="S32" s="27"/>
      <c r="T32" s="27"/>
      <c r="U32" s="27"/>
      <c r="V32" s="3">
        <f t="shared" si="12"/>
        <v>-27.478660310712769</v>
      </c>
      <c r="W32" s="3">
        <f t="shared" si="10"/>
        <v>27.478660310712769</v>
      </c>
      <c r="X32" s="3">
        <f t="shared" si="1"/>
        <v>172.74986135952605</v>
      </c>
      <c r="Y32" s="3">
        <f t="shared" si="2"/>
        <v>172.97187082923813</v>
      </c>
      <c r="Z32" s="3">
        <f t="shared" si="3"/>
        <v>151.61938216640812</v>
      </c>
      <c r="AA32" s="3">
        <f t="shared" si="13"/>
        <v>134.06470189782331</v>
      </c>
      <c r="AB32" s="3">
        <f t="shared" si="14"/>
        <v>134.28671136753539</v>
      </c>
      <c r="AC32" s="3">
        <f t="shared" si="15"/>
        <v>112.93422270470538</v>
      </c>
    </row>
    <row r="33" spans="1:29">
      <c r="A33" s="17">
        <v>-2.1</v>
      </c>
      <c r="B33" s="19">
        <v>1252.049580513587</v>
      </c>
      <c r="C33" s="16">
        <v>1484.1272862786427</v>
      </c>
      <c r="D33" s="20">
        <v>375.01422596117482</v>
      </c>
      <c r="E33" s="3">
        <f t="shared" si="7"/>
        <v>-10.439902807336463</v>
      </c>
      <c r="F33" s="3">
        <f t="shared" si="8"/>
        <v>2.3230763249158293</v>
      </c>
      <c r="G33" s="3">
        <f t="shared" si="11"/>
        <v>-175.74439703289502</v>
      </c>
      <c r="I33" s="27"/>
      <c r="J33" s="27"/>
      <c r="K33" s="27"/>
      <c r="L33" s="23">
        <v>-1.5938619999999999</v>
      </c>
      <c r="M33" s="19">
        <v>1607.3506096035962</v>
      </c>
      <c r="N33" s="16">
        <v>1558.2376770843985</v>
      </c>
      <c r="O33" s="20">
        <v>1671.2485490975669</v>
      </c>
      <c r="P33" s="17">
        <v>66.932916054209244</v>
      </c>
      <c r="Q33" s="16">
        <v>345.44772</v>
      </c>
      <c r="R33" s="16">
        <f t="shared" si="0"/>
        <v>15.001213755186608</v>
      </c>
      <c r="S33" s="27"/>
      <c r="T33" s="27"/>
      <c r="U33" s="27"/>
      <c r="V33" s="3">
        <f t="shared" si="12"/>
        <v>28.247756592506505</v>
      </c>
      <c r="W33" s="3">
        <f t="shared" si="10"/>
        <v>28.247756592506505</v>
      </c>
      <c r="X33" s="3">
        <f t="shared" si="1"/>
        <v>173.26321824884221</v>
      </c>
      <c r="Y33" s="3">
        <f t="shared" si="2"/>
        <v>173.78805201434841</v>
      </c>
      <c r="Z33" s="3">
        <f t="shared" si="3"/>
        <v>155.58828990223918</v>
      </c>
      <c r="AA33" s="3">
        <f t="shared" si="13"/>
        <v>106.33030219463296</v>
      </c>
      <c r="AB33" s="3">
        <f t="shared" si="14"/>
        <v>106.85513596013917</v>
      </c>
      <c r="AC33" s="3">
        <f t="shared" si="15"/>
        <v>88.655373848029939</v>
      </c>
    </row>
    <row r="34" spans="1:29">
      <c r="A34" s="17">
        <v>-2.0666666666666669</v>
      </c>
      <c r="B34" s="19">
        <v>1273.4066055319272</v>
      </c>
      <c r="C34" s="16">
        <v>1485.902220558608</v>
      </c>
      <c r="D34" s="20">
        <v>449.84457309171557</v>
      </c>
      <c r="E34" s="3">
        <f t="shared" si="7"/>
        <v>-15.929060628537371</v>
      </c>
      <c r="F34" s="3">
        <f t="shared" si="8"/>
        <v>2.3351591776383316</v>
      </c>
      <c r="G34" s="3">
        <f t="shared" si="11"/>
        <v>-164.67473463602784</v>
      </c>
      <c r="I34" s="27"/>
      <c r="J34" s="27"/>
      <c r="K34" s="27"/>
      <c r="L34" s="23">
        <v>-1.5237810000000001</v>
      </c>
      <c r="M34" s="19">
        <v>1555.6396103219222</v>
      </c>
      <c r="N34" s="16">
        <v>1603.2943154699751</v>
      </c>
      <c r="O34" s="20">
        <v>1864.220273963263</v>
      </c>
      <c r="P34" s="17">
        <v>51.935508608181401</v>
      </c>
      <c r="Q34" s="16">
        <v>413.17619000000002</v>
      </c>
      <c r="R34" s="16">
        <f t="shared" si="0"/>
        <v>20.016742282912311</v>
      </c>
      <c r="S34" s="27"/>
      <c r="T34" s="27"/>
      <c r="U34" s="27"/>
      <c r="V34" s="3">
        <f t="shared" si="12"/>
        <v>-14.997407446027843</v>
      </c>
      <c r="W34" s="3">
        <f t="shared" si="10"/>
        <v>14.997407446027843</v>
      </c>
      <c r="X34" s="3">
        <f t="shared" si="1"/>
        <v>174.68740536132736</v>
      </c>
      <c r="Y34" s="3">
        <f t="shared" si="2"/>
        <v>175.94685660989089</v>
      </c>
      <c r="Z34" s="3">
        <f t="shared" si="3"/>
        <v>163.2218146931082</v>
      </c>
      <c r="AA34" s="3">
        <f t="shared" si="13"/>
        <v>122.75189675314596</v>
      </c>
      <c r="AB34" s="3">
        <f t="shared" si="14"/>
        <v>124.01134800170948</v>
      </c>
      <c r="AC34" s="3">
        <f t="shared" si="15"/>
        <v>111.28630608492679</v>
      </c>
    </row>
    <row r="35" spans="1:29">
      <c r="A35" s="17">
        <v>-2.0333333333333332</v>
      </c>
      <c r="B35" s="19">
        <v>1301.3473525146692</v>
      </c>
      <c r="C35" s="16">
        <v>1485.4581209160388</v>
      </c>
      <c r="D35" s="20">
        <v>524.12035039323382</v>
      </c>
      <c r="E35" s="3">
        <f t="shared" si="7"/>
        <v>-20.615083059987953</v>
      </c>
      <c r="F35" s="3">
        <f t="shared" si="8"/>
        <v>2.3807554041042671</v>
      </c>
      <c r="G35" s="3">
        <f t="shared" si="11"/>
        <v>-140.58067294351608</v>
      </c>
      <c r="I35" s="27"/>
      <c r="J35" s="27"/>
      <c r="K35" s="27"/>
      <c r="L35" s="23">
        <v>-1.4963630000000001</v>
      </c>
      <c r="M35" s="19">
        <v>1530.2403136138892</v>
      </c>
      <c r="N35" s="16">
        <v>1621.8194525649742</v>
      </c>
      <c r="O35" s="20">
        <v>1933.9408721393556</v>
      </c>
      <c r="P35" s="17">
        <v>9.6241044352340559</v>
      </c>
      <c r="Q35" s="16">
        <v>413.17619000000002</v>
      </c>
      <c r="R35" s="16">
        <f t="shared" si="0"/>
        <v>23.058424988380526</v>
      </c>
      <c r="S35" s="27"/>
      <c r="T35" s="27"/>
      <c r="U35" s="27"/>
      <c r="V35" s="3">
        <f t="shared" si="12"/>
        <v>-42.311404172947348</v>
      </c>
      <c r="W35" s="3">
        <f t="shared" si="10"/>
        <v>42.311404172947348</v>
      </c>
      <c r="X35" s="3">
        <f t="shared" si="1"/>
        <v>175.28490060857695</v>
      </c>
      <c r="Y35" s="3">
        <f t="shared" si="2"/>
        <v>176.81955443792239</v>
      </c>
      <c r="Z35" s="3">
        <f t="shared" si="3"/>
        <v>165.73079193280316</v>
      </c>
      <c r="AA35" s="3">
        <f t="shared" si="13"/>
        <v>165.6607961733429</v>
      </c>
      <c r="AB35" s="3">
        <f t="shared" si="14"/>
        <v>167.19545000268835</v>
      </c>
      <c r="AC35" s="3">
        <f t="shared" si="15"/>
        <v>156.10668749756911</v>
      </c>
    </row>
    <row r="36" spans="1:29">
      <c r="A36" s="17">
        <v>-2</v>
      </c>
      <c r="B36" s="19">
        <v>1334.7951617984363</v>
      </c>
      <c r="C36" s="16">
        <v>1483.4773917826824</v>
      </c>
      <c r="D36" s="20">
        <v>598.53382010245696</v>
      </c>
      <c r="E36" s="3">
        <f t="shared" si="7"/>
        <v>-24.203247656173431</v>
      </c>
      <c r="F36" s="3">
        <f t="shared" si="8"/>
        <v>2.4482727252399092</v>
      </c>
      <c r="G36" s="3">
        <f t="shared" si="11"/>
        <v>-107.64493788556474</v>
      </c>
      <c r="I36" s="27"/>
      <c r="J36" s="27"/>
      <c r="K36" s="27"/>
      <c r="L36" s="23">
        <v>-1.4303939999999999</v>
      </c>
      <c r="M36" s="19">
        <v>1467.1076480708498</v>
      </c>
      <c r="N36" s="16">
        <v>1666.1881252245585</v>
      </c>
      <c r="O36" s="20">
        <v>2082.25145065986</v>
      </c>
      <c r="P36" s="17">
        <v>25.245951996592122</v>
      </c>
      <c r="Q36" s="16">
        <v>281.59890000000001</v>
      </c>
      <c r="R36" s="16">
        <f t="shared" si="0"/>
        <v>24.544709559597205</v>
      </c>
      <c r="S36" s="27"/>
      <c r="T36" s="27"/>
      <c r="U36" s="27"/>
      <c r="V36" s="3">
        <f t="shared" si="12"/>
        <v>15.621847561358067</v>
      </c>
      <c r="W36" s="3">
        <f t="shared" si="10"/>
        <v>15.621847561358067</v>
      </c>
      <c r="X36" s="3">
        <f t="shared" si="1"/>
        <v>176.6350395956523</v>
      </c>
      <c r="Y36" s="3">
        <f t="shared" si="2"/>
        <v>178.7343751557961</v>
      </c>
      <c r="Z36" s="3">
        <f t="shared" si="3"/>
        <v>170.61651865656086</v>
      </c>
      <c r="AA36" s="3">
        <f t="shared" si="13"/>
        <v>151.38908759906019</v>
      </c>
      <c r="AB36" s="3">
        <f t="shared" si="14"/>
        <v>153.48842315920399</v>
      </c>
      <c r="AC36" s="3">
        <f t="shared" si="15"/>
        <v>145.37056665996874</v>
      </c>
    </row>
    <row r="37" spans="1:29">
      <c r="A37" s="17">
        <v>-1.9666666666666666</v>
      </c>
      <c r="B37" s="19">
        <v>1372.4058524728753</v>
      </c>
      <c r="C37" s="16">
        <v>1480.6863471738761</v>
      </c>
      <c r="D37" s="20">
        <v>673.7929353818763</v>
      </c>
      <c r="E37" s="3">
        <f t="shared" si="7"/>
        <v>-26.553559084733561</v>
      </c>
      <c r="F37" s="3">
        <f t="shared" si="8"/>
        <v>2.5254028538219022</v>
      </c>
      <c r="G37" s="3">
        <f t="shared" si="11"/>
        <v>-70.509342856803656</v>
      </c>
      <c r="I37" s="27"/>
      <c r="J37" s="27"/>
      <c r="K37" s="27"/>
      <c r="L37" s="23">
        <v>-1.4053260000000001</v>
      </c>
      <c r="M37" s="19">
        <v>1445.2651197195905</v>
      </c>
      <c r="N37" s="16">
        <v>1682.4629172836576</v>
      </c>
      <c r="O37" s="20">
        <v>2130.0815620296635</v>
      </c>
      <c r="P37" s="17">
        <v>50.238400514272385</v>
      </c>
      <c r="Q37" s="16">
        <v>281.59890000000001</v>
      </c>
      <c r="R37" s="16">
        <f t="shared" si="0"/>
        <v>23.285974726125342</v>
      </c>
      <c r="S37" s="27"/>
      <c r="T37" s="27"/>
      <c r="U37" s="27"/>
      <c r="V37" s="3">
        <f t="shared" si="12"/>
        <v>24.992448517680263</v>
      </c>
      <c r="W37" s="3">
        <f t="shared" si="10"/>
        <v>24.992448517680263</v>
      </c>
      <c r="X37" s="3">
        <f t="shared" si="1"/>
        <v>177.07105099102679</v>
      </c>
      <c r="Y37" s="3">
        <f t="shared" si="2"/>
        <v>179.33602487514761</v>
      </c>
      <c r="Z37" s="3">
        <f t="shared" si="3"/>
        <v>172.02783242905045</v>
      </c>
      <c r="AA37" s="3">
        <f t="shared" si="13"/>
        <v>126.83265047675441</v>
      </c>
      <c r="AB37" s="3">
        <f t="shared" si="14"/>
        <v>129.09762436087522</v>
      </c>
      <c r="AC37" s="3">
        <f t="shared" si="15"/>
        <v>121.78943191477806</v>
      </c>
    </row>
    <row r="38" spans="1:29">
      <c r="A38" s="17">
        <v>-1.9333333333333333</v>
      </c>
      <c r="B38" s="19">
        <v>1412.622364775707</v>
      </c>
      <c r="C38" s="16">
        <v>1477.8201290501747</v>
      </c>
      <c r="D38" s="20">
        <v>750.57722763507627</v>
      </c>
      <c r="E38" s="3">
        <f t="shared" si="7"/>
        <v>-27.643731983613513</v>
      </c>
      <c r="F38" s="3">
        <f t="shared" si="8"/>
        <v>2.601781994031243</v>
      </c>
      <c r="G38" s="3">
        <f t="shared" si="11"/>
        <v>-32.705186966398692</v>
      </c>
      <c r="I38" s="27"/>
      <c r="J38" s="27"/>
      <c r="K38" s="27"/>
      <c r="L38" s="23">
        <v>-1.3455589999999999</v>
      </c>
      <c r="M38" s="19">
        <v>1405.2816805540886</v>
      </c>
      <c r="N38" s="16">
        <v>1718.9816221902875</v>
      </c>
      <c r="O38" s="20">
        <v>2222.9846616547802</v>
      </c>
      <c r="P38" s="17">
        <v>5.5142191004486971</v>
      </c>
      <c r="Q38" s="16">
        <v>247.37635</v>
      </c>
      <c r="R38" s="16">
        <f t="shared" si="0"/>
        <v>18.213390930974352</v>
      </c>
      <c r="S38" s="27"/>
      <c r="T38" s="27"/>
      <c r="U38" s="27"/>
      <c r="V38" s="3">
        <f t="shared" si="12"/>
        <v>-44.724181413823686</v>
      </c>
      <c r="W38" s="3">
        <f t="shared" si="10"/>
        <v>44.724181413823686</v>
      </c>
      <c r="X38" s="3">
        <f t="shared" si="1"/>
        <v>177.84088277015064</v>
      </c>
      <c r="Y38" s="3">
        <f t="shared" si="2"/>
        <v>-179.62899626475789</v>
      </c>
      <c r="Z38" s="3">
        <f t="shared" si="3"/>
        <v>174.37929566503942</v>
      </c>
      <c r="AA38" s="3">
        <f t="shared" si="13"/>
        <v>172.32666366970196</v>
      </c>
      <c r="AB38" s="3">
        <f t="shared" si="14"/>
        <v>-185.14321536520657</v>
      </c>
      <c r="AC38" s="3">
        <f t="shared" si="15"/>
        <v>168.86507656459074</v>
      </c>
    </row>
    <row r="39" spans="1:29">
      <c r="A39" s="17">
        <v>-1.9</v>
      </c>
      <c r="B39" s="19">
        <v>1453.7397764981433</v>
      </c>
      <c r="C39" s="16">
        <v>1475.5882714235922</v>
      </c>
      <c r="D39" s="20">
        <v>829.49335955339484</v>
      </c>
      <c r="E39" s="3">
        <f t="shared" si="7"/>
        <v>-27.520716893840497</v>
      </c>
      <c r="F39" s="3">
        <f t="shared" si="8"/>
        <v>2.6704008595996194</v>
      </c>
      <c r="G39" s="3">
        <f t="shared" si="11"/>
        <v>3.6904526931904753</v>
      </c>
      <c r="I39" s="27"/>
      <c r="J39" s="27"/>
      <c r="K39" s="27"/>
      <c r="L39" s="23">
        <v>-1.3135520000000001</v>
      </c>
      <c r="M39" s="19">
        <v>1392.9306631859931</v>
      </c>
      <c r="N39" s="16">
        <v>1737.0186701251114</v>
      </c>
      <c r="O39" s="20">
        <v>2260.5209250844819</v>
      </c>
      <c r="P39" s="17">
        <v>25.166908941282511</v>
      </c>
      <c r="Q39" s="16">
        <v>247.37635</v>
      </c>
      <c r="R39" s="16">
        <f t="shared" si="0"/>
        <v>6.501953904756701</v>
      </c>
      <c r="S39" s="27"/>
      <c r="T39" s="27"/>
      <c r="U39" s="27"/>
      <c r="V39" s="3">
        <f t="shared" si="12"/>
        <v>19.652689840833816</v>
      </c>
      <c r="W39" s="3">
        <f t="shared" si="10"/>
        <v>19.652689840833816</v>
      </c>
      <c r="X39" s="3">
        <f t="shared" si="1"/>
        <v>178.07529354187471</v>
      </c>
      <c r="Y39" s="3">
        <f t="shared" si="2"/>
        <v>-179.32877136816427</v>
      </c>
      <c r="Z39" s="3">
        <f t="shared" si="3"/>
        <v>175.07485503024242</v>
      </c>
      <c r="AA39" s="3">
        <f t="shared" si="13"/>
        <v>152.9083846005922</v>
      </c>
      <c r="AB39" s="3">
        <f t="shared" si="14"/>
        <v>-204.49568030944678</v>
      </c>
      <c r="AC39" s="3">
        <f t="shared" si="15"/>
        <v>149.9079460889599</v>
      </c>
    </row>
    <row r="40" spans="1:29">
      <c r="A40" s="17">
        <v>-1.8666666666666667</v>
      </c>
      <c r="B40" s="19">
        <v>1493.9788497264308</v>
      </c>
      <c r="C40" s="16">
        <v>1474.6423377828905</v>
      </c>
      <c r="D40" s="20">
        <v>911.03226733626798</v>
      </c>
      <c r="E40" s="3">
        <f t="shared" si="7"/>
        <v>-26.266125711587332</v>
      </c>
      <c r="F40" s="3">
        <f t="shared" si="8"/>
        <v>2.7279670376368621</v>
      </c>
      <c r="G40" s="3">
        <f t="shared" si="11"/>
        <v>37.637735467595085</v>
      </c>
      <c r="I40" s="27"/>
      <c r="J40" s="27"/>
      <c r="K40" s="27"/>
      <c r="L40" s="23">
        <v>-1.2390920000000001</v>
      </c>
      <c r="M40" s="19">
        <v>1386.1063852735351</v>
      </c>
      <c r="N40" s="16">
        <v>1774.9198153438865</v>
      </c>
      <c r="O40" s="20">
        <v>2320.3986888763138</v>
      </c>
      <c r="P40" s="17">
        <v>5.5045858267967587</v>
      </c>
      <c r="Q40" s="16">
        <v>216.14222999999998</v>
      </c>
      <c r="R40" s="16">
        <f t="shared" si="0"/>
        <v>1.9602343625157597</v>
      </c>
      <c r="S40" s="27"/>
      <c r="T40" s="27"/>
      <c r="U40" s="27"/>
      <c r="V40" s="3">
        <f t="shared" si="12"/>
        <v>-19.662323114485751</v>
      </c>
      <c r="W40" s="3">
        <f t="shared" si="10"/>
        <v>19.662323114485751</v>
      </c>
      <c r="X40" s="3">
        <f t="shared" si="1"/>
        <v>178.22316064189241</v>
      </c>
      <c r="Y40" s="3">
        <f t="shared" si="2"/>
        <v>-179.18080078461932</v>
      </c>
      <c r="Z40" s="3">
        <f t="shared" si="3"/>
        <v>175.57257106677687</v>
      </c>
      <c r="AA40" s="3">
        <f t="shared" si="13"/>
        <v>172.71857481509565</v>
      </c>
      <c r="AB40" s="3">
        <f t="shared" si="14"/>
        <v>-184.68538661141608</v>
      </c>
      <c r="AC40" s="3">
        <f t="shared" si="15"/>
        <v>170.06798523998012</v>
      </c>
    </row>
    <row r="41" spans="1:29">
      <c r="A41" s="17">
        <v>-1.8333333333333333</v>
      </c>
      <c r="B41" s="19">
        <v>1531.5659189747457</v>
      </c>
      <c r="C41" s="16">
        <v>1475.5469828213099</v>
      </c>
      <c r="D41" s="20">
        <v>995.52981457894202</v>
      </c>
      <c r="E41" s="3">
        <f t="shared" si="7"/>
        <v>-23.980947539206447</v>
      </c>
      <c r="F41" s="3">
        <f t="shared" si="8"/>
        <v>2.7745445540873792</v>
      </c>
      <c r="G41" s="3">
        <f t="shared" si="11"/>
        <v>68.555345171426339</v>
      </c>
      <c r="I41" s="27"/>
      <c r="J41" s="27"/>
      <c r="K41" s="27"/>
      <c r="L41" s="23">
        <v>-1.206637</v>
      </c>
      <c r="M41" s="19">
        <v>1385.4713532810035</v>
      </c>
      <c r="N41" s="16">
        <v>1789.7488364465898</v>
      </c>
      <c r="O41" s="20">
        <v>2338.9528253403532</v>
      </c>
      <c r="P41" s="17">
        <v>10.032624889519852</v>
      </c>
      <c r="Q41" s="16">
        <v>216.14222999999998</v>
      </c>
      <c r="R41" s="16">
        <f t="shared" si="0"/>
        <v>-30.640246464623754</v>
      </c>
      <c r="S41" s="27"/>
      <c r="T41" s="27"/>
      <c r="U41" s="27"/>
      <c r="V41" s="3">
        <f t="shared" si="12"/>
        <v>4.5280390627230931</v>
      </c>
      <c r="W41" s="3">
        <f t="shared" si="10"/>
        <v>4.5280390627230931</v>
      </c>
      <c r="X41" s="3">
        <f t="shared" si="1"/>
        <v>178.24331125622882</v>
      </c>
      <c r="Y41" s="3">
        <f t="shared" si="2"/>
        <v>-179.17193509850131</v>
      </c>
      <c r="Z41" s="3">
        <f t="shared" si="3"/>
        <v>175.6575284438392</v>
      </c>
      <c r="AA41" s="3">
        <f t="shared" si="13"/>
        <v>168.21068636670896</v>
      </c>
      <c r="AB41" s="3">
        <f t="shared" si="14"/>
        <v>-189.20455998802117</v>
      </c>
      <c r="AC41" s="3">
        <f t="shared" si="15"/>
        <v>165.62490355431936</v>
      </c>
    </row>
    <row r="42" spans="1:29">
      <c r="A42" s="17">
        <v>-1.8</v>
      </c>
      <c r="B42" s="19">
        <v>1564.8165877689316</v>
      </c>
      <c r="C42" s="16">
        <v>1478.7556732592639</v>
      </c>
      <c r="D42" s="20">
        <v>1083.1328393151634</v>
      </c>
      <c r="E42" s="3">
        <f t="shared" si="7"/>
        <v>-20.784795661143839</v>
      </c>
      <c r="F42" s="3">
        <f t="shared" si="8"/>
        <v>2.8126808121914784</v>
      </c>
      <c r="G42" s="3">
        <f t="shared" si="11"/>
        <v>95.884556341878579</v>
      </c>
      <c r="I42" s="27"/>
      <c r="J42" s="27"/>
      <c r="K42" s="27"/>
      <c r="L42" s="23"/>
      <c r="M42" s="19"/>
      <c r="N42" s="16"/>
      <c r="O42" s="20"/>
      <c r="P42" s="16"/>
      <c r="Q42" s="16"/>
      <c r="R42" s="16"/>
      <c r="S42" s="27"/>
      <c r="T42" s="27"/>
      <c r="U42" s="27"/>
    </row>
    <row r="43" spans="1:29">
      <c r="A43" s="17">
        <v>-1.7666666666666666</v>
      </c>
      <c r="B43" s="19">
        <v>1592.2203614089412</v>
      </c>
      <c r="C43" s="16">
        <v>1484.5921496931696</v>
      </c>
      <c r="D43" s="20">
        <v>1173.7723876807722</v>
      </c>
      <c r="E43" s="3">
        <f t="shared" si="7"/>
        <v>-16.822058280554629</v>
      </c>
      <c r="F43" s="3">
        <f t="shared" si="8"/>
        <v>2.8461382776172544</v>
      </c>
      <c r="G43" s="3">
        <f t="shared" si="11"/>
        <v>118.88212141767595</v>
      </c>
      <c r="I43" s="27"/>
      <c r="J43" s="27"/>
      <c r="K43" s="27"/>
      <c r="L43" s="23"/>
      <c r="M43" s="19"/>
      <c r="N43" s="16"/>
      <c r="O43" s="20"/>
      <c r="P43" s="16"/>
      <c r="Q43" s="16"/>
      <c r="R43" s="16"/>
      <c r="S43" s="27"/>
      <c r="T43" s="27"/>
      <c r="U43" s="27"/>
    </row>
    <row r="44" spans="1:29">
      <c r="A44" s="17">
        <v>-1.7333333333333334</v>
      </c>
      <c r="B44" s="19">
        <v>1612.5230038604532</v>
      </c>
      <c r="C44" s="16">
        <v>1493.2385141207487</v>
      </c>
      <c r="D44" s="20">
        <v>1267.1457945086877</v>
      </c>
      <c r="E44" s="3">
        <f t="shared" si="7"/>
        <v>-12.267161808129453</v>
      </c>
      <c r="F44" s="3">
        <f t="shared" si="8"/>
        <v>2.8783667260934496</v>
      </c>
      <c r="G44" s="3">
        <f t="shared" si="11"/>
        <v>136.64689417275576</v>
      </c>
      <c r="I44" s="27"/>
      <c r="J44" s="27"/>
      <c r="K44" s="27"/>
      <c r="L44" s="23"/>
      <c r="M44" s="19"/>
      <c r="N44" s="16"/>
      <c r="O44" s="20"/>
      <c r="P44" s="16"/>
      <c r="Q44" s="16"/>
      <c r="R44" s="16"/>
      <c r="S44" s="27"/>
      <c r="T44" s="27"/>
      <c r="U44" s="27"/>
    </row>
    <row r="45" spans="1:29">
      <c r="A45" s="17">
        <v>-1.7</v>
      </c>
      <c r="B45" s="19">
        <v>1624.8030724918717</v>
      </c>
      <c r="C45" s="16">
        <v>1504.7305966733547</v>
      </c>
      <c r="D45" s="20">
        <v>1362.7090957022156</v>
      </c>
      <c r="E45" s="3">
        <f t="shared" si="7"/>
        <v>-7.3224893995948497</v>
      </c>
      <c r="F45" s="3">
        <f t="shared" si="8"/>
        <v>2.9109605500236198</v>
      </c>
      <c r="G45" s="3">
        <f t="shared" si="11"/>
        <v>148.34017225603765</v>
      </c>
      <c r="I45" s="27"/>
      <c r="J45" s="27"/>
      <c r="K45" s="27"/>
      <c r="L45" s="23"/>
      <c r="M45" s="19"/>
      <c r="N45" s="16"/>
      <c r="O45" s="20"/>
      <c r="P45" s="16"/>
      <c r="Q45" s="16"/>
      <c r="R45" s="16"/>
      <c r="S45" s="27"/>
      <c r="T45" s="27"/>
      <c r="U45" s="27"/>
    </row>
    <row r="46" spans="1:29">
      <c r="A46" s="17">
        <v>-1.6666666666666667</v>
      </c>
      <c r="B46" s="19">
        <v>1628.5387508205786</v>
      </c>
      <c r="C46" s="16">
        <v>1518.9609810982074</v>
      </c>
      <c r="D46" s="20">
        <v>1459.681035663787</v>
      </c>
      <c r="E46" s="3">
        <f t="shared" si="7"/>
        <v>-2.2061311263481462</v>
      </c>
      <c r="F46" s="3">
        <f t="shared" si="8"/>
        <v>2.9424504492053587</v>
      </c>
      <c r="G46" s="3">
        <f t="shared" si="11"/>
        <v>153.49074819740164</v>
      </c>
      <c r="I46" s="27"/>
      <c r="J46" s="27"/>
      <c r="K46" s="27"/>
      <c r="L46" s="23"/>
      <c r="M46" s="19"/>
      <c r="N46" s="16"/>
      <c r="O46" s="20"/>
      <c r="P46" s="16"/>
      <c r="Q46" s="16"/>
      <c r="R46" s="16"/>
      <c r="S46" s="27"/>
      <c r="T46" s="27"/>
      <c r="U46" s="27"/>
    </row>
    <row r="47" spans="1:29">
      <c r="A47" s="17">
        <v>-1.6333333333333333</v>
      </c>
      <c r="B47" s="19">
        <v>1623.6607687061332</v>
      </c>
      <c r="C47" s="16">
        <v>1535.6897558928176</v>
      </c>
      <c r="D47" s="20">
        <v>1557.0596663970791</v>
      </c>
      <c r="E47" s="3">
        <f t="shared" si="7"/>
        <v>2.8677171137299027</v>
      </c>
      <c r="F47" s="3">
        <f t="shared" si="8"/>
        <v>2.9677634516948266</v>
      </c>
      <c r="G47" s="3">
        <f t="shared" si="11"/>
        <v>152.21544720234098</v>
      </c>
      <c r="I47" s="27"/>
      <c r="J47" s="27"/>
      <c r="K47" s="27"/>
      <c r="L47" s="23"/>
      <c r="M47" s="19"/>
      <c r="N47" s="16"/>
      <c r="O47" s="20"/>
      <c r="P47" s="16"/>
      <c r="Q47" s="16"/>
      <c r="R47" s="16"/>
      <c r="S47" s="27"/>
      <c r="T47" s="27"/>
      <c r="U47" s="27"/>
    </row>
    <row r="48" spans="1:29">
      <c r="A48" s="17">
        <v>-1.6</v>
      </c>
      <c r="B48" s="19">
        <v>1610.5868716097557</v>
      </c>
      <c r="C48" s="16">
        <v>1554.5627070109185</v>
      </c>
      <c r="D48" s="20">
        <v>1653.6522256243043</v>
      </c>
      <c r="E48" s="3">
        <f t="shared" si="7"/>
        <v>7.7081963184551494</v>
      </c>
      <c r="F48" s="3">
        <f t="shared" si="8"/>
        <v>2.9785086554401965</v>
      </c>
      <c r="G48" s="3">
        <f t="shared" si="11"/>
        <v>145.21437614175792</v>
      </c>
      <c r="I48" s="27"/>
      <c r="J48" s="27"/>
      <c r="K48" s="27"/>
      <c r="L48" s="23"/>
      <c r="M48" s="19"/>
      <c r="N48" s="16"/>
      <c r="O48" s="20"/>
      <c r="P48" s="16"/>
      <c r="Q48" s="16"/>
      <c r="R48" s="16"/>
      <c r="S48" s="27"/>
      <c r="T48" s="27"/>
      <c r="U48" s="27"/>
    </row>
    <row r="49" spans="1:21">
      <c r="A49" s="17">
        <v>-1.5666666666666667</v>
      </c>
      <c r="B49" s="19">
        <v>1590.2329753739332</v>
      </c>
      <c r="C49" s="16">
        <v>1575.1362765487429</v>
      </c>
      <c r="D49" s="20">
        <v>1748.1186254570785</v>
      </c>
      <c r="E49" s="3">
        <f t="shared" si="7"/>
        <v>12.159165423709764</v>
      </c>
      <c r="F49" s="3">
        <f t="shared" si="8"/>
        <v>2.964002057621526</v>
      </c>
      <c r="G49" s="3">
        <f t="shared" si="11"/>
        <v>133.52907315763801</v>
      </c>
      <c r="I49" s="27"/>
      <c r="J49" s="27"/>
      <c r="K49" s="27"/>
      <c r="L49" s="23"/>
      <c r="M49" s="19"/>
      <c r="N49" s="16"/>
      <c r="O49" s="20"/>
      <c r="P49" s="16"/>
      <c r="Q49" s="16"/>
      <c r="R49" s="16"/>
      <c r="S49" s="27"/>
      <c r="T49" s="27"/>
      <c r="U49" s="27"/>
    </row>
    <row r="50" spans="1:21">
      <c r="A50" s="17">
        <v>-1.5333333333333334</v>
      </c>
      <c r="B50" s="19">
        <v>1563.9958193303628</v>
      </c>
      <c r="C50" s="16">
        <v>1596.9081816357648</v>
      </c>
      <c r="D50" s="20">
        <v>1839.0284841297544</v>
      </c>
      <c r="E50" s="3">
        <f t="shared" si="7"/>
        <v>16.098472026556696</v>
      </c>
      <c r="F50" s="3">
        <f t="shared" si="8"/>
        <v>2.9127831967094688</v>
      </c>
      <c r="G50" s="3">
        <f t="shared" si="11"/>
        <v>118.17919808540837</v>
      </c>
      <c r="I50" s="27"/>
      <c r="J50" s="27"/>
      <c r="K50" s="27"/>
      <c r="L50" s="23"/>
      <c r="M50" s="19"/>
      <c r="N50" s="16"/>
      <c r="O50" s="20"/>
      <c r="P50" s="16"/>
      <c r="Q50" s="16"/>
      <c r="R50" s="16"/>
      <c r="S50" s="27"/>
      <c r="T50" s="27"/>
      <c r="U50" s="27"/>
    </row>
    <row r="51" spans="1:21">
      <c r="A51" s="17">
        <v>-1.5</v>
      </c>
      <c r="B51" s="19">
        <v>1533.701610888339</v>
      </c>
      <c r="C51" s="16">
        <v>1619.3521178587253</v>
      </c>
      <c r="D51" s="20">
        <v>1924.9311886322685</v>
      </c>
      <c r="E51" s="3">
        <f t="shared" si="7"/>
        <v>19.425565885071634</v>
      </c>
      <c r="F51" s="3">
        <f t="shared" si="8"/>
        <v>2.8143684160464444</v>
      </c>
      <c r="G51" s="3">
        <f t="shared" si="11"/>
        <v>99.812815755447858</v>
      </c>
      <c r="I51" s="27"/>
      <c r="J51" s="27"/>
      <c r="K51" s="27"/>
      <c r="L51" s="23"/>
      <c r="M51" s="19"/>
      <c r="N51" s="16"/>
      <c r="O51" s="20"/>
      <c r="P51" s="16"/>
      <c r="Q51" s="16"/>
      <c r="R51" s="16"/>
      <c r="S51" s="27"/>
      <c r="T51" s="27"/>
      <c r="U51" s="27"/>
    </row>
    <row r="52" spans="1:21">
      <c r="A52" s="17">
        <v>-1.4666666666666666</v>
      </c>
      <c r="B52" s="19">
        <v>1501.514836398007</v>
      </c>
      <c r="C52" s="16">
        <v>1641.9544626047282</v>
      </c>
      <c r="D52" s="20">
        <v>2004.4379880120978</v>
      </c>
      <c r="E52" s="3">
        <f t="shared" si="7"/>
        <v>22.039602053691699</v>
      </c>
      <c r="F52" s="3">
        <f t="shared" si="8"/>
        <v>2.6610838072033225</v>
      </c>
      <c r="G52" s="3">
        <f t="shared" si="11"/>
        <v>78.421085058601676</v>
      </c>
      <c r="I52" s="27"/>
      <c r="J52" s="27"/>
      <c r="K52" s="27"/>
      <c r="L52" s="23"/>
      <c r="M52" s="19"/>
      <c r="N52" s="16"/>
      <c r="O52" s="20"/>
      <c r="P52" s="16"/>
      <c r="Q52" s="16"/>
      <c r="R52" s="16"/>
      <c r="S52" s="27"/>
      <c r="T52" s="27"/>
      <c r="U52" s="27"/>
    </row>
    <row r="53" spans="1:21">
      <c r="A53" s="17">
        <v>-1.4333333333333333</v>
      </c>
      <c r="B53" s="19">
        <v>1469.8010977972622</v>
      </c>
      <c r="C53" s="16">
        <v>1664.2503452127348</v>
      </c>
      <c r="D53" s="20">
        <v>2076.314583311505</v>
      </c>
      <c r="E53" s="3">
        <f t="shared" si="7"/>
        <v>23.808262874307506</v>
      </c>
      <c r="F53" s="3">
        <f t="shared" si="8"/>
        <v>2.4499390388797586</v>
      </c>
      <c r="G53" s="3">
        <f t="shared" si="11"/>
        <v>53.059824618474401</v>
      </c>
      <c r="I53" s="27"/>
      <c r="J53" s="27"/>
      <c r="K53" s="27"/>
      <c r="L53" s="23"/>
      <c r="M53" s="19"/>
      <c r="N53" s="16"/>
      <c r="O53" s="20"/>
      <c r="P53" s="16"/>
      <c r="Q53" s="16"/>
      <c r="R53" s="16"/>
      <c r="S53" s="27"/>
      <c r="T53" s="27"/>
      <c r="U53" s="27"/>
    </row>
    <row r="54" spans="1:21">
      <c r="A54" s="17">
        <v>-1.4</v>
      </c>
      <c r="B54" s="19">
        <v>1440.9375219968115</v>
      </c>
      <c r="C54" s="16">
        <v>1685.8558629254694</v>
      </c>
      <c r="D54" s="20">
        <v>2139.5821026503545</v>
      </c>
      <c r="E54" s="3">
        <f t="shared" si="7"/>
        <v>24.523171384872107</v>
      </c>
      <c r="F54" s="3">
        <f t="shared" si="8"/>
        <v>2.1845857882499793</v>
      </c>
      <c r="G54" s="3">
        <f t="shared" si="11"/>
        <v>21.44725531693798</v>
      </c>
      <c r="I54" s="27"/>
      <c r="J54" s="27"/>
      <c r="K54" s="27"/>
      <c r="L54" s="23"/>
      <c r="M54" s="19"/>
      <c r="N54" s="16"/>
      <c r="O54" s="20"/>
      <c r="P54" s="16"/>
      <c r="Q54" s="16"/>
      <c r="R54" s="16"/>
      <c r="S54" s="27"/>
      <c r="T54" s="27"/>
      <c r="U54" s="27"/>
    </row>
    <row r="55" spans="1:21">
      <c r="A55" s="17">
        <v>-1.3666666666666667</v>
      </c>
      <c r="B55" s="19">
        <v>1417.0639792740503</v>
      </c>
      <c r="C55" s="16">
        <v>1706.4925946346848</v>
      </c>
      <c r="D55" s="20">
        <v>2193.6237273505394</v>
      </c>
      <c r="E55" s="3">
        <f t="shared" si="7"/>
        <v>23.834025704737961</v>
      </c>
      <c r="F55" s="3">
        <f t="shared" si="8"/>
        <v>1.8774147501839789</v>
      </c>
      <c r="G55" s="3">
        <f t="shared" si="11"/>
        <v>-20.674370404024462</v>
      </c>
      <c r="I55" s="27"/>
      <c r="J55" s="27"/>
      <c r="K55" s="27"/>
      <c r="L55" s="23"/>
      <c r="M55" s="19"/>
      <c r="N55" s="16"/>
      <c r="O55" s="20"/>
      <c r="P55" s="16"/>
      <c r="Q55" s="16"/>
      <c r="R55" s="16"/>
      <c r="S55" s="27"/>
      <c r="T55" s="27"/>
      <c r="U55" s="27"/>
    </row>
    <row r="56" spans="1:21">
      <c r="A56" s="17">
        <v>-1.3333333333333333</v>
      </c>
      <c r="B56" s="19">
        <v>1399.7680395686084</v>
      </c>
      <c r="C56" s="16">
        <v>1725.9998978132026</v>
      </c>
      <c r="D56" s="20">
        <v>2238.2935680737646</v>
      </c>
      <c r="E56" s="3">
        <f t="shared" si="7"/>
        <v>21.166154976862273</v>
      </c>
      <c r="F56" s="3">
        <f t="shared" si="8"/>
        <v>1.5516349989762626</v>
      </c>
      <c r="G56" s="3">
        <f t="shared" si="11"/>
        <v>-80.036121836270368</v>
      </c>
      <c r="I56" s="27"/>
      <c r="J56" s="27"/>
      <c r="K56" s="27"/>
      <c r="L56" s="23"/>
      <c r="M56" s="19"/>
      <c r="N56" s="16"/>
      <c r="O56" s="20"/>
      <c r="P56" s="16"/>
      <c r="Q56" s="16"/>
      <c r="R56" s="16"/>
      <c r="S56" s="27"/>
      <c r="T56" s="27"/>
      <c r="U56" s="27"/>
    </row>
    <row r="57" spans="1:21">
      <c r="A57" s="17">
        <v>-1.3</v>
      </c>
      <c r="B57" s="19">
        <v>1389.6962900640144</v>
      </c>
      <c r="C57" s="16">
        <v>1744.3297682987359</v>
      </c>
      <c r="D57" s="20">
        <v>2274.0236786134519</v>
      </c>
      <c r="E57" s="3">
        <f t="shared" si="7"/>
        <v>15.742299505875334</v>
      </c>
      <c r="F57" s="3">
        <f t="shared" si="8"/>
        <v>1.2420380752417377</v>
      </c>
      <c r="G57" s="3">
        <f t="shared" si="11"/>
        <v>-162.71566412960877</v>
      </c>
      <c r="I57" s="27"/>
      <c r="J57" s="27"/>
      <c r="K57" s="27"/>
      <c r="L57" s="23"/>
      <c r="M57" s="19"/>
      <c r="N57" s="16"/>
      <c r="O57" s="20"/>
      <c r="P57" s="16"/>
      <c r="Q57" s="16"/>
      <c r="R57" s="16"/>
      <c r="S57" s="27"/>
      <c r="T57" s="27"/>
      <c r="U57" s="27"/>
    </row>
    <row r="58" spans="1:21">
      <c r="A58" s="17">
        <v>-1.2666666666666666</v>
      </c>
      <c r="B58" s="19">
        <v>1386.0843348473088</v>
      </c>
      <c r="C58" s="16">
        <v>1761.5182970906681</v>
      </c>
      <c r="D58" s="20">
        <v>2301.9243384091751</v>
      </c>
      <c r="E58" s="3">
        <f t="shared" si="7"/>
        <v>7.3763548347998977</v>
      </c>
      <c r="F58" s="3">
        <f t="shared" si="8"/>
        <v>0.98906253775973207</v>
      </c>
      <c r="G58" s="3">
        <f t="shared" si="11"/>
        <v>-250.9783401322623</v>
      </c>
      <c r="I58" s="27"/>
      <c r="J58" s="27"/>
      <c r="K58" s="27"/>
      <c r="L58" s="23"/>
      <c r="M58" s="19"/>
      <c r="N58" s="16"/>
      <c r="O58" s="20"/>
      <c r="P58" s="16"/>
      <c r="Q58" s="16"/>
      <c r="R58" s="16"/>
      <c r="S58" s="27"/>
      <c r="T58" s="27"/>
      <c r="U58" s="27"/>
    </row>
    <row r="59" spans="1:21">
      <c r="A59" s="17">
        <v>-1.2333333333333334</v>
      </c>
      <c r="B59" s="19">
        <v>1386.1974973830338</v>
      </c>
      <c r="C59" s="16">
        <v>1777.6269741772576</v>
      </c>
      <c r="D59" s="20">
        <v>2323.8719348336526</v>
      </c>
      <c r="E59" s="3">
        <f t="shared" si="7"/>
        <v>-0.29541632329801781</v>
      </c>
      <c r="F59" s="3">
        <f t="shared" si="8"/>
        <v>0.81674925457335124</v>
      </c>
      <c r="G59" s="3">
        <f t="shared" si="11"/>
        <v>-230.15313474293828</v>
      </c>
      <c r="I59" s="27"/>
      <c r="J59" s="27"/>
      <c r="K59" s="27"/>
      <c r="L59" s="23"/>
      <c r="M59" s="19"/>
      <c r="N59" s="16"/>
      <c r="O59" s="20"/>
      <c r="P59" s="16"/>
      <c r="Q59" s="16"/>
      <c r="R59" s="16"/>
      <c r="S59" s="27"/>
      <c r="T59" s="27"/>
      <c r="U59" s="27"/>
    </row>
    <row r="60" spans="1:21">
      <c r="A60" s="17">
        <v>-1.2</v>
      </c>
      <c r="B60" s="19">
        <v>1384.6739485877576</v>
      </c>
      <c r="C60" s="16">
        <v>1792.6462652069258</v>
      </c>
      <c r="D60" s="20">
        <v>2342.577930365409</v>
      </c>
      <c r="E60" s="3">
        <f t="shared" si="7"/>
        <v>4.6562962901560754</v>
      </c>
      <c r="F60" s="3">
        <f t="shared" si="8"/>
        <v>0.72113321620876025</v>
      </c>
      <c r="G60" s="3">
        <f t="shared" si="11"/>
        <v>148.55137840362235</v>
      </c>
      <c r="I60" s="27"/>
      <c r="J60" s="27"/>
      <c r="K60" s="27"/>
      <c r="L60" s="23"/>
      <c r="M60" s="19"/>
      <c r="N60" s="16"/>
      <c r="O60" s="20"/>
      <c r="P60" s="16"/>
      <c r="Q60" s="16"/>
      <c r="R60" s="16"/>
      <c r="S60" s="27"/>
      <c r="T60" s="27"/>
      <c r="U60" s="27"/>
    </row>
    <row r="61" spans="1:21">
      <c r="A61" s="17"/>
      <c r="B61" s="19"/>
      <c r="C61" s="16"/>
      <c r="D61" s="20"/>
      <c r="E61" s="3"/>
      <c r="F61" s="3"/>
      <c r="G61" s="3"/>
      <c r="I61" s="27"/>
      <c r="J61" s="27"/>
      <c r="K61" s="27"/>
      <c r="L61" s="23"/>
      <c r="M61" s="19"/>
      <c r="N61" s="16"/>
      <c r="O61" s="20"/>
      <c r="P61" s="16"/>
      <c r="Q61" s="16"/>
      <c r="R61" s="16"/>
      <c r="S61" s="27"/>
      <c r="T61" s="27"/>
      <c r="U61" s="27"/>
    </row>
    <row r="62" spans="1:21">
      <c r="A62" s="17"/>
      <c r="B62" s="19"/>
      <c r="C62" s="20"/>
      <c r="D62" s="20"/>
      <c r="E62" s="3"/>
      <c r="F62" s="3"/>
      <c r="G62" s="3"/>
      <c r="I62" s="27"/>
      <c r="J62" s="27"/>
      <c r="K62" s="27"/>
      <c r="L62" s="23"/>
      <c r="M62" s="19"/>
      <c r="N62" s="16"/>
      <c r="O62" s="22"/>
      <c r="P62" s="16"/>
      <c r="Q62" s="16"/>
      <c r="R62" s="16"/>
      <c r="S62" s="27"/>
      <c r="T62" s="27"/>
      <c r="U62" s="27"/>
    </row>
    <row r="63" spans="1:21">
      <c r="A63" s="17"/>
      <c r="B63" s="19"/>
      <c r="C63" s="20"/>
      <c r="D63" s="20"/>
      <c r="E63" s="3"/>
      <c r="F63" s="3"/>
      <c r="G63" s="3"/>
      <c r="I63" s="27"/>
      <c r="J63" s="27"/>
      <c r="K63" s="27"/>
      <c r="L63" s="23"/>
      <c r="M63" s="19"/>
      <c r="N63" s="16"/>
      <c r="O63" s="22"/>
      <c r="P63" s="16"/>
      <c r="Q63" s="16"/>
      <c r="R63" s="16"/>
      <c r="S63" s="27"/>
      <c r="T63" s="27"/>
      <c r="U63" s="27"/>
    </row>
    <row r="64" spans="1:21">
      <c r="A64" s="17"/>
      <c r="B64" s="19"/>
      <c r="C64" s="20"/>
      <c r="D64" s="20"/>
      <c r="E64" s="3"/>
      <c r="F64" s="3"/>
      <c r="G64" s="3"/>
      <c r="I64" s="27"/>
      <c r="J64" s="27"/>
      <c r="K64" s="27"/>
      <c r="L64" s="23"/>
      <c r="M64" s="19"/>
      <c r="N64" s="16"/>
      <c r="O64" s="22"/>
      <c r="P64" s="16"/>
      <c r="Q64" s="16"/>
      <c r="R64" s="16"/>
      <c r="S64" s="27"/>
      <c r="T64" s="27"/>
      <c r="U64" s="27"/>
    </row>
    <row r="65" spans="1:21">
      <c r="A65" s="17"/>
      <c r="B65" s="19"/>
      <c r="C65" s="20"/>
      <c r="D65" s="20"/>
      <c r="E65" s="3"/>
      <c r="F65" s="3"/>
      <c r="G65" s="3"/>
      <c r="I65" s="27"/>
      <c r="J65" s="27"/>
      <c r="K65" s="27"/>
      <c r="L65" s="23"/>
      <c r="M65" s="19"/>
      <c r="N65" s="16"/>
      <c r="O65" s="22"/>
      <c r="P65" s="16"/>
      <c r="Q65" s="16"/>
      <c r="R65" s="16"/>
      <c r="S65" s="27"/>
      <c r="T65" s="27"/>
      <c r="U65" s="27"/>
    </row>
    <row r="66" spans="1:21">
      <c r="A66" s="17"/>
      <c r="B66" s="19"/>
      <c r="C66" s="20"/>
      <c r="D66" s="20"/>
      <c r="E66" s="3"/>
      <c r="F66" s="3"/>
      <c r="G66" s="3"/>
      <c r="I66" s="27"/>
      <c r="J66" s="27"/>
      <c r="K66" s="27"/>
      <c r="L66" s="23"/>
      <c r="M66" s="19"/>
      <c r="N66" s="16"/>
      <c r="O66" s="22"/>
      <c r="P66" s="16"/>
      <c r="Q66" s="16"/>
      <c r="R66" s="16"/>
      <c r="S66" s="27"/>
      <c r="T66" s="27"/>
      <c r="U66" s="27"/>
    </row>
    <row r="67" spans="1:21">
      <c r="A67" s="17"/>
      <c r="B67" s="19"/>
      <c r="C67" s="20"/>
      <c r="D67" s="20"/>
      <c r="E67" s="3"/>
      <c r="F67" s="3"/>
      <c r="G67" s="3"/>
      <c r="I67" s="27"/>
      <c r="J67" s="27"/>
      <c r="K67" s="27"/>
      <c r="L67" s="23"/>
      <c r="M67" s="19"/>
      <c r="N67" s="16"/>
      <c r="O67" s="22"/>
      <c r="P67" s="16"/>
      <c r="Q67" s="16"/>
      <c r="R67" s="16"/>
      <c r="S67" s="27"/>
      <c r="T67" s="27"/>
      <c r="U67" s="27"/>
    </row>
    <row r="68" spans="1:21">
      <c r="A68" s="17"/>
      <c r="B68" s="19"/>
      <c r="C68" s="20"/>
      <c r="D68" s="20"/>
      <c r="E68" s="3"/>
      <c r="F68" s="3"/>
      <c r="G68" s="3"/>
      <c r="I68" s="27"/>
      <c r="J68" s="27"/>
      <c r="K68" s="27"/>
      <c r="L68" s="23"/>
      <c r="M68" s="19"/>
      <c r="N68" s="16"/>
      <c r="O68" s="22"/>
      <c r="P68" s="16"/>
      <c r="Q68" s="16"/>
      <c r="R68" s="16"/>
      <c r="S68" s="27"/>
      <c r="T68" s="27"/>
      <c r="U68" s="27"/>
    </row>
    <row r="69" spans="1:21">
      <c r="A69" s="17"/>
      <c r="B69" s="19"/>
      <c r="C69" s="20"/>
      <c r="D69" s="20"/>
      <c r="E69" s="3"/>
      <c r="F69" s="3"/>
      <c r="G69" s="3"/>
      <c r="I69" s="27"/>
      <c r="J69" s="27"/>
      <c r="K69" s="27"/>
      <c r="L69" s="23"/>
      <c r="M69" s="19"/>
      <c r="N69" s="16"/>
      <c r="O69" s="22"/>
      <c r="P69" s="16"/>
      <c r="Q69" s="16"/>
      <c r="R69" s="16"/>
      <c r="S69" s="27"/>
      <c r="T69" s="27"/>
      <c r="U69" s="27"/>
    </row>
    <row r="70" spans="1:21">
      <c r="A70" s="17"/>
      <c r="B70" s="19"/>
      <c r="C70" s="20"/>
      <c r="D70" s="20"/>
      <c r="E70" s="3"/>
      <c r="F70" s="3"/>
      <c r="G70" s="3"/>
      <c r="I70" s="27"/>
      <c r="J70" s="27"/>
      <c r="K70" s="27"/>
      <c r="L70" s="23"/>
      <c r="M70" s="19"/>
      <c r="N70" s="16"/>
      <c r="O70" s="22"/>
      <c r="P70" s="16"/>
      <c r="Q70" s="16"/>
      <c r="R70" s="16"/>
      <c r="S70" s="27"/>
      <c r="T70" s="27"/>
      <c r="U70" s="27"/>
    </row>
    <row r="71" spans="1:21">
      <c r="A71" s="17"/>
      <c r="B71" s="19"/>
      <c r="C71" s="20"/>
      <c r="D71" s="20"/>
      <c r="E71" s="3"/>
      <c r="F71" s="3"/>
      <c r="G71" s="3"/>
      <c r="I71" s="27"/>
      <c r="J71" s="27"/>
      <c r="K71" s="27"/>
      <c r="L71" s="23"/>
      <c r="M71" s="19"/>
      <c r="N71" s="16"/>
      <c r="O71" s="22"/>
      <c r="P71" s="16"/>
      <c r="Q71" s="16"/>
      <c r="R71" s="16"/>
      <c r="S71" s="27"/>
      <c r="T71" s="27"/>
      <c r="U71" s="27"/>
    </row>
    <row r="72" spans="1:21">
      <c r="A72" s="17"/>
      <c r="B72" s="19"/>
      <c r="C72" s="20"/>
      <c r="D72" s="20"/>
      <c r="E72" s="3"/>
      <c r="F72" s="3"/>
      <c r="G72" s="3"/>
      <c r="I72" s="27"/>
      <c r="J72" s="27"/>
      <c r="K72" s="27"/>
      <c r="L72" s="23"/>
      <c r="M72" s="19"/>
      <c r="N72" s="16"/>
      <c r="O72" s="22"/>
      <c r="P72" s="16"/>
      <c r="Q72" s="16"/>
      <c r="R72" s="16"/>
      <c r="S72" s="27"/>
      <c r="T72" s="27"/>
      <c r="U72" s="27"/>
    </row>
    <row r="73" spans="1:21">
      <c r="A73" s="17"/>
      <c r="B73" s="19"/>
      <c r="C73" s="20"/>
      <c r="D73" s="20"/>
      <c r="E73" s="3"/>
      <c r="F73" s="3"/>
      <c r="G73" s="3"/>
      <c r="I73" s="27"/>
      <c r="J73" s="27"/>
      <c r="K73" s="27"/>
      <c r="L73" s="23"/>
      <c r="M73" s="19"/>
      <c r="N73" s="16"/>
      <c r="O73" s="22"/>
      <c r="P73" s="16"/>
      <c r="Q73" s="16"/>
      <c r="R73" s="16"/>
      <c r="S73" s="27"/>
      <c r="T73" s="27"/>
      <c r="U73" s="27"/>
    </row>
    <row r="74" spans="1:21">
      <c r="A74" s="17"/>
      <c r="B74" s="19"/>
      <c r="C74" s="20"/>
      <c r="D74" s="20"/>
      <c r="E74" s="3"/>
      <c r="F74" s="3"/>
      <c r="G74" s="3"/>
      <c r="I74" s="27"/>
      <c r="J74" s="27"/>
      <c r="K74" s="27"/>
      <c r="L74" s="23"/>
      <c r="M74" s="19"/>
      <c r="N74" s="16"/>
      <c r="O74" s="22"/>
      <c r="P74" s="16"/>
      <c r="Q74" s="16"/>
      <c r="R74" s="16"/>
      <c r="S74" s="27"/>
      <c r="T74" s="27"/>
      <c r="U74" s="27"/>
    </row>
    <row r="75" spans="1:21">
      <c r="A75" s="17"/>
      <c r="B75" s="19"/>
      <c r="C75" s="20"/>
      <c r="D75" s="20"/>
      <c r="E75" s="3"/>
      <c r="F75" s="3"/>
      <c r="G75" s="3"/>
      <c r="I75" s="27"/>
      <c r="J75" s="27"/>
      <c r="K75" s="27"/>
      <c r="L75" s="23"/>
      <c r="M75" s="19"/>
      <c r="N75" s="16"/>
      <c r="O75" s="22"/>
      <c r="P75" s="16"/>
      <c r="Q75" s="16"/>
      <c r="R75" s="16"/>
      <c r="S75" s="27"/>
      <c r="T75" s="27"/>
      <c r="U75" s="27"/>
    </row>
    <row r="76" spans="1:21">
      <c r="A76" s="17"/>
      <c r="B76" s="19"/>
      <c r="C76" s="20"/>
      <c r="D76" s="20"/>
      <c r="E76" s="3"/>
      <c r="F76" s="3"/>
      <c r="G76" s="3"/>
      <c r="I76" s="27"/>
      <c r="J76" s="27"/>
      <c r="K76" s="27"/>
      <c r="L76" s="23"/>
      <c r="M76" s="19"/>
      <c r="N76" s="16"/>
      <c r="O76" s="22"/>
      <c r="P76" s="16"/>
      <c r="Q76" s="16"/>
      <c r="R76" s="16"/>
      <c r="S76" s="27"/>
      <c r="T76" s="27"/>
      <c r="U76" s="27"/>
    </row>
    <row r="77" spans="1:21">
      <c r="A77" s="17"/>
      <c r="B77" s="19"/>
      <c r="C77" s="20"/>
      <c r="D77" s="20"/>
      <c r="E77" s="3"/>
      <c r="F77" s="3"/>
      <c r="G77" s="3"/>
      <c r="I77" s="27"/>
      <c r="J77" s="27"/>
      <c r="K77" s="27"/>
      <c r="L77" s="23"/>
      <c r="M77" s="19"/>
      <c r="N77" s="16"/>
      <c r="O77" s="22"/>
      <c r="P77" s="16"/>
      <c r="Q77" s="16"/>
      <c r="R77" s="16"/>
      <c r="S77" s="27"/>
      <c r="T77" s="27"/>
      <c r="U77" s="27"/>
    </row>
    <row r="78" spans="1:21">
      <c r="A78" s="17"/>
      <c r="B78" s="19"/>
      <c r="C78" s="20"/>
      <c r="D78" s="20"/>
      <c r="E78" s="3"/>
      <c r="F78" s="3"/>
      <c r="G78" s="3"/>
      <c r="I78" s="27"/>
      <c r="J78" s="27"/>
      <c r="K78" s="27"/>
      <c r="L78" s="23"/>
      <c r="M78" s="19"/>
      <c r="N78" s="16"/>
      <c r="O78" s="22"/>
      <c r="P78" s="16"/>
      <c r="Q78" s="16"/>
      <c r="R78" s="16"/>
      <c r="S78" s="27"/>
      <c r="T78" s="27"/>
      <c r="U78" s="27"/>
    </row>
    <row r="79" spans="1:21">
      <c r="A79" s="17"/>
      <c r="B79" s="19"/>
      <c r="C79" s="20"/>
      <c r="D79" s="20"/>
      <c r="E79" s="3"/>
      <c r="F79" s="3"/>
      <c r="G79" s="3"/>
      <c r="I79" s="27"/>
      <c r="J79" s="27"/>
      <c r="K79" s="27"/>
      <c r="L79" s="23"/>
      <c r="M79" s="19"/>
      <c r="N79" s="16"/>
      <c r="O79" s="22"/>
      <c r="P79" s="16"/>
      <c r="Q79" s="16"/>
      <c r="R79" s="16"/>
      <c r="S79" s="27"/>
      <c r="T79" s="27"/>
      <c r="U79" s="27"/>
    </row>
    <row r="80" spans="1:21">
      <c r="A80" s="17"/>
      <c r="B80" s="19"/>
      <c r="C80" s="20"/>
      <c r="D80" s="20"/>
      <c r="E80" s="3"/>
      <c r="F80" s="3"/>
      <c r="G80" s="3"/>
      <c r="I80" s="27"/>
      <c r="J80" s="27"/>
      <c r="K80" s="27"/>
      <c r="L80" s="23"/>
      <c r="M80" s="19"/>
      <c r="N80" s="16"/>
      <c r="O80" s="22"/>
      <c r="P80" s="18"/>
      <c r="Q80" s="16"/>
      <c r="R80" s="16"/>
      <c r="S80" s="27"/>
      <c r="T80" s="27"/>
      <c r="U80" s="27"/>
    </row>
    <row r="81" spans="1:21">
      <c r="A81" s="17"/>
      <c r="B81" s="19"/>
      <c r="C81" s="20"/>
      <c r="D81" s="20"/>
      <c r="E81" s="3"/>
      <c r="F81" s="3"/>
      <c r="G81" s="3"/>
      <c r="I81" s="27"/>
      <c r="J81" s="27"/>
      <c r="K81" s="27"/>
      <c r="L81" s="23"/>
      <c r="M81" s="19"/>
      <c r="N81" s="16"/>
      <c r="O81" s="22"/>
      <c r="P81" s="18"/>
      <c r="Q81" s="16"/>
      <c r="R81" s="16"/>
      <c r="S81" s="27"/>
      <c r="T81" s="27"/>
      <c r="U81" s="27"/>
    </row>
    <row r="82" spans="1:21">
      <c r="A82" s="17"/>
      <c r="B82" s="19"/>
      <c r="C82" s="20"/>
      <c r="D82" s="20"/>
      <c r="E82" s="3"/>
      <c r="F82" s="3"/>
      <c r="G82" s="3"/>
      <c r="I82" s="27"/>
      <c r="J82" s="27"/>
      <c r="K82" s="27"/>
      <c r="L82" s="23"/>
      <c r="M82" s="19"/>
      <c r="N82" s="16"/>
      <c r="O82" s="22"/>
      <c r="P82" s="18"/>
      <c r="Q82" s="16"/>
      <c r="R82" s="16"/>
      <c r="S82" s="27"/>
      <c r="T82" s="27"/>
      <c r="U82" s="27"/>
    </row>
    <row r="83" spans="1:21">
      <c r="A83" s="17"/>
      <c r="B83" s="19"/>
      <c r="C83" s="20"/>
      <c r="D83" s="20"/>
      <c r="E83" s="3"/>
      <c r="F83" s="3"/>
      <c r="G83" s="3"/>
      <c r="I83" s="27"/>
      <c r="J83" s="27"/>
      <c r="K83" s="27"/>
      <c r="L83" s="23"/>
      <c r="M83" s="19"/>
      <c r="N83" s="16"/>
      <c r="O83" s="22"/>
      <c r="P83" s="18"/>
      <c r="Q83" s="16"/>
      <c r="R83" s="16"/>
      <c r="S83" s="27"/>
      <c r="T83" s="27"/>
      <c r="U83" s="27"/>
    </row>
    <row r="84" spans="1:21">
      <c r="A84" s="17"/>
      <c r="B84" s="19"/>
      <c r="C84" s="20"/>
      <c r="D84" s="20"/>
      <c r="E84" s="3"/>
      <c r="F84" s="3"/>
      <c r="G84" s="3"/>
      <c r="I84" s="27"/>
      <c r="J84" s="27"/>
      <c r="K84" s="27"/>
      <c r="L84" s="23"/>
      <c r="M84" s="19"/>
      <c r="N84" s="16"/>
      <c r="O84" s="22"/>
      <c r="P84" s="18"/>
      <c r="Q84" s="16"/>
      <c r="R84" s="16"/>
      <c r="S84" s="27"/>
      <c r="T84" s="27"/>
      <c r="U84" s="27"/>
    </row>
    <row r="85" spans="1:21">
      <c r="A85" s="17"/>
      <c r="B85" s="19"/>
      <c r="C85" s="20"/>
      <c r="D85" s="20"/>
      <c r="E85" s="3"/>
      <c r="F85" s="3"/>
      <c r="G85" s="3"/>
      <c r="I85" s="27"/>
      <c r="J85" s="27"/>
      <c r="K85" s="27"/>
      <c r="L85" s="23"/>
      <c r="M85" s="19"/>
      <c r="N85" s="16"/>
      <c r="O85" s="22"/>
      <c r="P85" s="18"/>
      <c r="Q85" s="16"/>
      <c r="R85" s="16"/>
      <c r="S85" s="27"/>
      <c r="T85" s="27"/>
      <c r="U85" s="27"/>
    </row>
    <row r="86" spans="1:21">
      <c r="A86" s="17"/>
      <c r="B86" s="19"/>
      <c r="C86" s="20"/>
      <c r="D86" s="20"/>
      <c r="E86" s="3"/>
      <c r="F86" s="3"/>
      <c r="G86" s="3"/>
      <c r="I86" s="27"/>
      <c r="J86" s="27"/>
      <c r="K86" s="27"/>
      <c r="L86" s="23"/>
      <c r="M86" s="19"/>
      <c r="N86" s="16"/>
      <c r="O86" s="22"/>
      <c r="P86" s="18"/>
      <c r="Q86" s="16"/>
      <c r="R86" s="16"/>
      <c r="S86" s="27"/>
      <c r="T86" s="27"/>
      <c r="U86" s="27"/>
    </row>
    <row r="87" spans="1:21">
      <c r="A87" s="17"/>
      <c r="B87" s="19"/>
      <c r="C87" s="20"/>
      <c r="D87" s="20"/>
      <c r="E87" s="3"/>
      <c r="F87" s="3"/>
      <c r="G87" s="3"/>
      <c r="I87" s="27"/>
      <c r="J87" s="27"/>
      <c r="K87" s="27"/>
      <c r="L87" s="23"/>
      <c r="M87" s="19"/>
      <c r="N87" s="16"/>
      <c r="O87" s="22"/>
      <c r="P87" s="18"/>
      <c r="Q87" s="16"/>
      <c r="R87" s="16"/>
      <c r="S87" s="27"/>
      <c r="T87" s="27"/>
      <c r="U87" s="27"/>
    </row>
    <row r="88" spans="1:21">
      <c r="A88" s="17"/>
      <c r="B88" s="19"/>
      <c r="C88" s="20"/>
      <c r="D88" s="20"/>
      <c r="E88" s="3"/>
      <c r="F88" s="3"/>
      <c r="G88" s="3"/>
      <c r="I88" s="27"/>
      <c r="J88" s="27"/>
      <c r="K88" s="27"/>
      <c r="L88" s="23"/>
      <c r="M88" s="19"/>
      <c r="N88" s="16"/>
      <c r="O88" s="22"/>
      <c r="P88" s="18"/>
      <c r="Q88" s="16"/>
      <c r="R88" s="16"/>
      <c r="S88" s="27"/>
      <c r="T88" s="27"/>
      <c r="U88" s="27"/>
    </row>
    <row r="89" spans="1:21">
      <c r="A89" s="17"/>
      <c r="B89" s="19"/>
      <c r="C89" s="20"/>
      <c r="D89" s="20"/>
      <c r="E89" s="3"/>
      <c r="F89" s="3"/>
      <c r="G89" s="3"/>
      <c r="I89" s="27"/>
      <c r="J89" s="27"/>
      <c r="K89" s="27"/>
      <c r="L89" s="23"/>
      <c r="M89" s="19"/>
      <c r="N89" s="16"/>
      <c r="O89" s="22"/>
      <c r="P89" s="18"/>
      <c r="Q89" s="16"/>
      <c r="R89" s="16"/>
      <c r="S89" s="27"/>
      <c r="T89" s="27"/>
      <c r="U89" s="27"/>
    </row>
    <row r="90" spans="1:21">
      <c r="A90" s="17"/>
      <c r="B90" s="19"/>
      <c r="C90" s="20"/>
      <c r="D90" s="20"/>
      <c r="E90" s="3"/>
      <c r="F90" s="3"/>
      <c r="G90" s="3"/>
      <c r="I90" s="27"/>
      <c r="J90" s="27"/>
      <c r="K90" s="27"/>
      <c r="L90" s="23"/>
      <c r="M90" s="19"/>
      <c r="N90" s="16"/>
      <c r="O90" s="22"/>
      <c r="P90" s="18"/>
      <c r="Q90" s="16"/>
      <c r="R90" s="16"/>
      <c r="S90" s="27"/>
      <c r="T90" s="27"/>
      <c r="U90" s="27"/>
    </row>
    <row r="91" spans="1:21">
      <c r="A91" s="17"/>
      <c r="B91" s="19"/>
      <c r="C91" s="20"/>
      <c r="D91" s="20"/>
      <c r="E91" s="3"/>
      <c r="F91" s="3"/>
      <c r="G91" s="3"/>
      <c r="I91" s="27"/>
      <c r="J91" s="27"/>
      <c r="K91" s="27"/>
      <c r="L91" s="23"/>
      <c r="M91" s="19"/>
      <c r="N91" s="16"/>
      <c r="O91" s="22"/>
      <c r="P91" s="18"/>
      <c r="Q91" s="16"/>
      <c r="R91" s="16"/>
      <c r="S91" s="27"/>
      <c r="T91" s="27"/>
      <c r="U91" s="27"/>
    </row>
    <row r="92" spans="1:21">
      <c r="A92" s="17"/>
      <c r="B92" s="19"/>
      <c r="C92" s="20"/>
      <c r="D92" s="20"/>
      <c r="E92" s="3"/>
      <c r="F92" s="3"/>
      <c r="G92" s="3"/>
      <c r="I92" s="27"/>
      <c r="J92" s="27"/>
      <c r="K92" s="27"/>
      <c r="L92" s="23"/>
      <c r="M92" s="19"/>
      <c r="N92" s="16"/>
      <c r="O92" s="22"/>
      <c r="P92" s="18"/>
      <c r="Q92" s="16"/>
      <c r="R92" s="16"/>
      <c r="S92" s="27"/>
      <c r="T92" s="27"/>
      <c r="U92" s="27"/>
    </row>
    <row r="93" spans="1:21">
      <c r="A93" s="17"/>
      <c r="B93" s="19"/>
      <c r="C93" s="20"/>
      <c r="D93" s="20"/>
      <c r="E93" s="3"/>
      <c r="F93" s="3"/>
      <c r="G93" s="3"/>
      <c r="I93" s="27"/>
      <c r="J93" s="27"/>
      <c r="K93" s="27"/>
      <c r="L93" s="23"/>
      <c r="M93" s="19"/>
      <c r="N93" s="16"/>
      <c r="O93" s="22"/>
      <c r="P93" s="24"/>
      <c r="Q93" s="16"/>
      <c r="R93" s="16"/>
      <c r="S93" s="27"/>
      <c r="T93" s="27"/>
      <c r="U93" s="27"/>
    </row>
    <row r="94" spans="1:21">
      <c r="A94" s="17"/>
      <c r="B94" s="19"/>
      <c r="C94" s="20"/>
      <c r="D94" s="20"/>
      <c r="E94" s="3"/>
      <c r="F94" s="3"/>
      <c r="G94" s="3"/>
      <c r="I94" s="27"/>
      <c r="J94" s="27"/>
      <c r="K94" s="27"/>
      <c r="L94" s="23"/>
      <c r="M94" s="19"/>
      <c r="N94" s="16"/>
      <c r="O94" s="22"/>
      <c r="P94" s="24"/>
      <c r="Q94" s="16"/>
      <c r="R94" s="16"/>
      <c r="S94" s="27"/>
      <c r="T94" s="27"/>
      <c r="U94" s="27"/>
    </row>
    <row r="95" spans="1:21">
      <c r="A95" s="17"/>
      <c r="B95" s="19"/>
      <c r="C95" s="20"/>
      <c r="D95" s="20"/>
      <c r="E95" s="3"/>
      <c r="F95" s="3"/>
      <c r="G95" s="3"/>
      <c r="I95" s="27"/>
      <c r="J95" s="27"/>
      <c r="K95" s="27"/>
      <c r="L95" s="23"/>
      <c r="M95" s="19"/>
      <c r="N95" s="16"/>
      <c r="O95" s="22"/>
      <c r="P95" s="24"/>
      <c r="Q95" s="16"/>
      <c r="R95" s="16"/>
      <c r="S95" s="27"/>
      <c r="T95" s="27"/>
      <c r="U95" s="27"/>
    </row>
    <row r="96" spans="1:21">
      <c r="A96" s="17"/>
      <c r="B96" s="19"/>
      <c r="C96" s="20"/>
      <c r="D96" s="20"/>
      <c r="E96" s="3"/>
      <c r="F96" s="3"/>
      <c r="G96" s="3"/>
      <c r="I96" s="27"/>
      <c r="J96" s="27"/>
      <c r="K96" s="27"/>
      <c r="L96" s="23"/>
      <c r="M96" s="19"/>
      <c r="N96" s="16"/>
      <c r="O96" s="22"/>
      <c r="P96" s="24"/>
      <c r="Q96" s="16"/>
      <c r="R96" s="16"/>
      <c r="S96" s="27"/>
      <c r="T96" s="27"/>
      <c r="U96" s="27"/>
    </row>
    <row r="97" spans="1:21">
      <c r="A97" s="17"/>
      <c r="B97" s="19"/>
      <c r="C97" s="20"/>
      <c r="D97" s="20"/>
      <c r="E97" s="3"/>
      <c r="F97" s="3"/>
      <c r="G97" s="3"/>
      <c r="I97" s="27"/>
      <c r="J97" s="27"/>
      <c r="K97" s="27"/>
      <c r="L97" s="23"/>
      <c r="M97" s="19"/>
      <c r="N97" s="16"/>
      <c r="O97" s="22"/>
      <c r="P97" s="24"/>
      <c r="Q97" s="16"/>
      <c r="R97" s="16"/>
      <c r="S97" s="27"/>
      <c r="T97" s="27"/>
      <c r="U97" s="27"/>
    </row>
    <row r="98" spans="1:21">
      <c r="A98" s="17"/>
      <c r="B98" s="19"/>
      <c r="C98" s="20"/>
      <c r="D98" s="20"/>
      <c r="E98" s="3"/>
      <c r="F98" s="3"/>
      <c r="G98" s="3"/>
      <c r="I98" s="27"/>
      <c r="J98" s="27"/>
      <c r="K98" s="27"/>
      <c r="L98" s="23"/>
      <c r="M98" s="19"/>
      <c r="N98" s="16"/>
      <c r="O98" s="22"/>
      <c r="P98" s="24"/>
      <c r="Q98" s="16"/>
      <c r="R98" s="16"/>
      <c r="S98" s="27"/>
      <c r="T98" s="27"/>
      <c r="U98" s="27"/>
    </row>
    <row r="99" spans="1:21">
      <c r="A99" s="17"/>
      <c r="B99" s="19"/>
      <c r="C99" s="20"/>
      <c r="D99" s="20"/>
      <c r="E99" s="3"/>
      <c r="F99" s="3"/>
      <c r="G99" s="3"/>
      <c r="I99" s="27"/>
      <c r="J99" s="27"/>
      <c r="K99" s="27"/>
      <c r="L99" s="23"/>
      <c r="M99" s="19"/>
      <c r="N99" s="16"/>
      <c r="O99" s="22"/>
      <c r="P99" s="24"/>
      <c r="Q99" s="16"/>
      <c r="R99" s="16"/>
      <c r="S99" s="27"/>
      <c r="T99" s="27"/>
      <c r="U99" s="27"/>
    </row>
    <row r="100" spans="1:21">
      <c r="A100" s="17"/>
      <c r="B100" s="19"/>
      <c r="C100" s="20"/>
      <c r="D100" s="20"/>
      <c r="E100" s="3"/>
      <c r="F100" s="3"/>
      <c r="G100" s="3"/>
      <c r="I100" s="27"/>
      <c r="J100" s="27"/>
      <c r="K100" s="27"/>
      <c r="L100" s="23"/>
      <c r="M100" s="19"/>
      <c r="N100" s="16"/>
      <c r="O100" s="22"/>
      <c r="P100" s="24"/>
      <c r="Q100" s="16"/>
      <c r="R100" s="16"/>
      <c r="S100" s="27"/>
      <c r="T100" s="27"/>
      <c r="U100" s="27"/>
    </row>
    <row r="101" spans="1:21">
      <c r="A101" s="17"/>
      <c r="B101" s="19"/>
      <c r="C101" s="20"/>
      <c r="D101" s="20"/>
      <c r="E101" s="3"/>
      <c r="F101" s="3"/>
      <c r="G101" s="3"/>
      <c r="I101" s="27"/>
      <c r="J101" s="27"/>
      <c r="K101" s="27"/>
      <c r="L101" s="23"/>
      <c r="M101" s="19"/>
      <c r="N101" s="16"/>
      <c r="O101" s="22"/>
      <c r="P101" s="24"/>
      <c r="Q101" s="16"/>
      <c r="R101" s="16"/>
      <c r="S101" s="27"/>
      <c r="T101" s="27"/>
      <c r="U101" s="27"/>
    </row>
    <row r="102" spans="1:21">
      <c r="A102" s="17"/>
      <c r="B102" s="19"/>
      <c r="C102" s="20"/>
      <c r="D102" s="20"/>
      <c r="E102" s="3"/>
      <c r="F102" s="3"/>
      <c r="G102" s="3"/>
      <c r="I102" s="27"/>
      <c r="J102" s="27"/>
      <c r="K102" s="27"/>
      <c r="L102" s="23"/>
      <c r="M102" s="19"/>
      <c r="N102" s="16"/>
      <c r="O102" s="22"/>
      <c r="P102" s="24"/>
      <c r="Q102" s="16"/>
      <c r="R102" s="16"/>
      <c r="S102" s="27"/>
      <c r="T102" s="27"/>
      <c r="U102" s="27"/>
    </row>
    <row r="103" spans="1:21">
      <c r="A103" s="17"/>
      <c r="B103" s="19"/>
      <c r="C103" s="20"/>
      <c r="D103" s="20"/>
      <c r="E103" s="3"/>
      <c r="F103" s="3"/>
      <c r="G103" s="3"/>
      <c r="I103" s="27"/>
      <c r="J103" s="27"/>
      <c r="K103" s="27"/>
      <c r="L103" s="23"/>
      <c r="M103" s="19"/>
      <c r="N103" s="16"/>
      <c r="O103" s="22"/>
      <c r="P103" s="24"/>
      <c r="Q103" s="16"/>
      <c r="R103" s="16"/>
      <c r="S103" s="27"/>
      <c r="T103" s="27"/>
      <c r="U103" s="27"/>
    </row>
    <row r="104" spans="1:21">
      <c r="A104" s="17"/>
      <c r="B104" s="19"/>
      <c r="C104" s="20"/>
      <c r="D104" s="20"/>
      <c r="E104" s="3"/>
      <c r="F104" s="3"/>
      <c r="G104" s="3"/>
      <c r="I104" s="27"/>
      <c r="J104" s="27"/>
      <c r="K104" s="27"/>
      <c r="L104" s="23"/>
      <c r="M104" s="19"/>
      <c r="N104" s="16"/>
      <c r="O104" s="22"/>
      <c r="P104" s="24"/>
      <c r="Q104" s="16"/>
      <c r="R104" s="16"/>
      <c r="S104" s="27"/>
      <c r="T104" s="27"/>
      <c r="U104" s="27"/>
    </row>
    <row r="105" spans="1:21">
      <c r="A105" s="17"/>
      <c r="B105" s="19"/>
      <c r="C105" s="20"/>
      <c r="D105" s="20"/>
      <c r="E105" s="3"/>
      <c r="F105" s="3"/>
      <c r="G105" s="3"/>
      <c r="I105" s="27"/>
      <c r="J105" s="27"/>
      <c r="K105" s="27"/>
      <c r="L105" s="23"/>
      <c r="M105" s="19"/>
      <c r="N105" s="16"/>
      <c r="O105" s="22"/>
      <c r="P105" s="24"/>
      <c r="Q105" s="16"/>
      <c r="R105" s="16"/>
      <c r="S105" s="27"/>
      <c r="T105" s="27"/>
      <c r="U105" s="27"/>
    </row>
    <row r="106" spans="1:21">
      <c r="A106" s="17"/>
      <c r="B106" s="19"/>
      <c r="C106" s="20"/>
      <c r="D106" s="20"/>
      <c r="E106" s="3"/>
      <c r="F106" s="3"/>
      <c r="G106" s="3"/>
      <c r="I106" s="27"/>
      <c r="J106" s="27"/>
      <c r="K106" s="27"/>
      <c r="L106" s="23"/>
      <c r="M106" s="19"/>
      <c r="N106" s="16"/>
      <c r="O106" s="22"/>
      <c r="P106" s="24"/>
      <c r="Q106" s="16"/>
      <c r="R106" s="16"/>
      <c r="S106" s="27"/>
      <c r="T106" s="27"/>
      <c r="U106" s="27"/>
    </row>
    <row r="107" spans="1:21">
      <c r="A107" s="17"/>
      <c r="B107" s="19"/>
      <c r="C107" s="20"/>
      <c r="D107" s="20"/>
      <c r="E107" s="3"/>
      <c r="F107" s="3"/>
      <c r="G107" s="3"/>
      <c r="I107" s="27"/>
      <c r="J107" s="27"/>
      <c r="K107" s="27"/>
      <c r="L107" s="23"/>
      <c r="M107" s="19"/>
      <c r="N107" s="16"/>
      <c r="O107" s="22"/>
      <c r="P107" s="24"/>
      <c r="Q107" s="16"/>
      <c r="R107" s="16"/>
      <c r="S107" s="27"/>
      <c r="T107" s="27"/>
      <c r="U107" s="27"/>
    </row>
    <row r="108" spans="1:21">
      <c r="A108" s="17"/>
      <c r="B108" s="19"/>
      <c r="C108" s="20"/>
      <c r="D108" s="20"/>
      <c r="E108" s="3"/>
      <c r="F108" s="3"/>
      <c r="G108" s="3"/>
      <c r="I108" s="27"/>
      <c r="J108" s="27"/>
      <c r="K108" s="27"/>
      <c r="L108" s="23"/>
      <c r="M108" s="19"/>
      <c r="N108" s="16"/>
      <c r="O108" s="22"/>
      <c r="P108" s="24"/>
      <c r="Q108" s="16"/>
      <c r="R108" s="16"/>
      <c r="S108" s="27"/>
      <c r="T108" s="27"/>
      <c r="U108" s="27"/>
    </row>
    <row r="109" spans="1:21">
      <c r="A109" s="17"/>
      <c r="B109" s="19"/>
      <c r="C109" s="20"/>
      <c r="D109" s="20"/>
      <c r="E109" s="3"/>
      <c r="F109" s="3"/>
      <c r="G109" s="3"/>
      <c r="I109" s="27"/>
      <c r="J109" s="27"/>
      <c r="K109" s="27"/>
      <c r="L109" s="23"/>
      <c r="M109" s="19"/>
      <c r="N109" s="16"/>
      <c r="O109" s="22"/>
      <c r="P109" s="24"/>
      <c r="Q109" s="16"/>
      <c r="R109" s="16"/>
      <c r="S109" s="27"/>
      <c r="T109" s="27"/>
      <c r="U109" s="27"/>
    </row>
    <row r="110" spans="1:21">
      <c r="A110" s="17"/>
      <c r="B110" s="19"/>
      <c r="C110" s="20"/>
      <c r="D110" s="20"/>
      <c r="E110" s="3"/>
      <c r="F110" s="3"/>
      <c r="G110" s="3"/>
      <c r="I110" s="27"/>
      <c r="J110" s="27"/>
      <c r="K110" s="27"/>
      <c r="L110" s="23"/>
      <c r="M110" s="19"/>
      <c r="N110" s="16"/>
      <c r="O110" s="22"/>
      <c r="P110" s="24"/>
      <c r="Q110" s="16"/>
      <c r="R110" s="16"/>
      <c r="S110" s="27"/>
      <c r="T110" s="27"/>
      <c r="U110" s="27"/>
    </row>
    <row r="111" spans="1:21">
      <c r="A111" s="17"/>
      <c r="B111" s="19"/>
      <c r="C111" s="20"/>
      <c r="D111" s="20"/>
      <c r="E111" s="3"/>
      <c r="F111" s="3"/>
      <c r="G111" s="3"/>
      <c r="I111" s="27"/>
      <c r="J111" s="27"/>
      <c r="K111" s="27"/>
      <c r="L111" s="23"/>
      <c r="M111" s="19"/>
      <c r="N111" s="16"/>
      <c r="O111" s="22"/>
      <c r="P111" s="24"/>
      <c r="Q111" s="16"/>
      <c r="R111" s="16"/>
      <c r="S111" s="27"/>
      <c r="T111" s="27"/>
      <c r="U111" s="27"/>
    </row>
    <row r="112" spans="1:21">
      <c r="A112" s="17"/>
      <c r="B112" s="19"/>
      <c r="C112" s="20"/>
      <c r="D112" s="20"/>
      <c r="E112" s="3"/>
      <c r="F112" s="3"/>
      <c r="G112" s="3"/>
      <c r="I112" s="27"/>
      <c r="J112" s="27"/>
      <c r="K112" s="27"/>
      <c r="L112" s="25"/>
      <c r="M112" s="26"/>
      <c r="N112" s="22"/>
      <c r="O112" s="22"/>
      <c r="P112" s="16"/>
      <c r="Q112" s="16"/>
      <c r="R112" s="16"/>
      <c r="S112" s="27"/>
      <c r="T112" s="27"/>
      <c r="U112" s="27"/>
    </row>
    <row r="113" spans="1:21">
      <c r="A113" s="17"/>
      <c r="B113" s="19"/>
      <c r="C113" s="20"/>
      <c r="D113" s="20"/>
      <c r="E113" s="3"/>
      <c r="F113" s="3"/>
      <c r="G113" s="3"/>
      <c r="I113" s="27"/>
      <c r="J113" s="27"/>
      <c r="K113" s="27"/>
      <c r="L113" s="25"/>
      <c r="M113" s="26"/>
      <c r="N113" s="22"/>
      <c r="O113" s="22"/>
      <c r="P113" s="16"/>
      <c r="Q113" s="16"/>
      <c r="R113" s="16"/>
      <c r="S113" s="27"/>
      <c r="T113" s="27"/>
      <c r="U113" s="27"/>
    </row>
    <row r="114" spans="1:21">
      <c r="A114" s="17"/>
      <c r="B114" s="19"/>
      <c r="C114" s="20"/>
      <c r="D114" s="20"/>
      <c r="E114" s="3"/>
      <c r="F114" s="3"/>
      <c r="G114" s="3"/>
      <c r="I114" s="27"/>
      <c r="J114" s="27"/>
      <c r="K114" s="27"/>
      <c r="L114" s="25"/>
      <c r="M114" s="26"/>
      <c r="N114" s="22"/>
      <c r="O114" s="22"/>
      <c r="P114" s="16"/>
      <c r="Q114" s="16"/>
      <c r="R114" s="16"/>
      <c r="S114" s="27"/>
      <c r="T114" s="27"/>
      <c r="U114" s="27"/>
    </row>
    <row r="115" spans="1:21">
      <c r="A115" s="17"/>
      <c r="B115" s="19"/>
      <c r="C115" s="20"/>
      <c r="D115" s="20"/>
      <c r="E115" s="3"/>
      <c r="F115" s="3"/>
      <c r="G115" s="3"/>
      <c r="I115" s="27"/>
      <c r="J115" s="27"/>
      <c r="K115" s="27"/>
      <c r="L115" s="25"/>
      <c r="M115" s="26"/>
      <c r="N115" s="22"/>
      <c r="O115" s="22"/>
      <c r="P115" s="16"/>
      <c r="Q115" s="16"/>
      <c r="R115" s="16"/>
      <c r="S115" s="27"/>
      <c r="T115" s="27"/>
      <c r="U115" s="27"/>
    </row>
    <row r="116" spans="1:21">
      <c r="A116" s="17"/>
      <c r="B116" s="19"/>
      <c r="C116" s="20"/>
      <c r="D116" s="20"/>
      <c r="E116" s="3"/>
      <c r="F116" s="3"/>
      <c r="G116" s="3"/>
      <c r="I116" s="27"/>
      <c r="J116" s="27"/>
      <c r="K116" s="27"/>
      <c r="L116" s="25"/>
      <c r="M116" s="26"/>
      <c r="N116" s="22"/>
      <c r="O116" s="22"/>
      <c r="P116" s="16"/>
      <c r="Q116" s="16"/>
      <c r="R116" s="16"/>
      <c r="S116" s="27"/>
      <c r="T116" s="27"/>
      <c r="U116" s="27"/>
    </row>
    <row r="117" spans="1:21">
      <c r="A117" s="17"/>
      <c r="B117" s="19"/>
      <c r="C117" s="20"/>
      <c r="D117" s="20"/>
      <c r="E117" s="3"/>
      <c r="F117" s="3"/>
      <c r="G117" s="3"/>
      <c r="I117" s="27"/>
      <c r="J117" s="27"/>
      <c r="K117" s="27"/>
      <c r="L117" s="25"/>
      <c r="M117" s="26"/>
      <c r="N117" s="22"/>
      <c r="O117" s="22"/>
      <c r="P117" s="16"/>
      <c r="Q117" s="16"/>
      <c r="R117" s="16"/>
      <c r="S117" s="27"/>
      <c r="T117" s="27"/>
      <c r="U117" s="27"/>
    </row>
    <row r="118" spans="1:21">
      <c r="A118" s="17"/>
      <c r="B118" s="19"/>
      <c r="C118" s="20"/>
      <c r="D118" s="20"/>
      <c r="E118" s="3"/>
      <c r="F118" s="3"/>
      <c r="G118" s="3"/>
      <c r="I118" s="27"/>
      <c r="J118" s="27"/>
      <c r="K118" s="27"/>
      <c r="L118" s="25"/>
      <c r="M118" s="26"/>
      <c r="N118" s="22"/>
      <c r="O118" s="22"/>
      <c r="P118" s="16"/>
      <c r="Q118" s="16"/>
      <c r="R118" s="16"/>
      <c r="S118" s="27"/>
      <c r="T118" s="27"/>
      <c r="U118" s="27"/>
    </row>
    <row r="119" spans="1:21">
      <c r="A119" s="17"/>
      <c r="B119" s="19"/>
      <c r="C119" s="20"/>
      <c r="D119" s="20"/>
      <c r="E119" s="3"/>
      <c r="F119" s="3"/>
      <c r="G119" s="3"/>
      <c r="I119" s="27"/>
      <c r="J119" s="27"/>
      <c r="K119" s="27"/>
      <c r="L119" s="25"/>
      <c r="M119" s="26"/>
      <c r="N119" s="22"/>
      <c r="O119" s="22"/>
      <c r="P119" s="16"/>
      <c r="Q119" s="16"/>
      <c r="R119" s="16"/>
      <c r="S119" s="27"/>
      <c r="T119" s="27"/>
      <c r="U119" s="27"/>
    </row>
    <row r="120" spans="1:21">
      <c r="A120" s="17"/>
      <c r="B120" s="19"/>
      <c r="C120" s="20"/>
      <c r="D120" s="20"/>
      <c r="E120" s="3"/>
      <c r="F120" s="3"/>
      <c r="G120" s="3"/>
      <c r="I120" s="27"/>
      <c r="J120" s="27"/>
      <c r="K120" s="27"/>
      <c r="L120" s="25"/>
      <c r="M120" s="26"/>
      <c r="N120" s="22"/>
      <c r="O120" s="22"/>
      <c r="P120" s="16"/>
      <c r="Q120" s="16"/>
      <c r="R120" s="16"/>
      <c r="S120" s="27"/>
      <c r="T120" s="27"/>
      <c r="U120" s="27"/>
    </row>
    <row r="121" spans="1:21">
      <c r="A121" s="17"/>
      <c r="B121" s="19"/>
      <c r="C121" s="20"/>
      <c r="D121" s="20"/>
      <c r="E121" s="3"/>
      <c r="F121" s="3"/>
      <c r="G121" s="3"/>
      <c r="I121" s="27"/>
      <c r="J121" s="27"/>
      <c r="K121" s="27"/>
      <c r="L121" s="25"/>
      <c r="M121" s="26"/>
      <c r="N121" s="22"/>
      <c r="O121" s="22"/>
      <c r="P121" s="16"/>
      <c r="Q121" s="16"/>
      <c r="R121" s="16"/>
      <c r="S121" s="27"/>
      <c r="T121" s="27"/>
      <c r="U121" s="27"/>
    </row>
    <row r="122" spans="1:21">
      <c r="A122" s="17"/>
      <c r="B122" s="19"/>
      <c r="C122" s="20"/>
      <c r="D122" s="20"/>
      <c r="E122" s="3"/>
      <c r="F122" s="3"/>
      <c r="G122" s="3"/>
      <c r="I122" s="27"/>
      <c r="J122" s="27"/>
      <c r="K122" s="27"/>
      <c r="L122" s="25"/>
      <c r="M122" s="26"/>
      <c r="N122" s="22"/>
      <c r="O122" s="22"/>
      <c r="P122" s="16"/>
      <c r="Q122" s="16"/>
      <c r="R122" s="16"/>
      <c r="S122" s="27"/>
      <c r="T122" s="27"/>
      <c r="U122" s="27"/>
    </row>
    <row r="123" spans="1:21">
      <c r="A123" s="17"/>
      <c r="B123" s="19"/>
      <c r="C123" s="20"/>
      <c r="D123" s="20"/>
      <c r="E123" s="3"/>
      <c r="F123" s="3"/>
      <c r="G123" s="3"/>
      <c r="I123" s="27"/>
      <c r="J123" s="27"/>
      <c r="K123" s="27"/>
      <c r="L123" s="25"/>
      <c r="M123" s="26"/>
      <c r="N123" s="22"/>
      <c r="O123" s="22"/>
      <c r="P123" s="16"/>
      <c r="Q123" s="16"/>
      <c r="R123" s="16"/>
      <c r="S123" s="27"/>
      <c r="T123" s="27"/>
      <c r="U123" s="27"/>
    </row>
    <row r="124" spans="1:21">
      <c r="A124" s="17"/>
      <c r="B124" s="19"/>
      <c r="C124" s="20"/>
      <c r="D124" s="20"/>
      <c r="E124" s="3"/>
      <c r="F124" s="3"/>
      <c r="G124" s="3"/>
      <c r="I124" s="27"/>
      <c r="J124" s="27"/>
      <c r="K124" s="27"/>
      <c r="L124" s="25"/>
      <c r="M124" s="26"/>
      <c r="N124" s="22"/>
      <c r="O124" s="22"/>
      <c r="P124" s="16"/>
      <c r="Q124" s="16"/>
      <c r="R124" s="16"/>
      <c r="S124" s="27"/>
      <c r="T124" s="27"/>
      <c r="U124" s="27"/>
    </row>
    <row r="125" spans="1:21">
      <c r="A125" s="17"/>
      <c r="B125" s="19"/>
      <c r="C125" s="20"/>
      <c r="D125" s="20"/>
      <c r="E125" s="3"/>
      <c r="F125" s="3"/>
      <c r="G125" s="3"/>
      <c r="I125" s="27"/>
      <c r="J125" s="27"/>
      <c r="K125" s="27"/>
      <c r="L125" s="25"/>
      <c r="M125" s="26"/>
      <c r="N125" s="22"/>
      <c r="O125" s="22"/>
      <c r="P125" s="16"/>
      <c r="Q125" s="16"/>
      <c r="R125" s="16"/>
      <c r="S125" s="27"/>
      <c r="T125" s="27"/>
      <c r="U125" s="27"/>
    </row>
    <row r="126" spans="1:21">
      <c r="A126" s="17"/>
      <c r="B126" s="19"/>
      <c r="C126" s="20"/>
      <c r="D126" s="20"/>
      <c r="E126" s="3"/>
      <c r="F126" s="3"/>
      <c r="G126" s="3"/>
      <c r="I126" s="27"/>
      <c r="J126" s="27"/>
      <c r="K126" s="27"/>
      <c r="L126" s="25"/>
      <c r="M126" s="26"/>
      <c r="N126" s="22"/>
      <c r="O126" s="22"/>
      <c r="P126" s="16"/>
      <c r="Q126" s="16"/>
      <c r="R126" s="16"/>
      <c r="S126" s="27"/>
      <c r="T126" s="27"/>
      <c r="U126" s="27"/>
    </row>
    <row r="127" spans="1:21">
      <c r="A127" s="17"/>
      <c r="B127" s="19"/>
      <c r="C127" s="20"/>
      <c r="D127" s="20"/>
      <c r="E127" s="3"/>
      <c r="F127" s="3"/>
      <c r="G127" s="3"/>
      <c r="I127" s="27"/>
      <c r="J127" s="27"/>
      <c r="K127" s="27"/>
      <c r="L127" s="25"/>
      <c r="M127" s="26"/>
      <c r="N127" s="22"/>
      <c r="O127" s="22"/>
      <c r="P127" s="16"/>
      <c r="Q127" s="16"/>
      <c r="R127" s="16"/>
      <c r="S127" s="27"/>
      <c r="T127" s="27"/>
      <c r="U127" s="27"/>
    </row>
    <row r="128" spans="1:21">
      <c r="A128" s="17"/>
      <c r="B128" s="19"/>
      <c r="C128" s="20"/>
      <c r="D128" s="20"/>
      <c r="E128" s="3"/>
      <c r="F128" s="3"/>
      <c r="G128" s="3"/>
      <c r="I128" s="27"/>
      <c r="J128" s="27"/>
      <c r="K128" s="27"/>
      <c r="L128" s="25"/>
      <c r="M128" s="26"/>
      <c r="N128" s="22"/>
      <c r="O128" s="22"/>
      <c r="P128" s="16"/>
      <c r="Q128" s="16"/>
      <c r="R128" s="16"/>
      <c r="S128" s="27"/>
      <c r="T128" s="27"/>
      <c r="U128" s="27"/>
    </row>
    <row r="129" spans="1:21">
      <c r="A129" s="17"/>
      <c r="B129" s="19"/>
      <c r="C129" s="20"/>
      <c r="D129" s="20"/>
      <c r="E129" s="3"/>
      <c r="F129" s="3"/>
      <c r="G129" s="3"/>
      <c r="I129" s="27"/>
      <c r="J129" s="27"/>
      <c r="K129" s="27"/>
      <c r="L129" s="25"/>
      <c r="M129" s="26"/>
      <c r="N129" s="22"/>
      <c r="O129" s="22"/>
      <c r="P129" s="16"/>
      <c r="Q129" s="16"/>
      <c r="R129" s="16"/>
      <c r="S129" s="27"/>
      <c r="T129" s="27"/>
      <c r="U129" s="27"/>
    </row>
    <row r="130" spans="1:21">
      <c r="A130" s="17"/>
      <c r="B130" s="19"/>
      <c r="C130" s="20"/>
      <c r="D130" s="20"/>
      <c r="E130" s="3"/>
      <c r="F130" s="3"/>
      <c r="G130" s="3"/>
      <c r="I130" s="27"/>
      <c r="J130" s="27"/>
      <c r="K130" s="27"/>
      <c r="L130" s="25"/>
      <c r="M130" s="26"/>
      <c r="N130" s="22"/>
      <c r="O130" s="22"/>
      <c r="P130" s="16"/>
      <c r="Q130" s="16"/>
      <c r="R130" s="16"/>
      <c r="S130" s="27"/>
      <c r="T130" s="27"/>
      <c r="U130" s="27"/>
    </row>
    <row r="131" spans="1:21">
      <c r="A131" s="17"/>
      <c r="B131" s="19"/>
      <c r="C131" s="20"/>
      <c r="D131" s="20"/>
      <c r="E131" s="3"/>
      <c r="F131" s="3"/>
      <c r="G131" s="3"/>
      <c r="I131" s="27"/>
      <c r="J131" s="27"/>
      <c r="K131" s="27"/>
      <c r="L131" s="25"/>
      <c r="M131" s="26"/>
      <c r="N131" s="22"/>
      <c r="O131" s="22"/>
      <c r="P131" s="16"/>
      <c r="Q131" s="16"/>
      <c r="R131" s="16"/>
      <c r="S131" s="27"/>
      <c r="T131" s="27"/>
      <c r="U131" s="27"/>
    </row>
    <row r="132" spans="1:21">
      <c r="A132" s="17"/>
      <c r="B132" s="19"/>
      <c r="C132" s="20"/>
      <c r="D132" s="20"/>
      <c r="E132" s="3"/>
      <c r="F132" s="3"/>
      <c r="G132" s="3"/>
      <c r="I132" s="27"/>
      <c r="J132" s="27"/>
      <c r="K132" s="27"/>
      <c r="L132" s="25"/>
      <c r="M132" s="26"/>
      <c r="N132" s="22"/>
      <c r="O132" s="22"/>
      <c r="P132" s="16"/>
      <c r="Q132" s="16"/>
      <c r="R132" s="16"/>
      <c r="S132" s="27"/>
      <c r="T132" s="27"/>
      <c r="U132" s="27"/>
    </row>
    <row r="133" spans="1:21">
      <c r="A133" s="17"/>
      <c r="B133" s="19"/>
      <c r="C133" s="20"/>
      <c r="D133" s="20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16"/>
      <c r="S133" s="27"/>
      <c r="T133" s="27"/>
      <c r="U133" s="27"/>
    </row>
    <row r="134" spans="1:21">
      <c r="A134" s="17"/>
      <c r="B134" s="19"/>
      <c r="C134" s="20"/>
      <c r="D134" s="20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16"/>
      <c r="S134" s="27"/>
      <c r="T134" s="27"/>
      <c r="U134" s="27"/>
    </row>
    <row r="135" spans="1:21">
      <c r="A135" s="17"/>
      <c r="B135" s="19"/>
      <c r="C135" s="20"/>
      <c r="D135" s="20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16"/>
      <c r="S135" s="27"/>
      <c r="T135" s="27"/>
      <c r="U135" s="27"/>
    </row>
    <row r="136" spans="1:21">
      <c r="A136" s="17"/>
      <c r="B136" s="19"/>
      <c r="C136" s="20"/>
      <c r="D136" s="20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16"/>
      <c r="S136" s="27"/>
      <c r="T136" s="27"/>
      <c r="U136" s="27"/>
    </row>
    <row r="137" spans="1:21">
      <c r="A137" s="17"/>
      <c r="B137" s="19"/>
      <c r="C137" s="20"/>
      <c r="D137" s="20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16"/>
      <c r="S137" s="27"/>
      <c r="T137" s="27"/>
      <c r="U137" s="27"/>
    </row>
    <row r="138" spans="1:21">
      <c r="A138" s="17"/>
      <c r="B138" s="20"/>
      <c r="C138" s="16"/>
      <c r="D138" s="16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16"/>
      <c r="S138" s="27"/>
      <c r="T138" s="27"/>
      <c r="U138" s="27"/>
    </row>
    <row r="139" spans="1:21">
      <c r="A139" s="17"/>
      <c r="B139" s="20"/>
      <c r="C139" s="16"/>
      <c r="D139" s="16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16"/>
      <c r="S139" s="27"/>
      <c r="T139" s="27"/>
      <c r="U139" s="27"/>
    </row>
    <row r="140" spans="1:21">
      <c r="A140" s="17"/>
      <c r="B140" s="20"/>
      <c r="C140" s="16"/>
      <c r="D140" s="16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16"/>
      <c r="S140" s="27"/>
      <c r="T140" s="27"/>
      <c r="U140" s="27"/>
    </row>
    <row r="141" spans="1:21">
      <c r="A141" s="17"/>
      <c r="B141" s="20"/>
      <c r="C141" s="16"/>
      <c r="D141" s="16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16"/>
      <c r="S141" s="27"/>
      <c r="T141" s="27"/>
      <c r="U141" s="27"/>
    </row>
    <row r="142" spans="1:21">
      <c r="A142" s="17"/>
      <c r="B142" s="20"/>
      <c r="C142" s="16"/>
      <c r="D142" s="16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16"/>
      <c r="S142" s="27"/>
      <c r="T142" s="27"/>
      <c r="U142" s="27"/>
    </row>
    <row r="143" spans="1:21">
      <c r="A143" s="17"/>
      <c r="B143" s="20"/>
      <c r="C143" s="16"/>
      <c r="D143" s="16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16"/>
      <c r="S143" s="27"/>
      <c r="T143" s="27"/>
      <c r="U143" s="27"/>
    </row>
    <row r="144" spans="1:21">
      <c r="A144" s="17"/>
      <c r="B144" s="20"/>
      <c r="C144" s="16"/>
      <c r="D144" s="16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16"/>
      <c r="S144" s="27"/>
      <c r="T144" s="27"/>
      <c r="U144" s="27"/>
    </row>
    <row r="145" spans="1:21">
      <c r="A145" s="17"/>
      <c r="B145" s="20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27"/>
      <c r="T145" s="27"/>
      <c r="U145" s="27"/>
    </row>
    <row r="146" spans="1:21">
      <c r="A146" s="17"/>
      <c r="B146" s="20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27"/>
      <c r="T146" s="27"/>
      <c r="U146" s="27"/>
    </row>
    <row r="147" spans="1:21">
      <c r="A147" s="17"/>
      <c r="B147" s="20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27"/>
      <c r="T147" s="27"/>
      <c r="U147" s="27"/>
    </row>
    <row r="148" spans="1:21">
      <c r="A148" s="17"/>
      <c r="B148" s="20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27"/>
      <c r="T148" s="27"/>
      <c r="U148" s="27"/>
    </row>
    <row r="149" spans="1:21">
      <c r="A149" s="17"/>
      <c r="B149" s="20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27"/>
      <c r="T149" s="27"/>
      <c r="U149" s="27"/>
    </row>
    <row r="150" spans="1:21">
      <c r="A150" s="17"/>
      <c r="B150" s="20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27"/>
      <c r="T150" s="27"/>
      <c r="U150" s="27"/>
    </row>
    <row r="151" spans="1:21">
      <c r="A151" s="17"/>
      <c r="B151" s="20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27"/>
      <c r="T151" s="27"/>
      <c r="U151" s="27"/>
    </row>
    <row r="152" spans="1:21">
      <c r="A152" s="17"/>
      <c r="B152" s="20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27"/>
      <c r="T152" s="27"/>
      <c r="U152" s="27"/>
    </row>
    <row r="153" spans="1:21">
      <c r="A153" s="17"/>
      <c r="B153" s="20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27"/>
      <c r="T153" s="27"/>
      <c r="U153" s="27"/>
    </row>
    <row r="154" spans="1:21">
      <c r="A154" s="17"/>
      <c r="B154" s="20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27"/>
      <c r="T154" s="27"/>
      <c r="U154" s="27"/>
    </row>
    <row r="155" spans="1:21">
      <c r="A155" s="17"/>
      <c r="B155" s="20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27"/>
      <c r="T155" s="27"/>
      <c r="U155" s="27"/>
    </row>
    <row r="156" spans="1:21">
      <c r="A156" s="17"/>
      <c r="B156" s="20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27"/>
      <c r="T156" s="27"/>
      <c r="U156" s="27"/>
    </row>
    <row r="157" spans="1:21">
      <c r="A157" s="17"/>
      <c r="B157" s="20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27"/>
      <c r="T157" s="27"/>
      <c r="U157" s="27"/>
    </row>
    <row r="158" spans="1:21">
      <c r="A158" s="17"/>
      <c r="B158" s="16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27"/>
      <c r="T158" s="27"/>
      <c r="U158" s="27"/>
    </row>
    <row r="159" spans="1:21">
      <c r="A159" s="17"/>
      <c r="B159" s="16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27"/>
      <c r="T159" s="27"/>
      <c r="U159" s="27"/>
    </row>
    <row r="160" spans="1:21">
      <c r="A160" s="17"/>
      <c r="B160" s="16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27"/>
      <c r="T160" s="27"/>
      <c r="U160" s="27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27"/>
      <c r="T161" s="27"/>
      <c r="U161" s="27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27"/>
      <c r="T162" s="27"/>
      <c r="U162" s="27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27"/>
      <c r="T163" s="27"/>
      <c r="U163" s="27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27"/>
      <c r="T164" s="27"/>
      <c r="U164" s="27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27"/>
      <c r="T165" s="27"/>
      <c r="U165" s="27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27"/>
      <c r="T166" s="27"/>
      <c r="U166" s="27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27"/>
      <c r="T167" s="27"/>
      <c r="U167" s="27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27"/>
      <c r="T168" s="27"/>
      <c r="U168" s="27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27"/>
      <c r="T169" s="27"/>
      <c r="U169" s="27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27"/>
      <c r="T170" s="27"/>
      <c r="U170" s="27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27"/>
      <c r="T171" s="27"/>
      <c r="U171" s="27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27"/>
      <c r="T172" s="27"/>
      <c r="U172" s="27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27"/>
      <c r="T173" s="27"/>
      <c r="U173" s="27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27"/>
      <c r="T174" s="27"/>
      <c r="U174" s="27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27"/>
      <c r="T175" s="27"/>
      <c r="U175" s="27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27"/>
      <c r="T176" s="27"/>
      <c r="U176" s="27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C944"/>
  <sheetViews>
    <sheetView workbookViewId="0">
      <selection activeCell="O2" sqref="O2:O56"/>
    </sheetView>
  </sheetViews>
  <sheetFormatPr baseColWidth="10" defaultColWidth="8.83203125" defaultRowHeight="14"/>
  <cols>
    <col min="5" max="7" width="9" style="1"/>
    <col min="8" max="8" width="9" style="3"/>
    <col min="9" max="11" width="9" style="1"/>
    <col min="22" max="29" width="9" style="3"/>
  </cols>
  <sheetData>
    <row r="1" spans="1:29">
      <c r="A1" s="16" t="s">
        <v>0</v>
      </c>
      <c r="B1" s="16" t="s">
        <v>1</v>
      </c>
      <c r="C1" s="16" t="s">
        <v>2</v>
      </c>
      <c r="D1" s="16" t="s">
        <v>3</v>
      </c>
      <c r="E1" s="3" t="s">
        <v>4</v>
      </c>
      <c r="F1" s="3" t="s">
        <v>5</v>
      </c>
      <c r="G1" s="3" t="s">
        <v>6</v>
      </c>
      <c r="I1" s="21" t="s">
        <v>7</v>
      </c>
      <c r="J1" s="21" t="s">
        <v>8</v>
      </c>
      <c r="K1" s="21" t="s">
        <v>9</v>
      </c>
      <c r="L1" s="16" t="s">
        <v>10</v>
      </c>
      <c r="M1" s="16" t="s">
        <v>1</v>
      </c>
      <c r="N1" s="16" t="s">
        <v>2</v>
      </c>
      <c r="O1" s="16" t="s">
        <v>3</v>
      </c>
      <c r="P1" s="17" t="s">
        <v>11</v>
      </c>
      <c r="Q1" s="16" t="s">
        <v>12</v>
      </c>
      <c r="R1" s="16" t="s">
        <v>4</v>
      </c>
      <c r="S1" s="21" t="s">
        <v>7</v>
      </c>
      <c r="T1" s="21" t="s">
        <v>8</v>
      </c>
      <c r="U1" s="21" t="s">
        <v>9</v>
      </c>
      <c r="V1" s="28" t="s">
        <v>13</v>
      </c>
      <c r="W1" s="28" t="s">
        <v>14</v>
      </c>
      <c r="X1" s="29" t="s">
        <v>15</v>
      </c>
      <c r="Y1" s="29" t="s">
        <v>16</v>
      </c>
      <c r="Z1" s="29" t="s">
        <v>17</v>
      </c>
      <c r="AA1" s="29" t="s">
        <v>18</v>
      </c>
      <c r="AB1" s="29" t="s">
        <v>19</v>
      </c>
      <c r="AC1" s="29" t="s">
        <v>20</v>
      </c>
    </row>
    <row r="2" spans="1:29">
      <c r="A2" s="17">
        <v>-2.8</v>
      </c>
      <c r="B2" s="19">
        <v>1338.4112390874652</v>
      </c>
      <c r="C2" s="16">
        <v>1141.1909118182957</v>
      </c>
      <c r="D2" s="20">
        <v>-1792.2275039053638</v>
      </c>
      <c r="E2" s="3"/>
      <c r="F2" s="3"/>
      <c r="G2" s="3"/>
      <c r="H2" s="3" t="s">
        <v>22</v>
      </c>
      <c r="I2" s="17">
        <v>830</v>
      </c>
      <c r="J2" s="17"/>
      <c r="K2" s="17">
        <v>-1100</v>
      </c>
      <c r="L2" s="17">
        <v>-2.7384400000000002</v>
      </c>
      <c r="M2" s="19">
        <v>1341.9017011278193</v>
      </c>
      <c r="N2" s="16">
        <v>1118.4178495947272</v>
      </c>
      <c r="O2" s="20">
        <v>-1732.1528071218636</v>
      </c>
      <c r="P2" s="18">
        <v>-7.8721025825504585</v>
      </c>
      <c r="Q2" s="16">
        <v>200</v>
      </c>
      <c r="R2" s="16">
        <f>-ATAN((M3-M2)/(O3-O2))*180/PI()</f>
        <v>-1.582631398455872</v>
      </c>
      <c r="S2" s="17">
        <v>830</v>
      </c>
      <c r="T2" s="17"/>
      <c r="U2" s="17">
        <v>-1000</v>
      </c>
      <c r="X2" s="3">
        <f>-ATAN2(K$4-O2, I$4-M2)/PI()*180</f>
        <v>5.5926902816847646</v>
      </c>
      <c r="Y2" s="3">
        <f>-ATAN2(K$7-O2, I$7-M2)/PI()*180</f>
        <v>-2.658196056843936</v>
      </c>
      <c r="Z2" s="3">
        <f>-ATAN2(K$10-O2, I$10-M2)/PI()*180</f>
        <v>1.3221009253744844</v>
      </c>
      <c r="AA2" s="3">
        <f>X2-P2</f>
        <v>13.464792864235223</v>
      </c>
      <c r="AB2" s="3">
        <f>Y2-P2</f>
        <v>5.2139065257065225</v>
      </c>
      <c r="AC2" s="3">
        <f>Z2-P2</f>
        <v>9.1942035079249429</v>
      </c>
    </row>
    <row r="3" spans="1:29">
      <c r="A3" s="17">
        <v>-2.7666666666666666</v>
      </c>
      <c r="B3" s="19">
        <v>1341.4158757219557</v>
      </c>
      <c r="C3" s="16">
        <v>1134.5188885722309</v>
      </c>
      <c r="D3" s="20">
        <v>-1758.3782095380011</v>
      </c>
      <c r="E3" s="3">
        <f>-ATAN2((D3-D2),(B3-B2))*180/PI()</f>
        <v>-5.0725718696862074</v>
      </c>
      <c r="F3" s="3">
        <f>SQRT((B3-B2)^2+(C3-C2)^2+(D3-D2)^2)/(A3-A2)/1000</f>
        <v>1.0389353291724954</v>
      </c>
      <c r="G3" s="3"/>
      <c r="H3" s="3">
        <f>MAX(F3:F44)</f>
        <v>2.6782572472547792</v>
      </c>
      <c r="I3" s="17">
        <v>1060</v>
      </c>
      <c r="J3" s="17"/>
      <c r="K3" s="17">
        <v>-1100</v>
      </c>
      <c r="L3" s="17">
        <v>-2.7109760000000001</v>
      </c>
      <c r="M3" s="19">
        <v>1342.6093507863698</v>
      </c>
      <c r="N3" s="16">
        <v>1099.095148043707</v>
      </c>
      <c r="O3" s="20">
        <v>-1706.5403830691357</v>
      </c>
      <c r="P3" s="18">
        <v>-13.211605998132859</v>
      </c>
      <c r="Q3" s="16">
        <v>200</v>
      </c>
      <c r="R3" s="16">
        <f t="shared" ref="R3:R56" si="0">-ATAN((M4-M3)/(O4-O3))*180/PI()</f>
        <v>-6.7486989262591797</v>
      </c>
      <c r="S3" s="17">
        <v>1060</v>
      </c>
      <c r="T3" s="17"/>
      <c r="U3" s="17">
        <v>-1000</v>
      </c>
      <c r="V3" s="3">
        <f>P3-P2</f>
        <v>-5.3395034155824002</v>
      </c>
      <c r="W3" s="3">
        <f>ABS(V3)</f>
        <v>5.3395034155824002</v>
      </c>
      <c r="X3" s="3">
        <f t="shared" ref="X3:X41" si="1">-ATAN2(K$4-O3, I$4-M3)/PI()*180</f>
        <v>5.8934105845058653</v>
      </c>
      <c r="Y3" s="3">
        <f t="shared" ref="Y3:Y41" si="2">-ATAN2(K$7-O3, I$7-M3)/PI()*180</f>
        <v>-2.6748130312500367</v>
      </c>
      <c r="Z3" s="3">
        <f t="shared" ref="Z3:Z41" si="3">-ATAN2(K$10-O3, I$10-M3)/PI()*180</f>
        <v>1.3500971495535614</v>
      </c>
      <c r="AA3" s="3">
        <f t="shared" ref="AA3:AA24" si="4">X3-P3</f>
        <v>19.105016582638726</v>
      </c>
      <c r="AB3" s="3">
        <f t="shared" ref="AB3:AB24" si="5">Y3-P3</f>
        <v>10.536792966882821</v>
      </c>
      <c r="AC3" s="3">
        <f t="shared" ref="AC3:AC24" si="6">Z3-P3</f>
        <v>14.561703147686419</v>
      </c>
    </row>
    <row r="4" spans="1:29">
      <c r="A4" s="17">
        <v>-2.7333333333333334</v>
      </c>
      <c r="B4" s="19">
        <v>1341.9703595912433</v>
      </c>
      <c r="C4" s="16">
        <v>1114.9668872188777</v>
      </c>
      <c r="D4" s="20">
        <v>-1727.4477849362884</v>
      </c>
      <c r="E4" s="3">
        <f t="shared" ref="E4:E65" si="7">-ATAN2((D4-D3),(B4-B3))*180/PI()</f>
        <v>-1.0270205893944753</v>
      </c>
      <c r="F4" s="3">
        <f t="shared" ref="F4:F65" si="8">SQRT((B4-B3)^2+(C4-C3)^2+(D4-D3)^2)/(A4-A3)/1000</f>
        <v>1.0978849838633218</v>
      </c>
      <c r="G4" s="3">
        <f>(E4-E3)/(A4-A3)</f>
        <v>121.3665384087524</v>
      </c>
      <c r="I4" s="17">
        <v>1280</v>
      </c>
      <c r="J4" s="17"/>
      <c r="K4" s="17">
        <v>-1100</v>
      </c>
      <c r="L4" s="17">
        <v>-2.6535890000000002</v>
      </c>
      <c r="M4" s="19">
        <v>1349.7174619467696</v>
      </c>
      <c r="N4" s="16">
        <v>1062.0386107834056</v>
      </c>
      <c r="O4" s="20">
        <v>-1646.4725691405183</v>
      </c>
      <c r="P4" s="18">
        <v>-14.655480412214503</v>
      </c>
      <c r="Q4" s="16">
        <v>200</v>
      </c>
      <c r="R4" s="16">
        <f t="shared" si="0"/>
        <v>-11.909262432854748</v>
      </c>
      <c r="S4" s="17">
        <v>1280</v>
      </c>
      <c r="T4" s="17"/>
      <c r="U4" s="17">
        <v>-1000</v>
      </c>
      <c r="V4" s="3">
        <f t="shared" ref="V4:V24" si="9">P4-P3</f>
        <v>-1.4438744140816446</v>
      </c>
      <c r="W4" s="3">
        <f t="shared" ref="W4:W56" si="10">ABS(V4)</f>
        <v>1.4438744140816446</v>
      </c>
      <c r="X4" s="3">
        <f t="shared" si="1"/>
        <v>7.2703631226522178</v>
      </c>
      <c r="Y4" s="3">
        <f t="shared" si="2"/>
        <v>-2.5207413024275667</v>
      </c>
      <c r="Z4" s="3">
        <f t="shared" si="3"/>
        <v>1.5380700795159044</v>
      </c>
      <c r="AA4" s="3">
        <f t="shared" si="4"/>
        <v>21.925843534866722</v>
      </c>
      <c r="AB4" s="3">
        <f t="shared" si="5"/>
        <v>12.134739109786937</v>
      </c>
      <c r="AC4" s="3">
        <f t="shared" si="6"/>
        <v>16.193550491730406</v>
      </c>
    </row>
    <row r="5" spans="1:29">
      <c r="A5" s="17">
        <v>-2.7</v>
      </c>
      <c r="B5" s="19">
        <v>1343.254406390537</v>
      </c>
      <c r="C5" s="16">
        <v>1091.2325812932104</v>
      </c>
      <c r="D5" s="20">
        <v>-1695.9173572176951</v>
      </c>
      <c r="E5" s="3">
        <f t="shared" si="7"/>
        <v>-2.3320277300217653</v>
      </c>
      <c r="F5" s="3">
        <f t="shared" si="8"/>
        <v>1.1845760986386855</v>
      </c>
      <c r="G5" s="3">
        <f t="shared" ref="G5:G65" si="11">(E5-E4)/(A5-A4)</f>
        <v>-39.150214218818839</v>
      </c>
      <c r="H5" s="3" t="s">
        <v>23</v>
      </c>
      <c r="I5" s="17">
        <v>1860</v>
      </c>
      <c r="J5" s="17"/>
      <c r="K5" s="17">
        <v>-50</v>
      </c>
      <c r="L5" s="17">
        <v>-2.6282079999999999</v>
      </c>
      <c r="M5" s="19">
        <v>1356.2729411220062</v>
      </c>
      <c r="N5" s="16">
        <v>1051.0562896262854</v>
      </c>
      <c r="O5" s="20">
        <v>-1615.3894956449221</v>
      </c>
      <c r="P5" s="18">
        <v>-10.266325266059285</v>
      </c>
      <c r="Q5" s="16">
        <v>200</v>
      </c>
      <c r="R5" s="16">
        <f t="shared" si="0"/>
        <v>-14.137156252637375</v>
      </c>
      <c r="S5" s="17">
        <v>1860</v>
      </c>
      <c r="T5" s="17"/>
      <c r="U5" s="17">
        <v>0</v>
      </c>
      <c r="V5" s="3">
        <f t="shared" si="9"/>
        <v>4.3891551461552183</v>
      </c>
      <c r="W5" s="3">
        <f t="shared" si="10"/>
        <v>4.3891551461552183</v>
      </c>
      <c r="X5" s="3">
        <f t="shared" si="1"/>
        <v>8.4181511177149311</v>
      </c>
      <c r="Y5" s="3">
        <f t="shared" si="2"/>
        <v>-2.3312258224493698</v>
      </c>
      <c r="Z5" s="3">
        <f t="shared" si="3"/>
        <v>1.7029892078266915</v>
      </c>
      <c r="AA5" s="3">
        <f t="shared" si="4"/>
        <v>18.684476383774218</v>
      </c>
      <c r="AB5" s="3">
        <f t="shared" si="5"/>
        <v>7.9350994436099151</v>
      </c>
      <c r="AC5" s="3">
        <f t="shared" si="6"/>
        <v>11.969314473885976</v>
      </c>
    </row>
    <row r="6" spans="1:29">
      <c r="A6" s="17">
        <v>-2.6666666666666665</v>
      </c>
      <c r="B6" s="19">
        <v>1347.2047306870227</v>
      </c>
      <c r="C6" s="16">
        <v>1069.2772381259128</v>
      </c>
      <c r="D6" s="20">
        <v>-1661.2888718136237</v>
      </c>
      <c r="E6" s="3">
        <f t="shared" si="7"/>
        <v>-6.5080144638669779</v>
      </c>
      <c r="F6" s="3">
        <f t="shared" si="8"/>
        <v>1.2357575576621171</v>
      </c>
      <c r="G6" s="3">
        <f t="shared" si="11"/>
        <v>-125.27960201535514</v>
      </c>
      <c r="H6" s="3">
        <f>MAX(B2:B54)</f>
        <v>1724.8021382790791</v>
      </c>
      <c r="I6" s="17">
        <v>1640</v>
      </c>
      <c r="J6" s="17"/>
      <c r="K6" s="17">
        <v>-50</v>
      </c>
      <c r="L6" s="17">
        <v>-2.6060469999999998</v>
      </c>
      <c r="M6" s="19">
        <v>1363.795075886359</v>
      </c>
      <c r="N6" s="16">
        <v>1045.2502461466938</v>
      </c>
      <c r="O6" s="20">
        <v>-1585.5246046500106</v>
      </c>
      <c r="P6" s="18">
        <v>-1.931032998363402</v>
      </c>
      <c r="Q6" s="16">
        <v>200</v>
      </c>
      <c r="R6" s="16">
        <f t="shared" si="0"/>
        <v>-16.079997785212157</v>
      </c>
      <c r="S6" s="17">
        <v>1640</v>
      </c>
      <c r="T6" s="17"/>
      <c r="U6" s="17">
        <v>0</v>
      </c>
      <c r="V6" s="3">
        <f t="shared" si="9"/>
        <v>8.3352922676958823</v>
      </c>
      <c r="W6" s="3">
        <f t="shared" si="10"/>
        <v>8.3352922676958823</v>
      </c>
      <c r="X6" s="3">
        <f t="shared" si="1"/>
        <v>9.7920260590670036</v>
      </c>
      <c r="Y6" s="3">
        <f t="shared" si="2"/>
        <v>-2.0962659357794</v>
      </c>
      <c r="Z6" s="3">
        <f t="shared" si="3"/>
        <v>1.8928459259954848</v>
      </c>
      <c r="AA6" s="3">
        <f t="shared" si="4"/>
        <v>11.723059057430406</v>
      </c>
      <c r="AB6" s="3">
        <f t="shared" si="5"/>
        <v>-0.16523293741599798</v>
      </c>
      <c r="AC6" s="3">
        <f>Z6-P6</f>
        <v>3.8238789243588869</v>
      </c>
    </row>
    <row r="7" spans="1:29">
      <c r="A7" s="17">
        <v>-2.6333333333333333</v>
      </c>
      <c r="B7" s="19">
        <v>1354.7703508377308</v>
      </c>
      <c r="C7" s="16">
        <v>1052.917036424391</v>
      </c>
      <c r="D7" s="20">
        <v>-1621.9233299446059</v>
      </c>
      <c r="E7" s="3">
        <f t="shared" si="7"/>
        <v>-10.87896329277687</v>
      </c>
      <c r="F7" s="3">
        <f t="shared" si="8"/>
        <v>1.2988789878809404</v>
      </c>
      <c r="G7" s="3">
        <f t="shared" si="11"/>
        <v>-131.12846486729723</v>
      </c>
      <c r="H7" s="3" t="s">
        <v>24</v>
      </c>
      <c r="I7" s="17">
        <v>1420</v>
      </c>
      <c r="J7" s="17"/>
      <c r="K7" s="17">
        <v>-50</v>
      </c>
      <c r="L7" s="17">
        <v>-2.5613250000000001</v>
      </c>
      <c r="M7" s="19">
        <v>1383.5084419913474</v>
      </c>
      <c r="N7" s="16">
        <v>1045.2196226390079</v>
      </c>
      <c r="O7" s="20">
        <v>-1517.136448075762</v>
      </c>
      <c r="P7" s="18">
        <v>3.7072788816093607</v>
      </c>
      <c r="Q7" s="16">
        <v>200</v>
      </c>
      <c r="R7" s="16">
        <f t="shared" si="0"/>
        <v>-16.952642560881696</v>
      </c>
      <c r="S7" s="17">
        <v>1420</v>
      </c>
      <c r="T7" s="17"/>
      <c r="U7" s="17">
        <v>0</v>
      </c>
      <c r="V7" s="3">
        <f t="shared" si="9"/>
        <v>5.638311879972763</v>
      </c>
      <c r="W7" s="3">
        <f t="shared" si="10"/>
        <v>5.638311879972763</v>
      </c>
      <c r="X7" s="3">
        <f t="shared" si="1"/>
        <v>13.935924702053574</v>
      </c>
      <c r="Y7" s="3">
        <f t="shared" si="2"/>
        <v>-1.4248035793393115</v>
      </c>
      <c r="Z7" s="3">
        <f t="shared" si="3"/>
        <v>2.4024292781565637</v>
      </c>
      <c r="AA7" s="3">
        <f t="shared" si="4"/>
        <v>10.228645820444214</v>
      </c>
      <c r="AB7" s="3">
        <f t="shared" si="5"/>
        <v>-5.1320824609486717</v>
      </c>
      <c r="AC7" s="3">
        <f t="shared" si="6"/>
        <v>-1.304849603452797</v>
      </c>
    </row>
    <row r="8" spans="1:29">
      <c r="A8" s="17">
        <v>-2.6</v>
      </c>
      <c r="B8" s="19">
        <v>1366.1251761214226</v>
      </c>
      <c r="C8" s="16">
        <v>1044.3217169521376</v>
      </c>
      <c r="D8" s="20">
        <v>-1576.9160721739172</v>
      </c>
      <c r="E8" s="3">
        <f t="shared" si="7"/>
        <v>-14.159599270810499</v>
      </c>
      <c r="F8" s="3">
        <f t="shared" si="8"/>
        <v>1.4161985536927548</v>
      </c>
      <c r="G8" s="3">
        <f t="shared" si="11"/>
        <v>-98.419079341009237</v>
      </c>
      <c r="H8" s="3">
        <f>MIN(B5:B62)</f>
        <v>1065.644887217557</v>
      </c>
      <c r="I8" s="17">
        <v>830</v>
      </c>
      <c r="J8" s="17"/>
      <c r="K8" s="17">
        <v>950</v>
      </c>
      <c r="L8" s="17">
        <v>-2.5361340000000001</v>
      </c>
      <c r="M8" s="19">
        <v>1396.6946154732141</v>
      </c>
      <c r="N8" s="16">
        <v>1052.0704286117107</v>
      </c>
      <c r="O8" s="20">
        <v>-1473.8785713251855</v>
      </c>
      <c r="P8" s="18">
        <v>6.1426766923951313</v>
      </c>
      <c r="Q8" s="16">
        <v>200</v>
      </c>
      <c r="R8" s="16">
        <f t="shared" si="0"/>
        <v>-16.920871824440237</v>
      </c>
      <c r="S8" s="17">
        <v>830</v>
      </c>
      <c r="T8" s="17"/>
      <c r="U8" s="17">
        <v>1000</v>
      </c>
      <c r="V8" s="3">
        <f t="shared" si="9"/>
        <v>2.4353978107857706</v>
      </c>
      <c r="W8" s="3">
        <f t="shared" si="10"/>
        <v>2.4353978107857706</v>
      </c>
      <c r="X8" s="3">
        <f t="shared" si="1"/>
        <v>17.334136281367865</v>
      </c>
      <c r="Y8" s="3">
        <f t="shared" si="2"/>
        <v>-0.93770703396235866</v>
      </c>
      <c r="Z8" s="3">
        <f t="shared" si="3"/>
        <v>2.7563057303188048</v>
      </c>
      <c r="AA8" s="3">
        <f t="shared" si="4"/>
        <v>11.191459588972734</v>
      </c>
      <c r="AB8" s="3">
        <f t="shared" si="5"/>
        <v>-7.08038372635749</v>
      </c>
      <c r="AC8" s="3">
        <f t="shared" si="6"/>
        <v>-3.3863709620763265</v>
      </c>
    </row>
    <row r="9" spans="1:29">
      <c r="A9" s="17">
        <v>-2.5666666666666669</v>
      </c>
      <c r="B9" s="19">
        <v>1380.8761255355785</v>
      </c>
      <c r="C9" s="16">
        <v>1044.3922350108624</v>
      </c>
      <c r="D9" s="20">
        <v>-1525.8825033445028</v>
      </c>
      <c r="E9" s="3">
        <f t="shared" si="7"/>
        <v>-16.121623176776769</v>
      </c>
      <c r="F9" s="3">
        <f t="shared" si="8"/>
        <v>1.5936808231242461</v>
      </c>
      <c r="G9" s="3">
        <f t="shared" si="11"/>
        <v>-58.860717178988288</v>
      </c>
      <c r="H9" s="3" t="s">
        <v>25</v>
      </c>
      <c r="I9" s="17">
        <v>1060</v>
      </c>
      <c r="J9" s="17"/>
      <c r="K9" s="17">
        <v>950</v>
      </c>
      <c r="L9" s="17">
        <v>-2.513973</v>
      </c>
      <c r="M9" s="19">
        <v>1409.0849628703727</v>
      </c>
      <c r="N9" s="16">
        <v>1061.9389587370679</v>
      </c>
      <c r="O9" s="20">
        <v>-1433.1504823165888</v>
      </c>
      <c r="P9" s="18">
        <v>16.716287769197542</v>
      </c>
      <c r="Q9" s="16">
        <v>200</v>
      </c>
      <c r="R9" s="16">
        <f t="shared" si="0"/>
        <v>-16.000913850253117</v>
      </c>
      <c r="S9" s="17">
        <v>1060</v>
      </c>
      <c r="T9" s="17"/>
      <c r="U9" s="17">
        <v>1000</v>
      </c>
      <c r="V9" s="3">
        <f t="shared" si="9"/>
        <v>10.573611076802411</v>
      </c>
      <c r="W9" s="3">
        <f t="shared" si="10"/>
        <v>10.573611076802411</v>
      </c>
      <c r="X9" s="3">
        <f t="shared" si="1"/>
        <v>21.179727238587564</v>
      </c>
      <c r="Y9" s="3">
        <f t="shared" si="2"/>
        <v>-0.45213632742020388</v>
      </c>
      <c r="Z9" s="3">
        <f t="shared" si="3"/>
        <v>3.1004349983309023</v>
      </c>
      <c r="AA9" s="3">
        <f t="shared" si="4"/>
        <v>4.4634394693900212</v>
      </c>
      <c r="AB9" s="3">
        <f t="shared" si="5"/>
        <v>-17.168424096617745</v>
      </c>
      <c r="AC9" s="3">
        <f t="shared" si="6"/>
        <v>-13.61585277086664</v>
      </c>
    </row>
    <row r="10" spans="1:29">
      <c r="A10" s="17">
        <v>-2.5333333333333332</v>
      </c>
      <c r="B10" s="19">
        <v>1398.2292865365744</v>
      </c>
      <c r="C10" s="16">
        <v>1053.1262213820592</v>
      </c>
      <c r="D10" s="20">
        <v>-1468.8602248173847</v>
      </c>
      <c r="E10" s="3">
        <f t="shared" si="7"/>
        <v>-16.926183745055983</v>
      </c>
      <c r="F10" s="3">
        <f t="shared" si="8"/>
        <v>1.8072242436329264</v>
      </c>
      <c r="G10" s="3">
        <f t="shared" si="11"/>
        <v>-24.136817048376194</v>
      </c>
      <c r="H10" s="3">
        <f>H6-H8</f>
        <v>659.15725106152217</v>
      </c>
      <c r="I10" s="17">
        <v>1280</v>
      </c>
      <c r="J10" s="17"/>
      <c r="K10" s="17">
        <v>950</v>
      </c>
      <c r="L10" s="16">
        <v>-2.4622259999999998</v>
      </c>
      <c r="M10" s="19">
        <v>1438.8593029984913</v>
      </c>
      <c r="N10" s="16">
        <v>1097.2184242848307</v>
      </c>
      <c r="O10" s="20">
        <v>-1329.3212687026826</v>
      </c>
      <c r="P10" s="18">
        <v>14.05970632140669</v>
      </c>
      <c r="Q10" s="16">
        <v>200</v>
      </c>
      <c r="R10" s="16">
        <f t="shared" si="0"/>
        <v>-14.266602144449729</v>
      </c>
      <c r="S10" s="17">
        <v>1280</v>
      </c>
      <c r="T10" s="17"/>
      <c r="U10" s="17">
        <v>1000</v>
      </c>
      <c r="V10" s="3">
        <f t="shared" si="9"/>
        <v>-2.6565814477908525</v>
      </c>
      <c r="W10" s="3">
        <f t="shared" si="10"/>
        <v>2.6565814477908525</v>
      </c>
      <c r="X10" s="3">
        <f t="shared" si="1"/>
        <v>34.711773940103747</v>
      </c>
      <c r="Y10" s="3">
        <f t="shared" si="2"/>
        <v>0.84457300033602734</v>
      </c>
      <c r="Z10" s="3">
        <f t="shared" si="3"/>
        <v>3.9868327809421964</v>
      </c>
      <c r="AA10" s="3">
        <f t="shared" si="4"/>
        <v>20.652067618697057</v>
      </c>
      <c r="AB10" s="3">
        <f t="shared" si="5"/>
        <v>-13.215133321070663</v>
      </c>
      <c r="AC10" s="3">
        <f t="shared" si="6"/>
        <v>-10.072873540464494</v>
      </c>
    </row>
    <row r="11" spans="1:29">
      <c r="A11" s="17">
        <v>-2.5</v>
      </c>
      <c r="B11" s="19">
        <v>1417.1141685047187</v>
      </c>
      <c r="C11" s="16">
        <v>1069.8773682294413</v>
      </c>
      <c r="D11" s="20">
        <v>-1406.2600819462969</v>
      </c>
      <c r="E11" s="3">
        <f t="shared" si="7"/>
        <v>-16.787236326198059</v>
      </c>
      <c r="F11" s="3">
        <f t="shared" si="8"/>
        <v>2.0249483493710545</v>
      </c>
      <c r="G11" s="3">
        <f t="shared" si="11"/>
        <v>4.1684225657377434</v>
      </c>
      <c r="I11" s="27"/>
      <c r="J11" s="27"/>
      <c r="K11" s="27"/>
      <c r="L11" s="16">
        <v>-2.4357090000000001</v>
      </c>
      <c r="M11" s="19">
        <v>1453.4157446033205</v>
      </c>
      <c r="N11" s="16">
        <v>1120.7539659771137</v>
      </c>
      <c r="O11" s="20">
        <v>-1272.0746756712761</v>
      </c>
      <c r="P11" s="18">
        <v>10.344211976066038</v>
      </c>
      <c r="Q11" s="16">
        <v>200</v>
      </c>
      <c r="R11" s="16">
        <f t="shared" si="0"/>
        <v>-12.757551829891661</v>
      </c>
      <c r="S11" s="27"/>
      <c r="T11" s="27"/>
      <c r="U11" s="27"/>
      <c r="V11" s="3">
        <f t="shared" si="9"/>
        <v>-3.7154943453406517</v>
      </c>
      <c r="W11" s="3">
        <f t="shared" si="10"/>
        <v>3.7154943453406517</v>
      </c>
      <c r="X11" s="3">
        <f t="shared" si="1"/>
        <v>45.222400389213902</v>
      </c>
      <c r="Y11" s="3">
        <f t="shared" si="2"/>
        <v>1.5662743302657114</v>
      </c>
      <c r="Z11" s="3">
        <f t="shared" si="3"/>
        <v>4.4624475225220666</v>
      </c>
      <c r="AA11" s="3">
        <f t="shared" si="4"/>
        <v>34.878188413147868</v>
      </c>
      <c r="AB11" s="3">
        <f t="shared" si="5"/>
        <v>-8.7779376458003266</v>
      </c>
      <c r="AC11" s="3">
        <f t="shared" si="6"/>
        <v>-5.8817644535439717</v>
      </c>
    </row>
    <row r="12" spans="1:29">
      <c r="A12" s="17">
        <v>-2.4666666666666668</v>
      </c>
      <c r="B12" s="19">
        <v>1436.3372673949052</v>
      </c>
      <c r="C12" s="16">
        <v>1093.5966203063726</v>
      </c>
      <c r="D12" s="20">
        <v>-1338.6708050596644</v>
      </c>
      <c r="E12" s="3">
        <f t="shared" si="7"/>
        <v>-15.876307668061104</v>
      </c>
      <c r="F12" s="3">
        <f t="shared" si="8"/>
        <v>2.2249487005501778</v>
      </c>
      <c r="G12" s="3">
        <f t="shared" si="11"/>
        <v>27.327859744108743</v>
      </c>
      <c r="I12" s="27"/>
      <c r="J12" s="27"/>
      <c r="K12" s="27"/>
      <c r="L12" s="16">
        <v>-2.413643</v>
      </c>
      <c r="M12" s="19">
        <v>1464.5834539406642</v>
      </c>
      <c r="N12" s="16">
        <v>1142.4972470658831</v>
      </c>
      <c r="O12" s="20">
        <v>-1222.7507047164399</v>
      </c>
      <c r="P12" s="18">
        <v>15.224223202030352</v>
      </c>
      <c r="Q12" s="16">
        <v>200</v>
      </c>
      <c r="R12" s="16">
        <f t="shared" si="0"/>
        <v>-9.9121109109856835</v>
      </c>
      <c r="S12" s="27"/>
      <c r="T12" s="27"/>
      <c r="U12" s="27"/>
      <c r="V12" s="3">
        <f t="shared" si="9"/>
        <v>4.8800112259643136</v>
      </c>
      <c r="W12" s="3">
        <f t="shared" si="10"/>
        <v>4.8800112259643136</v>
      </c>
      <c r="X12" s="3">
        <f t="shared" si="1"/>
        <v>56.375511055096183</v>
      </c>
      <c r="Y12" s="3">
        <f t="shared" si="2"/>
        <v>2.1771159199322305</v>
      </c>
      <c r="Z12" s="3">
        <f t="shared" si="3"/>
        <v>4.8558354893663278</v>
      </c>
      <c r="AA12" s="3">
        <f t="shared" si="4"/>
        <v>41.151287853065831</v>
      </c>
      <c r="AB12" s="3">
        <f t="shared" si="5"/>
        <v>-13.047107282098121</v>
      </c>
      <c r="AC12" s="3">
        <f t="shared" si="6"/>
        <v>-10.368387712664024</v>
      </c>
    </row>
    <row r="13" spans="1:29">
      <c r="A13" s="17">
        <v>-2.4333333333333331</v>
      </c>
      <c r="B13" s="19">
        <v>1454.6681239345926</v>
      </c>
      <c r="C13" s="16">
        <v>1123.0123390262015</v>
      </c>
      <c r="D13" s="20">
        <v>-1266.8253339263902</v>
      </c>
      <c r="E13" s="3">
        <f t="shared" si="7"/>
        <v>-14.313235278161653</v>
      </c>
      <c r="F13" s="3">
        <f t="shared" si="8"/>
        <v>2.3930668353558873</v>
      </c>
      <c r="G13" s="3">
        <f t="shared" si="11"/>
        <v>46.892171696983084</v>
      </c>
      <c r="I13" s="27"/>
      <c r="J13" s="27"/>
      <c r="K13" s="27"/>
      <c r="L13" s="16">
        <v>-2.3624809999999998</v>
      </c>
      <c r="M13" s="19">
        <v>1485.3416919778683</v>
      </c>
      <c r="N13" s="16">
        <v>1198.1570786773227</v>
      </c>
      <c r="O13" s="20">
        <v>-1103.9596224351262</v>
      </c>
      <c r="P13" s="18">
        <v>16.097736507596508</v>
      </c>
      <c r="Q13" s="16">
        <v>200</v>
      </c>
      <c r="R13" s="16">
        <f t="shared" si="0"/>
        <v>-6.4504569226856061</v>
      </c>
      <c r="S13" s="27"/>
      <c r="T13" s="27"/>
      <c r="U13" s="27"/>
      <c r="V13" s="3">
        <f t="shared" si="9"/>
        <v>0.87351330556615636</v>
      </c>
      <c r="W13" s="3">
        <f t="shared" si="10"/>
        <v>0.87351330556615636</v>
      </c>
      <c r="X13" s="3">
        <f t="shared" si="1"/>
        <v>88.895297206667692</v>
      </c>
      <c r="Y13" s="3">
        <f t="shared" si="2"/>
        <v>3.5475910337064982</v>
      </c>
      <c r="Z13" s="3">
        <f t="shared" si="3"/>
        <v>5.7090942382567027</v>
      </c>
      <c r="AA13" s="3">
        <f t="shared" si="4"/>
        <v>72.797560699071184</v>
      </c>
      <c r="AB13" s="3">
        <f t="shared" si="5"/>
        <v>-12.55014547389001</v>
      </c>
      <c r="AC13" s="3">
        <f t="shared" si="6"/>
        <v>-10.388642269339805</v>
      </c>
    </row>
    <row r="14" spans="1:29">
      <c r="A14" s="17">
        <v>-2.4</v>
      </c>
      <c r="B14" s="19">
        <v>1470.9046776135801</v>
      </c>
      <c r="C14" s="16">
        <v>1156.7329774186946</v>
      </c>
      <c r="D14" s="20">
        <v>-1191.6068217902357</v>
      </c>
      <c r="E14" s="3">
        <f t="shared" si="7"/>
        <v>-12.180885909941477</v>
      </c>
      <c r="F14" s="3">
        <f t="shared" si="8"/>
        <v>2.5204520481949886</v>
      </c>
      <c r="G14" s="3">
        <f t="shared" si="11"/>
        <v>63.970481046605499</v>
      </c>
      <c r="I14" s="27"/>
      <c r="J14" s="27"/>
      <c r="K14" s="27"/>
      <c r="L14" s="16">
        <v>-2.3373840000000001</v>
      </c>
      <c r="M14" s="19">
        <v>1492.1031173250958</v>
      </c>
      <c r="N14" s="16">
        <v>1227.049124381505</v>
      </c>
      <c r="O14" s="20">
        <v>-1044.1556376464141</v>
      </c>
      <c r="P14" s="18">
        <v>13.289497626863177</v>
      </c>
      <c r="Q14" s="16">
        <v>200</v>
      </c>
      <c r="R14" s="16">
        <f t="shared" si="0"/>
        <v>-3.8938537195270388</v>
      </c>
      <c r="S14" s="27"/>
      <c r="T14" s="27"/>
      <c r="U14" s="27"/>
      <c r="V14" s="3">
        <f t="shared" si="9"/>
        <v>-2.8082388807333309</v>
      </c>
      <c r="W14" s="3">
        <f t="shared" si="10"/>
        <v>2.8082388807333309</v>
      </c>
      <c r="X14" s="3">
        <f t="shared" si="1"/>
        <v>104.7505739030322</v>
      </c>
      <c r="Y14" s="3">
        <f t="shared" si="2"/>
        <v>4.1482272267686264</v>
      </c>
      <c r="Z14" s="3">
        <f t="shared" si="3"/>
        <v>6.0712887562601594</v>
      </c>
      <c r="AA14" s="3">
        <f t="shared" si="4"/>
        <v>91.461076276169024</v>
      </c>
      <c r="AB14" s="3">
        <f t="shared" si="5"/>
        <v>-9.1412704000945517</v>
      </c>
      <c r="AC14" s="3">
        <f t="shared" si="6"/>
        <v>-7.2182088706030179</v>
      </c>
    </row>
    <row r="15" spans="1:29">
      <c r="A15" s="17">
        <v>-2.3666666666666667</v>
      </c>
      <c r="B15" s="19">
        <v>1483.9717936240777</v>
      </c>
      <c r="C15" s="16">
        <v>1193.4046152709052</v>
      </c>
      <c r="D15" s="20">
        <v>-1113.865387470898</v>
      </c>
      <c r="E15" s="3">
        <f t="shared" si="7"/>
        <v>-9.5413341805537328</v>
      </c>
      <c r="F15" s="3">
        <f t="shared" si="8"/>
        <v>2.608325178780647</v>
      </c>
      <c r="G15" s="3">
        <f t="shared" si="11"/>
        <v>79.186551881632596</v>
      </c>
      <c r="I15" s="27"/>
      <c r="J15" s="27"/>
      <c r="K15" s="27"/>
      <c r="L15" s="16">
        <v>-2.3129499999999998</v>
      </c>
      <c r="M15" s="19">
        <v>1496.1013062825805</v>
      </c>
      <c r="N15" s="16">
        <v>1255.5413772510365</v>
      </c>
      <c r="O15" s="20">
        <v>-985.41522710937716</v>
      </c>
      <c r="P15" s="18">
        <v>23.45925546550038</v>
      </c>
      <c r="Q15" s="16">
        <v>200</v>
      </c>
      <c r="R15" s="16">
        <f t="shared" si="0"/>
        <v>0.67293296507998346</v>
      </c>
      <c r="S15" s="27"/>
      <c r="T15" s="27"/>
      <c r="U15" s="27"/>
      <c r="V15" s="3">
        <f t="shared" si="9"/>
        <v>10.169757838637203</v>
      </c>
      <c r="W15" s="3">
        <f t="shared" si="10"/>
        <v>10.169757838637203</v>
      </c>
      <c r="X15" s="3">
        <f t="shared" si="1"/>
        <v>117.93416186213355</v>
      </c>
      <c r="Y15" s="3">
        <f t="shared" si="2"/>
        <v>4.6510915158088304</v>
      </c>
      <c r="Z15" s="3">
        <f t="shared" si="3"/>
        <v>6.3710460692202746</v>
      </c>
      <c r="AA15" s="3">
        <f t="shared" si="4"/>
        <v>94.474906396633173</v>
      </c>
      <c r="AB15" s="3">
        <f t="shared" si="5"/>
        <v>-18.808163949691551</v>
      </c>
      <c r="AC15" s="3">
        <f t="shared" si="6"/>
        <v>-17.088209396280106</v>
      </c>
    </row>
    <row r="16" spans="1:29">
      <c r="A16" s="17">
        <v>-2.3333333333333335</v>
      </c>
      <c r="B16" s="19">
        <v>1492.9499008325802</v>
      </c>
      <c r="C16" s="16">
        <v>1231.7633095360361</v>
      </c>
      <c r="D16" s="20">
        <v>-1034.4363238946535</v>
      </c>
      <c r="E16" s="3">
        <f t="shared" si="7"/>
        <v>-6.4489432466656229</v>
      </c>
      <c r="F16" s="3">
        <f t="shared" si="8"/>
        <v>2.6598636765509371</v>
      </c>
      <c r="G16" s="3">
        <f t="shared" si="11"/>
        <v>92.771728016643621</v>
      </c>
      <c r="I16" s="27"/>
      <c r="J16" s="27"/>
      <c r="K16" s="27"/>
      <c r="L16" s="16">
        <v>-2.256758</v>
      </c>
      <c r="M16" s="19">
        <v>1494.5108009044052</v>
      </c>
      <c r="N16" s="16">
        <v>1320.3235704940744</v>
      </c>
      <c r="O16" s="20">
        <v>-850.00046820857096</v>
      </c>
      <c r="P16" s="18">
        <v>10.830902718786112</v>
      </c>
      <c r="Q16" s="16">
        <v>200</v>
      </c>
      <c r="R16" s="16">
        <f t="shared" si="0"/>
        <v>5.4754027876003679</v>
      </c>
      <c r="S16" s="27"/>
      <c r="T16" s="27"/>
      <c r="U16" s="27"/>
      <c r="V16" s="3">
        <f t="shared" si="9"/>
        <v>-12.628352746714269</v>
      </c>
      <c r="W16" s="3">
        <f t="shared" si="10"/>
        <v>12.628352746714269</v>
      </c>
      <c r="X16" s="3">
        <f t="shared" si="1"/>
        <v>139.36892770900252</v>
      </c>
      <c r="Y16" s="3">
        <f t="shared" si="2"/>
        <v>5.3210889259130134</v>
      </c>
      <c r="Z16" s="3">
        <f t="shared" si="3"/>
        <v>6.7960373270901338</v>
      </c>
      <c r="AA16" s="3">
        <f t="shared" si="4"/>
        <v>128.5380249902164</v>
      </c>
      <c r="AB16" s="3">
        <f t="shared" si="5"/>
        <v>-5.5098137928730981</v>
      </c>
      <c r="AC16" s="3">
        <f t="shared" si="6"/>
        <v>-4.0348653916959778</v>
      </c>
    </row>
    <row r="17" spans="1:29">
      <c r="A17" s="17">
        <v>-2.2999999999999998</v>
      </c>
      <c r="B17" s="19">
        <v>1497.1063801290293</v>
      </c>
      <c r="C17" s="16">
        <v>1270.6469491296448</v>
      </c>
      <c r="D17" s="20">
        <v>-954.18138628882298</v>
      </c>
      <c r="E17" s="3">
        <f t="shared" si="7"/>
        <v>-2.9647538393693984</v>
      </c>
      <c r="F17" s="3">
        <f t="shared" si="8"/>
        <v>2.6782572472547792</v>
      </c>
      <c r="G17" s="3">
        <f t="shared" si="11"/>
        <v>104.52568221888572</v>
      </c>
      <c r="I17" s="27"/>
      <c r="J17" s="27"/>
      <c r="K17" s="27"/>
      <c r="L17" s="16">
        <v>-2.2331759999999998</v>
      </c>
      <c r="M17" s="19">
        <v>1489.106158906754</v>
      </c>
      <c r="N17" s="16">
        <v>1346.4960993106943</v>
      </c>
      <c r="O17" s="20">
        <v>-793.61741228365281</v>
      </c>
      <c r="P17" s="18">
        <v>12.747177172859192</v>
      </c>
      <c r="Q17" s="16">
        <v>200</v>
      </c>
      <c r="R17" s="16">
        <f t="shared" si="0"/>
        <v>8.5280543768404318</v>
      </c>
      <c r="S17" s="27"/>
      <c r="T17" s="27"/>
      <c r="U17" s="27"/>
      <c r="V17" s="3">
        <f t="shared" si="9"/>
        <v>1.9162744540730809</v>
      </c>
      <c r="W17" s="3">
        <f t="shared" si="10"/>
        <v>1.9162744540730809</v>
      </c>
      <c r="X17" s="3">
        <f t="shared" si="1"/>
        <v>145.68645803260475</v>
      </c>
      <c r="Y17" s="3">
        <f t="shared" si="2"/>
        <v>5.3093852506737802</v>
      </c>
      <c r="Z17" s="3">
        <f t="shared" si="3"/>
        <v>6.8386292166145832</v>
      </c>
      <c r="AA17" s="3">
        <f t="shared" si="4"/>
        <v>132.93928085974557</v>
      </c>
      <c r="AB17" s="3">
        <f t="shared" si="5"/>
        <v>-7.4377919221854123</v>
      </c>
      <c r="AC17" s="3">
        <f t="shared" si="6"/>
        <v>-5.9085479562446093</v>
      </c>
    </row>
    <row r="18" spans="1:29">
      <c r="A18" s="17">
        <v>-2.2666666666666666</v>
      </c>
      <c r="B18" s="19">
        <v>1495.9346915983333</v>
      </c>
      <c r="C18" s="16">
        <v>1309.0950861219317</v>
      </c>
      <c r="D18" s="20">
        <v>-873.82026248163311</v>
      </c>
      <c r="E18" s="3">
        <f t="shared" si="7"/>
        <v>0.83532992073065859</v>
      </c>
      <c r="F18" s="3">
        <f t="shared" si="8"/>
        <v>2.6727865759485288</v>
      </c>
      <c r="G18" s="3">
        <f t="shared" si="11"/>
        <v>114.00251280300212</v>
      </c>
      <c r="I18" s="27"/>
      <c r="J18" s="27"/>
      <c r="K18" s="27"/>
      <c r="L18" s="16">
        <v>-2.2075109999999998</v>
      </c>
      <c r="M18" s="19">
        <v>1480.0002120670979</v>
      </c>
      <c r="N18" s="16">
        <v>1373.9255648523103</v>
      </c>
      <c r="O18" s="20">
        <v>-732.89151215153106</v>
      </c>
      <c r="P18" s="18">
        <v>26.342722909178459</v>
      </c>
      <c r="Q18" s="16">
        <v>200</v>
      </c>
      <c r="R18" s="16">
        <f t="shared" si="0"/>
        <v>14.183908262829364</v>
      </c>
      <c r="S18" s="27"/>
      <c r="T18" s="27"/>
      <c r="U18" s="27"/>
      <c r="V18" s="3">
        <f t="shared" si="9"/>
        <v>13.595545736319266</v>
      </c>
      <c r="W18" s="3">
        <f t="shared" si="10"/>
        <v>13.595545736319266</v>
      </c>
      <c r="X18" s="3">
        <f t="shared" si="1"/>
        <v>151.4185108621628</v>
      </c>
      <c r="Y18" s="3">
        <f t="shared" si="2"/>
        <v>5.0212272652644518</v>
      </c>
      <c r="Z18" s="3">
        <f t="shared" si="3"/>
        <v>6.7774256040723708</v>
      </c>
      <c r="AA18" s="3">
        <f t="shared" si="4"/>
        <v>125.07578795298434</v>
      </c>
      <c r="AB18" s="3">
        <f t="shared" si="5"/>
        <v>-21.321495643914005</v>
      </c>
      <c r="AC18" s="3">
        <f t="shared" si="6"/>
        <v>-19.565297305106089</v>
      </c>
    </row>
    <row r="19" spans="1:29">
      <c r="A19" s="17">
        <v>-2.2333333333333334</v>
      </c>
      <c r="B19" s="19">
        <v>1489.1506845293043</v>
      </c>
      <c r="C19" s="16">
        <v>1346.3279773499817</v>
      </c>
      <c r="D19" s="20">
        <v>-793.98400673043943</v>
      </c>
      <c r="E19" s="3">
        <f t="shared" si="7"/>
        <v>4.8569846757415487</v>
      </c>
      <c r="F19" s="3">
        <f t="shared" si="8"/>
        <v>2.6505706566953178</v>
      </c>
      <c r="G19" s="3">
        <f t="shared" si="11"/>
        <v>120.64964265032714</v>
      </c>
      <c r="I19" s="27"/>
      <c r="J19" s="27"/>
      <c r="K19" s="27"/>
      <c r="L19" s="16">
        <v>-2.1403449999999999</v>
      </c>
      <c r="M19" s="19">
        <v>1440.9809725227824</v>
      </c>
      <c r="N19" s="16">
        <v>1439.201255369233</v>
      </c>
      <c r="O19" s="20">
        <v>-578.50666481998633</v>
      </c>
      <c r="P19" s="18">
        <v>20.087533711168867</v>
      </c>
      <c r="Q19" s="16">
        <v>200</v>
      </c>
      <c r="R19" s="16">
        <f t="shared" si="0"/>
        <v>19.440011117573864</v>
      </c>
      <c r="S19" s="27"/>
      <c r="T19" s="27"/>
      <c r="U19" s="27"/>
      <c r="V19" s="3">
        <f t="shared" si="9"/>
        <v>-6.2551891980095924</v>
      </c>
      <c r="W19" s="3">
        <f t="shared" si="10"/>
        <v>6.2551891980095924</v>
      </c>
      <c r="X19" s="3">
        <f t="shared" si="1"/>
        <v>162.84494614308716</v>
      </c>
      <c r="Y19" s="3">
        <f t="shared" si="2"/>
        <v>2.2733682399273265</v>
      </c>
      <c r="Z19" s="3">
        <f t="shared" si="3"/>
        <v>6.0121770323761794</v>
      </c>
      <c r="AA19" s="3">
        <f t="shared" si="4"/>
        <v>142.75741243191828</v>
      </c>
      <c r="AB19" s="3">
        <f t="shared" si="5"/>
        <v>-17.814165471241541</v>
      </c>
      <c r="AC19" s="3">
        <f t="shared" si="6"/>
        <v>-14.075356678792687</v>
      </c>
    </row>
    <row r="20" spans="1:29">
      <c r="A20" s="17">
        <v>-2.2000000000000002</v>
      </c>
      <c r="B20" s="19">
        <v>1476.7075506031688</v>
      </c>
      <c r="C20" s="16">
        <v>1381.7149214684032</v>
      </c>
      <c r="D20" s="20">
        <v>-715.27560746611562</v>
      </c>
      <c r="E20" s="3">
        <f t="shared" si="7"/>
        <v>8.9836293226967037</v>
      </c>
      <c r="F20" s="3">
        <f t="shared" si="8"/>
        <v>2.6156971460065224</v>
      </c>
      <c r="G20" s="3">
        <f t="shared" si="11"/>
        <v>123.79933940865509</v>
      </c>
      <c r="I20" s="27"/>
      <c r="J20" s="27"/>
      <c r="K20" s="27"/>
      <c r="L20" s="16">
        <v>-2.1161949999999998</v>
      </c>
      <c r="M20" s="19">
        <v>1422.0840423813061</v>
      </c>
      <c r="N20" s="16">
        <v>1460.0939573424403</v>
      </c>
      <c r="O20" s="20">
        <v>-524.96529215444025</v>
      </c>
      <c r="P20" s="18">
        <v>17.078449674435571</v>
      </c>
      <c r="Q20" s="16">
        <v>200</v>
      </c>
      <c r="R20" s="16">
        <f t="shared" si="0"/>
        <v>21.969377115123844</v>
      </c>
      <c r="S20" s="27"/>
      <c r="T20" s="27"/>
      <c r="U20" s="27"/>
      <c r="V20" s="3">
        <f t="shared" si="9"/>
        <v>-3.0090840367332952</v>
      </c>
      <c r="W20" s="3">
        <f t="shared" si="10"/>
        <v>3.0090840367332952</v>
      </c>
      <c r="X20" s="3">
        <f t="shared" si="1"/>
        <v>166.12090722309168</v>
      </c>
      <c r="Y20" s="3">
        <f t="shared" si="2"/>
        <v>0.25139956215580878</v>
      </c>
      <c r="Z20" s="3">
        <f t="shared" si="3"/>
        <v>5.502349272127625</v>
      </c>
      <c r="AA20" s="3">
        <f t="shared" si="4"/>
        <v>149.0424575486561</v>
      </c>
      <c r="AB20" s="3">
        <f t="shared" si="5"/>
        <v>-16.827050112279764</v>
      </c>
      <c r="AC20" s="3">
        <f t="shared" si="6"/>
        <v>-11.576100402307947</v>
      </c>
    </row>
    <row r="21" spans="1:29">
      <c r="A21" s="17">
        <v>-2.1666666666666665</v>
      </c>
      <c r="B21" s="19">
        <v>1458.7769594327692</v>
      </c>
      <c r="C21" s="16">
        <v>1414.8331595517229</v>
      </c>
      <c r="D21" s="20">
        <v>-638.12013700651005</v>
      </c>
      <c r="E21" s="3">
        <f t="shared" si="7"/>
        <v>13.083057264921173</v>
      </c>
      <c r="F21" s="3">
        <f t="shared" si="8"/>
        <v>2.5756865829863198</v>
      </c>
      <c r="G21" s="3">
        <f t="shared" si="11"/>
        <v>122.98283826673288</v>
      </c>
      <c r="I21" s="27"/>
      <c r="J21" s="27"/>
      <c r="K21" s="27"/>
      <c r="L21" s="16">
        <v>-2.091288</v>
      </c>
      <c r="M21" s="19">
        <v>1400.3008526468475</v>
      </c>
      <c r="N21" s="16">
        <v>1480.1516762974206</v>
      </c>
      <c r="O21" s="20">
        <v>-470.96693086741652</v>
      </c>
      <c r="P21" s="18">
        <v>-2.0735938354766987</v>
      </c>
      <c r="Q21" s="16">
        <v>200</v>
      </c>
      <c r="R21" s="16">
        <f t="shared" si="0"/>
        <v>25.78024448538666</v>
      </c>
      <c r="S21" s="27"/>
      <c r="T21" s="27"/>
      <c r="U21" s="27"/>
      <c r="V21" s="3">
        <f t="shared" si="9"/>
        <v>-19.152043509912271</v>
      </c>
      <c r="W21" s="3">
        <f t="shared" si="10"/>
        <v>19.152043509912271</v>
      </c>
      <c r="X21" s="3">
        <f t="shared" si="1"/>
        <v>169.17307574995729</v>
      </c>
      <c r="Y21" s="3">
        <f t="shared" si="2"/>
        <v>-2.6792015054373697</v>
      </c>
      <c r="Z21" s="3">
        <f t="shared" si="3"/>
        <v>4.8391932907020561</v>
      </c>
      <c r="AA21" s="3">
        <f t="shared" si="4"/>
        <v>171.24666958543398</v>
      </c>
      <c r="AB21" s="3">
        <f t="shared" si="5"/>
        <v>-0.60560766996067095</v>
      </c>
      <c r="AC21" s="3">
        <f t="shared" si="6"/>
        <v>6.9127871261787543</v>
      </c>
    </row>
    <row r="22" spans="1:29">
      <c r="A22" s="17">
        <v>-2.1333333333333333</v>
      </c>
      <c r="B22" s="19">
        <v>1435.7340101073059</v>
      </c>
      <c r="C22" s="16">
        <v>1445.4159647580236</v>
      </c>
      <c r="D22" s="20">
        <v>-562.83740630866669</v>
      </c>
      <c r="E22" s="3">
        <f t="shared" si="7"/>
        <v>17.018587913757543</v>
      </c>
      <c r="F22" s="3">
        <f t="shared" si="8"/>
        <v>2.5338503362084777</v>
      </c>
      <c r="G22" s="3">
        <f t="shared" si="11"/>
        <v>118.06591946509151</v>
      </c>
      <c r="I22" s="27"/>
      <c r="J22" s="27"/>
      <c r="K22" s="27"/>
      <c r="L22" s="16">
        <v>-2.0280309999999999</v>
      </c>
      <c r="M22" s="19">
        <v>1336.8598149463505</v>
      </c>
      <c r="N22" s="16">
        <v>1524.4142336477526</v>
      </c>
      <c r="O22" s="20">
        <v>-339.61728160187704</v>
      </c>
      <c r="P22" s="18">
        <v>-8.0857322203380821</v>
      </c>
      <c r="Q22" s="16">
        <v>200</v>
      </c>
      <c r="R22" s="16">
        <f t="shared" si="0"/>
        <v>28.704352318836658</v>
      </c>
      <c r="S22" s="27"/>
      <c r="T22" s="27"/>
      <c r="U22" s="27"/>
      <c r="V22" s="3">
        <f t="shared" si="9"/>
        <v>-6.0121383848613839</v>
      </c>
      <c r="W22" s="3">
        <f t="shared" si="10"/>
        <v>6.0121383848613839</v>
      </c>
      <c r="X22" s="3">
        <f t="shared" si="1"/>
        <v>175.72350168761466</v>
      </c>
      <c r="Y22" s="3">
        <f t="shared" si="2"/>
        <v>-16.01713914600677</v>
      </c>
      <c r="Z22" s="3">
        <f t="shared" si="3"/>
        <v>2.5245620447275363</v>
      </c>
      <c r="AA22" s="3">
        <f t="shared" si="4"/>
        <v>183.80923390795274</v>
      </c>
      <c r="AB22" s="3">
        <f t="shared" si="5"/>
        <v>-7.9314069256686874</v>
      </c>
      <c r="AC22" s="3">
        <f t="shared" si="6"/>
        <v>10.610294265065619</v>
      </c>
    </row>
    <row r="23" spans="1:29">
      <c r="A23" s="17">
        <v>-2.1</v>
      </c>
      <c r="B23" s="19">
        <v>1408.1655504241426</v>
      </c>
      <c r="C23" s="16">
        <v>1473.308018749347</v>
      </c>
      <c r="D23" s="20">
        <v>-489.71031241363016</v>
      </c>
      <c r="E23" s="3">
        <f t="shared" si="7"/>
        <v>20.65613099546086</v>
      </c>
      <c r="F23" s="3">
        <f t="shared" si="8"/>
        <v>2.4893779656817032</v>
      </c>
      <c r="G23" s="3">
        <f t="shared" si="11"/>
        <v>109.1262924510999</v>
      </c>
      <c r="I23" s="27"/>
      <c r="J23" s="27"/>
      <c r="K23" s="27"/>
      <c r="L23" s="16">
        <v>-2.0043549999999999</v>
      </c>
      <c r="M23" s="19">
        <v>1311.105656705131</v>
      </c>
      <c r="N23" s="16">
        <v>1538.639987735427</v>
      </c>
      <c r="O23" s="20">
        <v>-292.58483116079879</v>
      </c>
      <c r="P23" s="18">
        <v>-5.8087325527188893</v>
      </c>
      <c r="Q23" s="16">
        <v>200</v>
      </c>
      <c r="R23" s="16">
        <f t="shared" si="0"/>
        <v>29.776634882825054</v>
      </c>
      <c r="S23" s="27"/>
      <c r="T23" s="27"/>
      <c r="U23" s="27"/>
      <c r="V23" s="3">
        <f t="shared" si="9"/>
        <v>2.2769996676191928</v>
      </c>
      <c r="W23" s="3">
        <f t="shared" si="10"/>
        <v>2.2769996676191928</v>
      </c>
      <c r="X23" s="3">
        <f t="shared" si="1"/>
        <v>177.7937720377092</v>
      </c>
      <c r="Y23" s="3">
        <f t="shared" si="2"/>
        <v>-24.174921129510974</v>
      </c>
      <c r="Z23" s="3">
        <f t="shared" si="3"/>
        <v>1.4339871736593202</v>
      </c>
      <c r="AA23" s="3">
        <f t="shared" si="4"/>
        <v>183.60250459042808</v>
      </c>
      <c r="AB23" s="3">
        <f t="shared" si="5"/>
        <v>-18.366188576792084</v>
      </c>
      <c r="AC23" s="3">
        <f t="shared" si="6"/>
        <v>7.2427197263782093</v>
      </c>
    </row>
    <row r="24" spans="1:29">
      <c r="A24" s="17">
        <v>-2.0666666666666669</v>
      </c>
      <c r="B24" s="19">
        <v>1376.8039440501598</v>
      </c>
      <c r="C24" s="16">
        <v>1498.4976834717672</v>
      </c>
      <c r="D24" s="20">
        <v>-418.85508754914554</v>
      </c>
      <c r="E24" s="3">
        <f t="shared" si="7"/>
        <v>23.874914145832861</v>
      </c>
      <c r="F24" s="3">
        <f t="shared" si="8"/>
        <v>2.4443156932776051</v>
      </c>
      <c r="G24" s="3">
        <f t="shared" si="11"/>
        <v>96.563494511160386</v>
      </c>
      <c r="I24" s="27"/>
      <c r="J24" s="27"/>
      <c r="K24" s="27"/>
      <c r="L24" s="16">
        <v>-1.9804889999999999</v>
      </c>
      <c r="M24" s="19">
        <v>1284.6247978315769</v>
      </c>
      <c r="N24" s="16">
        <v>1551.7875950781163</v>
      </c>
      <c r="O24" s="20">
        <v>-246.30289086680932</v>
      </c>
      <c r="P24" s="18">
        <v>-27.574849980660741</v>
      </c>
      <c r="Q24" s="16">
        <v>200</v>
      </c>
      <c r="R24" s="16">
        <f t="shared" si="0"/>
        <v>30.537289645952136</v>
      </c>
      <c r="S24" s="27"/>
      <c r="T24" s="27"/>
      <c r="U24" s="27"/>
      <c r="V24" s="3">
        <f t="shared" si="9"/>
        <v>-21.76611742794185</v>
      </c>
      <c r="W24" s="3">
        <f t="shared" si="10"/>
        <v>21.76611742794185</v>
      </c>
      <c r="X24" s="3">
        <f t="shared" si="1"/>
        <v>179.68961028233497</v>
      </c>
      <c r="Y24" s="3">
        <f t="shared" si="2"/>
        <v>-34.591081735628542</v>
      </c>
      <c r="Z24" s="3">
        <f t="shared" si="3"/>
        <v>0.22149915277670537</v>
      </c>
      <c r="AA24" s="3">
        <f t="shared" si="4"/>
        <v>207.2644602629957</v>
      </c>
      <c r="AB24" s="3">
        <f t="shared" si="5"/>
        <v>-7.0162317549678015</v>
      </c>
      <c r="AC24" s="3">
        <f t="shared" si="6"/>
        <v>27.796349133437445</v>
      </c>
    </row>
    <row r="25" spans="1:29">
      <c r="A25" s="17">
        <v>-2.0333333333333332</v>
      </c>
      <c r="B25" s="19">
        <v>1342.5145555863783</v>
      </c>
      <c r="C25" s="16">
        <v>1521.06197329727</v>
      </c>
      <c r="D25" s="20">
        <v>-350.30041497271668</v>
      </c>
      <c r="E25" s="3">
        <f t="shared" si="7"/>
        <v>26.573108865426335</v>
      </c>
      <c r="F25" s="3">
        <f t="shared" si="8"/>
        <v>2.3971206105971343</v>
      </c>
      <c r="G25" s="3">
        <f t="shared" si="11"/>
        <v>80.945841587803415</v>
      </c>
      <c r="I25" s="27"/>
      <c r="J25" s="27"/>
      <c r="K25" s="27"/>
      <c r="L25" s="16">
        <v>-1.8898269999999999</v>
      </c>
      <c r="M25" s="19">
        <v>1186.3667314170598</v>
      </c>
      <c r="N25" s="16">
        <v>1592.1949991578585</v>
      </c>
      <c r="O25" s="20">
        <v>-79.741775291169688</v>
      </c>
      <c r="P25" s="18">
        <v>-5.8056709928652577</v>
      </c>
      <c r="Q25" s="16">
        <v>200</v>
      </c>
      <c r="R25" s="16">
        <f t="shared" si="0"/>
        <v>27.772129368354168</v>
      </c>
      <c r="S25" s="27"/>
      <c r="T25" s="27"/>
      <c r="U25" s="27"/>
      <c r="V25" s="3">
        <f t="shared" ref="V25:V56" si="12">P25-P24</f>
        <v>21.769178987795485</v>
      </c>
      <c r="W25" s="3">
        <f t="shared" si="10"/>
        <v>21.769178987795485</v>
      </c>
      <c r="X25" s="3">
        <f t="shared" si="1"/>
        <v>-174.75642046310378</v>
      </c>
      <c r="Y25" s="3">
        <f t="shared" si="2"/>
        <v>-82.745204895124246</v>
      </c>
      <c r="Z25" s="3">
        <f t="shared" si="3"/>
        <v>-5.195553568493918</v>
      </c>
      <c r="AA25" s="3">
        <f t="shared" ref="AA25:AA56" si="13">X25-P25</f>
        <v>-168.95074947023852</v>
      </c>
      <c r="AB25" s="3">
        <f t="shared" ref="AB25:AB56" si="14">Y25-P25</f>
        <v>-76.939533902258987</v>
      </c>
      <c r="AC25" s="3">
        <f t="shared" ref="AC25:AC56" si="15">Z25-P25</f>
        <v>0.61011742437133965</v>
      </c>
    </row>
    <row r="26" spans="1:29">
      <c r="A26" s="17">
        <v>-2</v>
      </c>
      <c r="B26" s="19">
        <v>1306.3008613348647</v>
      </c>
      <c r="C26" s="16">
        <v>1541.1262749463785</v>
      </c>
      <c r="D26" s="20">
        <v>-284.05630468011805</v>
      </c>
      <c r="E26" s="3">
        <f t="shared" si="7"/>
        <v>28.664121784962578</v>
      </c>
      <c r="F26" s="3">
        <f t="shared" si="8"/>
        <v>2.3435146682749579</v>
      </c>
      <c r="G26" s="3">
        <f t="shared" si="11"/>
        <v>62.730387586087531</v>
      </c>
      <c r="I26" s="27"/>
      <c r="J26" s="27"/>
      <c r="K26" s="27"/>
      <c r="L26" s="16">
        <v>-1.822238</v>
      </c>
      <c r="M26" s="19">
        <v>1124.9801906220528</v>
      </c>
      <c r="N26" s="16">
        <v>1614.3647665004246</v>
      </c>
      <c r="O26" s="20">
        <v>36.825565606424789</v>
      </c>
      <c r="P26" s="18">
        <v>-29.503814060766814</v>
      </c>
      <c r="Q26" s="16">
        <v>200</v>
      </c>
      <c r="R26" s="16">
        <f t="shared" si="0"/>
        <v>23.585396646074066</v>
      </c>
      <c r="S26" s="27"/>
      <c r="T26" s="27"/>
      <c r="U26" s="27"/>
      <c r="V26" s="3">
        <f t="shared" si="12"/>
        <v>-23.698143067901555</v>
      </c>
      <c r="W26" s="3">
        <f t="shared" si="10"/>
        <v>23.698143067901555</v>
      </c>
      <c r="X26" s="3">
        <f t="shared" si="1"/>
        <v>-172.23492594753822</v>
      </c>
      <c r="Y26" s="3">
        <f t="shared" si="2"/>
        <v>-106.39937691898645</v>
      </c>
      <c r="Z26" s="3">
        <f t="shared" si="3"/>
        <v>-9.6346384110931229</v>
      </c>
      <c r="AA26" s="3">
        <f t="shared" si="13"/>
        <v>-142.7311118867714</v>
      </c>
      <c r="AB26" s="3">
        <f t="shared" si="14"/>
        <v>-76.895562858219634</v>
      </c>
      <c r="AC26" s="3">
        <f t="shared" si="15"/>
        <v>19.869175649673693</v>
      </c>
    </row>
    <row r="27" spans="1:29">
      <c r="A27" s="17">
        <v>-1.9666666666666666</v>
      </c>
      <c r="B27" s="19">
        <v>1269.2098285436477</v>
      </c>
      <c r="C27" s="16">
        <v>1558.8826998513541</v>
      </c>
      <c r="D27" s="20">
        <v>-220.00226630162797</v>
      </c>
      <c r="E27" s="3">
        <f t="shared" si="7"/>
        <v>30.07334977897073</v>
      </c>
      <c r="F27" s="3">
        <f t="shared" si="8"/>
        <v>2.2835410340885915</v>
      </c>
      <c r="G27" s="3">
        <f t="shared" si="11"/>
        <v>42.276839820244426</v>
      </c>
      <c r="I27" s="27"/>
      <c r="J27" s="27"/>
      <c r="K27" s="27"/>
      <c r="L27" s="16">
        <v>-1.798562</v>
      </c>
      <c r="M27" s="19">
        <v>1107.6316595950066</v>
      </c>
      <c r="N27" s="16">
        <v>1620.8615381676354</v>
      </c>
      <c r="O27" s="20">
        <v>76.56238797626429</v>
      </c>
      <c r="P27" s="18">
        <v>-22.526822227467768</v>
      </c>
      <c r="Q27" s="16">
        <v>200</v>
      </c>
      <c r="R27" s="16">
        <f t="shared" si="0"/>
        <v>20.561058130105636</v>
      </c>
      <c r="S27" s="27"/>
      <c r="T27" s="27"/>
      <c r="U27" s="27"/>
      <c r="V27" s="3">
        <f t="shared" si="12"/>
        <v>6.9769918332990457</v>
      </c>
      <c r="W27" s="3">
        <f t="shared" si="10"/>
        <v>6.9769918332990457</v>
      </c>
      <c r="X27" s="3">
        <f t="shared" si="1"/>
        <v>-171.66536385378194</v>
      </c>
      <c r="Y27" s="3">
        <f t="shared" si="2"/>
        <v>-112.05633166583283</v>
      </c>
      <c r="Z27" s="3">
        <f t="shared" si="3"/>
        <v>-11.163575605890665</v>
      </c>
      <c r="AA27" s="3">
        <f t="shared" si="13"/>
        <v>-149.13854162631418</v>
      </c>
      <c r="AB27" s="3">
        <f t="shared" si="14"/>
        <v>-89.529509438365068</v>
      </c>
      <c r="AC27" s="3">
        <f t="shared" si="15"/>
        <v>11.363246621577103</v>
      </c>
    </row>
    <row r="28" spans="1:29">
      <c r="A28" s="17">
        <v>-1.9333333333333333</v>
      </c>
      <c r="B28" s="19">
        <v>1232.3283664781411</v>
      </c>
      <c r="C28" s="16">
        <v>1574.5467038758215</v>
      </c>
      <c r="D28" s="20">
        <v>-157.96426234192768</v>
      </c>
      <c r="E28" s="3">
        <f t="shared" si="7"/>
        <v>30.731393734977285</v>
      </c>
      <c r="F28" s="3">
        <f t="shared" si="8"/>
        <v>2.2156004787245798</v>
      </c>
      <c r="G28" s="3">
        <f t="shared" si="11"/>
        <v>19.74131868019672</v>
      </c>
      <c r="I28" s="27"/>
      <c r="J28" s="27"/>
      <c r="K28" s="27"/>
      <c r="L28" s="16">
        <v>-1.7757099999999999</v>
      </c>
      <c r="M28" s="19">
        <v>1093.3953503292814</v>
      </c>
      <c r="N28" s="16">
        <v>1626.5920464213705</v>
      </c>
      <c r="O28" s="20">
        <v>114.51577883062237</v>
      </c>
      <c r="P28" s="18">
        <v>-40.836107566314801</v>
      </c>
      <c r="Q28" s="16">
        <v>200</v>
      </c>
      <c r="R28" s="16">
        <f t="shared" si="0"/>
        <v>14.341182766078928</v>
      </c>
      <c r="S28" s="27"/>
      <c r="T28" s="27"/>
      <c r="U28" s="27"/>
      <c r="V28" s="3">
        <f t="shared" si="12"/>
        <v>-18.309285338847033</v>
      </c>
      <c r="W28" s="3">
        <f t="shared" si="10"/>
        <v>18.309285338847033</v>
      </c>
      <c r="X28" s="3">
        <f t="shared" si="1"/>
        <v>-171.26507968091354</v>
      </c>
      <c r="Y28" s="3">
        <f t="shared" si="2"/>
        <v>-116.73509754176509</v>
      </c>
      <c r="Z28" s="3">
        <f t="shared" si="3"/>
        <v>-12.590320031179228</v>
      </c>
      <c r="AA28" s="3">
        <f t="shared" si="13"/>
        <v>-130.42897211459874</v>
      </c>
      <c r="AB28" s="3">
        <f t="shared" si="14"/>
        <v>-75.898989975450291</v>
      </c>
      <c r="AC28" s="3">
        <f t="shared" si="15"/>
        <v>28.245787535135573</v>
      </c>
    </row>
    <row r="29" spans="1:29">
      <c r="A29" s="17">
        <v>-1.9</v>
      </c>
      <c r="B29" s="19">
        <v>1196.7845316449821</v>
      </c>
      <c r="C29" s="16">
        <v>1588.3289552508504</v>
      </c>
      <c r="D29" s="20">
        <v>-97.780254297220381</v>
      </c>
      <c r="E29" s="3">
        <f t="shared" si="7"/>
        <v>30.565505720985659</v>
      </c>
      <c r="F29" s="3">
        <f t="shared" si="8"/>
        <v>2.1372614544652846</v>
      </c>
      <c r="G29" s="3">
        <f t="shared" si="11"/>
        <v>-4.976640419748775</v>
      </c>
      <c r="I29" s="27"/>
      <c r="J29" s="27"/>
      <c r="K29" s="27"/>
      <c r="L29" s="16">
        <v>-1.7222379999999999</v>
      </c>
      <c r="M29" s="19">
        <v>1070.9707409577286</v>
      </c>
      <c r="N29" s="16">
        <v>1638.1489318771055</v>
      </c>
      <c r="O29" s="20">
        <v>202.22757242329317</v>
      </c>
      <c r="P29" s="18">
        <v>-40.58999251568374</v>
      </c>
      <c r="Q29" s="16">
        <v>200</v>
      </c>
      <c r="R29" s="16">
        <f t="shared" si="0"/>
        <v>6.8219814793110833</v>
      </c>
      <c r="S29" s="27"/>
      <c r="T29" s="27"/>
      <c r="U29" s="27"/>
      <c r="V29" s="3">
        <f t="shared" si="12"/>
        <v>0.24611505063106165</v>
      </c>
      <c r="W29" s="3">
        <f t="shared" si="10"/>
        <v>0.24611505063106165</v>
      </c>
      <c r="X29" s="3">
        <f t="shared" si="1"/>
        <v>-170.88086022301755</v>
      </c>
      <c r="Y29" s="3">
        <f t="shared" si="2"/>
        <v>-125.85392779739541</v>
      </c>
      <c r="Z29" s="3">
        <f t="shared" si="3"/>
        <v>-15.617587144541982</v>
      </c>
      <c r="AA29" s="3">
        <f t="shared" si="13"/>
        <v>-130.2908677073338</v>
      </c>
      <c r="AB29" s="3">
        <f t="shared" si="14"/>
        <v>-85.263935281711667</v>
      </c>
      <c r="AC29" s="3">
        <f t="shared" si="15"/>
        <v>24.972405371141758</v>
      </c>
    </row>
    <row r="30" spans="1:29">
      <c r="A30" s="17">
        <v>-1.8666666666666667</v>
      </c>
      <c r="B30" s="19">
        <v>1163.6483696693449</v>
      </c>
      <c r="C30" s="16">
        <v>1600.4494959916919</v>
      </c>
      <c r="D30" s="20">
        <v>-39.201214973792958</v>
      </c>
      <c r="E30" s="3">
        <f t="shared" si="7"/>
        <v>29.495358750560424</v>
      </c>
      <c r="F30" s="3">
        <f t="shared" si="8"/>
        <v>2.0515298993052906</v>
      </c>
      <c r="G30" s="3">
        <f t="shared" si="11"/>
        <v>-32.104409112757153</v>
      </c>
      <c r="I30" s="27"/>
      <c r="J30" s="27"/>
      <c r="K30" s="27"/>
      <c r="L30" s="16">
        <v>-1.6985619999999999</v>
      </c>
      <c r="M30" s="19">
        <v>1066.3615926036618</v>
      </c>
      <c r="N30" s="16">
        <v>1642.5170180934656</v>
      </c>
      <c r="O30" s="20">
        <v>240.75532504320836</v>
      </c>
      <c r="P30" s="18">
        <v>-50.971606649488017</v>
      </c>
      <c r="Q30" s="16">
        <v>200</v>
      </c>
      <c r="R30" s="16">
        <f t="shared" si="0"/>
        <v>-3.0242334021881372</v>
      </c>
      <c r="S30" s="27"/>
      <c r="T30" s="27"/>
      <c r="U30" s="27"/>
      <c r="V30" s="3">
        <f t="shared" si="12"/>
        <v>-10.381614133804277</v>
      </c>
      <c r="W30" s="3">
        <f t="shared" si="10"/>
        <v>10.381614133804277</v>
      </c>
      <c r="X30" s="3">
        <f t="shared" si="1"/>
        <v>-170.94649591139202</v>
      </c>
      <c r="Y30" s="3">
        <f t="shared" si="2"/>
        <v>-129.42644572961416</v>
      </c>
      <c r="Z30" s="3">
        <f t="shared" si="3"/>
        <v>-16.763331638764015</v>
      </c>
      <c r="AA30" s="3">
        <f t="shared" si="13"/>
        <v>-119.974889261904</v>
      </c>
      <c r="AB30" s="3">
        <f t="shared" si="14"/>
        <v>-78.454839080126135</v>
      </c>
      <c r="AC30" s="3">
        <f t="shared" si="15"/>
        <v>34.208275010724002</v>
      </c>
    </row>
    <row r="31" spans="1:29">
      <c r="A31" s="17">
        <v>-1.8333333333333333</v>
      </c>
      <c r="B31" s="19">
        <v>1133.9376009315474</v>
      </c>
      <c r="C31" s="16">
        <v>1611.1108689134126</v>
      </c>
      <c r="D31" s="20">
        <v>18.038771996161813</v>
      </c>
      <c r="E31" s="3">
        <f t="shared" si="7"/>
        <v>27.431848160868338</v>
      </c>
      <c r="F31" s="3">
        <f t="shared" si="8"/>
        <v>1.9610022141493624</v>
      </c>
      <c r="G31" s="3">
        <f t="shared" si="11"/>
        <v>-61.905317690762395</v>
      </c>
      <c r="I31" s="27"/>
      <c r="J31" s="27"/>
      <c r="K31" s="27"/>
      <c r="L31" s="16">
        <v>-1.632595</v>
      </c>
      <c r="M31" s="19">
        <v>1072.0180688905366</v>
      </c>
      <c r="N31" s="16">
        <v>1652.538238075038</v>
      </c>
      <c r="O31" s="20">
        <v>347.8208661578783</v>
      </c>
      <c r="P31" s="18">
        <v>-57.393619550717865</v>
      </c>
      <c r="Q31" s="16">
        <v>200</v>
      </c>
      <c r="R31" s="16">
        <f t="shared" si="0"/>
        <v>-13.244425568364745</v>
      </c>
      <c r="S31" s="27"/>
      <c r="T31" s="27"/>
      <c r="U31" s="27"/>
      <c r="V31" s="3">
        <f t="shared" si="12"/>
        <v>-6.4220129012298486</v>
      </c>
      <c r="W31" s="3">
        <f t="shared" si="10"/>
        <v>6.4220129012298486</v>
      </c>
      <c r="X31" s="3">
        <f t="shared" si="1"/>
        <v>-171.82528824897327</v>
      </c>
      <c r="Y31" s="3">
        <f t="shared" si="2"/>
        <v>-138.82315714753634</v>
      </c>
      <c r="Z31" s="3">
        <f t="shared" si="3"/>
        <v>-19.053999319596429</v>
      </c>
      <c r="AA31" s="3">
        <f t="shared" si="13"/>
        <v>-114.43166869825541</v>
      </c>
      <c r="AB31" s="3">
        <f t="shared" si="14"/>
        <v>-81.429537596818477</v>
      </c>
      <c r="AC31" s="3">
        <f t="shared" si="15"/>
        <v>38.339620231121437</v>
      </c>
    </row>
    <row r="32" spans="1:29">
      <c r="A32" s="17">
        <v>-1.8</v>
      </c>
      <c r="B32" s="19">
        <v>1108.6125929972259</v>
      </c>
      <c r="C32" s="16">
        <v>1620.4836675609113</v>
      </c>
      <c r="D32" s="20">
        <v>74.161823574744631</v>
      </c>
      <c r="E32" s="3">
        <f t="shared" si="7"/>
        <v>24.286836186366614</v>
      </c>
      <c r="F32" s="3">
        <f t="shared" si="8"/>
        <v>1.8684491081822561</v>
      </c>
      <c r="G32" s="3">
        <f t="shared" si="11"/>
        <v>-94.350359235052053</v>
      </c>
      <c r="I32" s="27"/>
      <c r="J32" s="27"/>
      <c r="K32" s="27"/>
      <c r="L32" s="16">
        <v>-1.6053189999999999</v>
      </c>
      <c r="M32" s="19">
        <v>1082.4559594301591</v>
      </c>
      <c r="N32" s="16">
        <v>1655.8321200840437</v>
      </c>
      <c r="O32" s="20">
        <v>392.16834163352269</v>
      </c>
      <c r="P32" s="18">
        <v>-51.540784350280155</v>
      </c>
      <c r="Q32" s="16">
        <v>200</v>
      </c>
      <c r="R32" s="16">
        <f t="shared" si="0"/>
        <v>-18.543793991305701</v>
      </c>
      <c r="S32" s="27"/>
      <c r="T32" s="27"/>
      <c r="U32" s="27"/>
      <c r="V32" s="3">
        <f t="shared" si="12"/>
        <v>5.8528352004377098</v>
      </c>
      <c r="W32" s="3">
        <f t="shared" si="10"/>
        <v>5.8528352004377098</v>
      </c>
      <c r="X32" s="3">
        <f t="shared" si="1"/>
        <v>-172.45862381737592</v>
      </c>
      <c r="Y32" s="3">
        <f t="shared" si="2"/>
        <v>-142.64248115288899</v>
      </c>
      <c r="Z32" s="3">
        <f t="shared" si="3"/>
        <v>-19.500501052593034</v>
      </c>
      <c r="AA32" s="3">
        <f t="shared" si="13"/>
        <v>-120.91783946709577</v>
      </c>
      <c r="AB32" s="3">
        <f t="shared" si="14"/>
        <v>-91.101696802608842</v>
      </c>
      <c r="AC32" s="3">
        <f t="shared" si="15"/>
        <v>32.040283297687125</v>
      </c>
    </row>
    <row r="33" spans="1:29">
      <c r="A33" s="17">
        <v>-1.7666666666666666</v>
      </c>
      <c r="B33" s="19">
        <v>1088.4967079077323</v>
      </c>
      <c r="C33" s="16">
        <v>1628.7218274704064</v>
      </c>
      <c r="D33" s="20">
        <v>129.43885681029133</v>
      </c>
      <c r="E33" s="3">
        <f t="shared" si="7"/>
        <v>19.996970719119986</v>
      </c>
      <c r="F33" s="3">
        <f t="shared" si="8"/>
        <v>1.781925886072889</v>
      </c>
      <c r="G33" s="3">
        <f t="shared" si="11"/>
        <v>-128.69596401739844</v>
      </c>
      <c r="I33" s="27"/>
      <c r="J33" s="27"/>
      <c r="K33" s="27"/>
      <c r="L33" s="16">
        <v>-1.5802229999999999</v>
      </c>
      <c r="M33" s="19">
        <v>1096.1833967397552</v>
      </c>
      <c r="N33" s="16">
        <v>1658.4591741734475</v>
      </c>
      <c r="O33" s="20">
        <v>433.09135002474795</v>
      </c>
      <c r="P33" s="18">
        <v>-47.355776419757831</v>
      </c>
      <c r="Q33" s="16">
        <v>200</v>
      </c>
      <c r="R33" s="16">
        <f t="shared" si="0"/>
        <v>-25.237219303350397</v>
      </c>
      <c r="S33" s="27"/>
      <c r="T33" s="27"/>
      <c r="U33" s="27"/>
      <c r="V33" s="3">
        <f t="shared" si="12"/>
        <v>4.1850079305223247</v>
      </c>
      <c r="W33" s="3">
        <f t="shared" si="10"/>
        <v>4.1850079305223247</v>
      </c>
      <c r="X33" s="3">
        <f t="shared" si="1"/>
        <v>-173.16291356817459</v>
      </c>
      <c r="Y33" s="3">
        <f t="shared" si="2"/>
        <v>-146.16601455767079</v>
      </c>
      <c r="Z33" s="3">
        <f t="shared" si="3"/>
        <v>-19.575768996080136</v>
      </c>
      <c r="AA33" s="3">
        <f t="shared" si="13"/>
        <v>-125.80713714841676</v>
      </c>
      <c r="AB33" s="3">
        <f t="shared" si="14"/>
        <v>-98.810238137912961</v>
      </c>
      <c r="AC33" s="3">
        <f t="shared" si="15"/>
        <v>27.780007423677695</v>
      </c>
    </row>
    <row r="34" spans="1:29">
      <c r="A34" s="17">
        <v>-1.7333333333333334</v>
      </c>
      <c r="B34" s="19">
        <v>1074.2875175777381</v>
      </c>
      <c r="C34" s="16">
        <v>1635.9506996239652</v>
      </c>
      <c r="D34" s="20">
        <v>184.12790563314684</v>
      </c>
      <c r="E34" s="3">
        <f t="shared" si="7"/>
        <v>14.564439428817895</v>
      </c>
      <c r="F34" s="3">
        <f t="shared" si="8"/>
        <v>1.7089601426702954</v>
      </c>
      <c r="G34" s="3">
        <f t="shared" si="11"/>
        <v>-162.97593870906331</v>
      </c>
      <c r="I34" s="27"/>
      <c r="J34" s="27"/>
      <c r="K34" s="27"/>
      <c r="L34" s="16">
        <v>-1.529728</v>
      </c>
      <c r="M34" s="19">
        <v>1135.2192665049874</v>
      </c>
      <c r="N34" s="16">
        <v>1662.670560562321</v>
      </c>
      <c r="O34" s="20">
        <v>515.90711362045749</v>
      </c>
      <c r="P34" s="18">
        <v>-40.035996049357045</v>
      </c>
      <c r="Q34" s="16">
        <v>200</v>
      </c>
      <c r="R34" s="16">
        <f t="shared" si="0"/>
        <v>-30.819156555436528</v>
      </c>
      <c r="S34" s="27"/>
      <c r="T34" s="27"/>
      <c r="U34" s="27"/>
      <c r="V34" s="3">
        <f t="shared" si="12"/>
        <v>7.3197803704007853</v>
      </c>
      <c r="W34" s="3">
        <f t="shared" si="10"/>
        <v>7.3197803704007853</v>
      </c>
      <c r="X34" s="3">
        <f t="shared" si="1"/>
        <v>-174.88013024888639</v>
      </c>
      <c r="Y34" s="3">
        <f t="shared" si="2"/>
        <v>-153.28714471075301</v>
      </c>
      <c r="Z34" s="3">
        <f t="shared" si="3"/>
        <v>-18.444820322287779</v>
      </c>
      <c r="AA34" s="3">
        <f t="shared" si="13"/>
        <v>-134.84413419952935</v>
      </c>
      <c r="AB34" s="3">
        <f t="shared" si="14"/>
        <v>-113.25114866139597</v>
      </c>
      <c r="AC34" s="3">
        <f t="shared" si="15"/>
        <v>21.591175727069267</v>
      </c>
    </row>
    <row r="35" spans="1:29">
      <c r="A35" s="17">
        <v>-1.7</v>
      </c>
      <c r="B35" s="19">
        <v>1066.5437887620028</v>
      </c>
      <c r="C35" s="16">
        <v>1642.2639480042562</v>
      </c>
      <c r="D35" s="20">
        <v>238.41847161382702</v>
      </c>
      <c r="E35" s="3">
        <f t="shared" si="7"/>
        <v>8.1176224042749432</v>
      </c>
      <c r="F35" s="3">
        <f t="shared" si="8"/>
        <v>1.6560673887335984</v>
      </c>
      <c r="G35" s="3">
        <f t="shared" si="11"/>
        <v>-193.40451073628796</v>
      </c>
      <c r="I35" s="27"/>
      <c r="J35" s="27"/>
      <c r="K35" s="27"/>
      <c r="L35" s="16">
        <v>-1.503684</v>
      </c>
      <c r="M35" s="19">
        <v>1160.8726490733598</v>
      </c>
      <c r="N35" s="16">
        <v>1664.3417424627478</v>
      </c>
      <c r="O35" s="20">
        <v>558.90836808734048</v>
      </c>
      <c r="P35" s="18">
        <v>-48.853302113804808</v>
      </c>
      <c r="Q35" s="16">
        <v>200</v>
      </c>
      <c r="R35" s="16">
        <f t="shared" si="0"/>
        <v>-33.612187256868502</v>
      </c>
      <c r="S35" s="27"/>
      <c r="T35" s="27"/>
      <c r="U35" s="27"/>
      <c r="V35" s="3">
        <f t="shared" si="12"/>
        <v>-8.817306064447763</v>
      </c>
      <c r="W35" s="3">
        <f t="shared" si="10"/>
        <v>8.817306064447763</v>
      </c>
      <c r="X35" s="3">
        <f t="shared" si="1"/>
        <v>-175.89260129192587</v>
      </c>
      <c r="Y35" s="3">
        <f t="shared" si="2"/>
        <v>-156.94731228531845</v>
      </c>
      <c r="Z35" s="3">
        <f t="shared" si="3"/>
        <v>-16.940848355851063</v>
      </c>
      <c r="AA35" s="3">
        <f t="shared" si="13"/>
        <v>-127.03929917812107</v>
      </c>
      <c r="AB35" s="3">
        <f t="shared" si="14"/>
        <v>-108.09401017151364</v>
      </c>
      <c r="AC35" s="3">
        <f t="shared" si="15"/>
        <v>31.912453757953745</v>
      </c>
    </row>
    <row r="36" spans="1:29">
      <c r="A36" s="17">
        <v>-1.6666666666666667</v>
      </c>
      <c r="B36" s="19">
        <v>1065.644887217557</v>
      </c>
      <c r="C36" s="16">
        <v>1647.7405606662505</v>
      </c>
      <c r="D36" s="20">
        <v>292.52383660462829</v>
      </c>
      <c r="E36" s="3">
        <f t="shared" si="7"/>
        <v>0.95181922922162276</v>
      </c>
      <c r="F36" s="3">
        <f t="shared" si="8"/>
        <v>1.6316778627908055</v>
      </c>
      <c r="G36" s="3">
        <f t="shared" si="11"/>
        <v>-214.97409525160037</v>
      </c>
      <c r="I36" s="27"/>
      <c r="J36" s="27"/>
      <c r="K36" s="27"/>
      <c r="L36" s="16">
        <v>-1.4826589999999999</v>
      </c>
      <c r="M36" s="19">
        <v>1184.0471266516386</v>
      </c>
      <c r="N36" s="16">
        <v>1665.4772027622312</v>
      </c>
      <c r="O36" s="20">
        <v>593.77266967141463</v>
      </c>
      <c r="P36" s="18">
        <v>-39.023416585446505</v>
      </c>
      <c r="Q36" s="16">
        <v>200</v>
      </c>
      <c r="R36" s="16">
        <f t="shared" si="0"/>
        <v>-36.745250266290832</v>
      </c>
      <c r="S36" s="27"/>
      <c r="T36" s="27"/>
      <c r="U36" s="27"/>
      <c r="V36" s="3">
        <f t="shared" si="12"/>
        <v>9.8298855283583038</v>
      </c>
      <c r="W36" s="3">
        <f t="shared" si="10"/>
        <v>9.8298855283583038</v>
      </c>
      <c r="X36" s="3">
        <f t="shared" si="1"/>
        <v>-176.75763761945504</v>
      </c>
      <c r="Y36" s="3">
        <f t="shared" si="2"/>
        <v>-159.87131511616164</v>
      </c>
      <c r="Z36" s="3">
        <f t="shared" si="3"/>
        <v>-15.075313847711254</v>
      </c>
      <c r="AA36" s="3">
        <f t="shared" si="13"/>
        <v>-137.73422103400853</v>
      </c>
      <c r="AB36" s="3">
        <f t="shared" si="14"/>
        <v>-120.84789853071513</v>
      </c>
      <c r="AC36" s="3">
        <f t="shared" si="15"/>
        <v>23.948102737735251</v>
      </c>
    </row>
    <row r="37" spans="1:29">
      <c r="A37" s="17">
        <v>-1.6333333333333333</v>
      </c>
      <c r="B37" s="19">
        <v>1071.8022728414253</v>
      </c>
      <c r="C37" s="16">
        <v>1652.442909258898</v>
      </c>
      <c r="D37" s="20">
        <v>346.62724500042441</v>
      </c>
      <c r="E37" s="3">
        <f t="shared" si="7"/>
        <v>-6.4927664105170972</v>
      </c>
      <c r="F37" s="3">
        <f t="shared" si="8"/>
        <v>1.6396596756781787</v>
      </c>
      <c r="G37" s="3">
        <f t="shared" si="11"/>
        <v>-223.33756919216091</v>
      </c>
      <c r="I37" s="27"/>
      <c r="J37" s="27"/>
      <c r="K37" s="27"/>
      <c r="L37" s="16">
        <v>-1.437489</v>
      </c>
      <c r="M37" s="19">
        <v>1240.3011041125219</v>
      </c>
      <c r="N37" s="16">
        <v>1667.3969897165662</v>
      </c>
      <c r="O37" s="20">
        <v>669.11890946944186</v>
      </c>
      <c r="P37" s="18">
        <v>-53.092227473264117</v>
      </c>
      <c r="Q37" s="16">
        <v>200</v>
      </c>
      <c r="R37" s="16">
        <f t="shared" si="0"/>
        <v>-39.359429804206371</v>
      </c>
      <c r="S37" s="27"/>
      <c r="T37" s="27"/>
      <c r="U37" s="27"/>
      <c r="V37" s="3">
        <f t="shared" si="12"/>
        <v>-14.068810887817612</v>
      </c>
      <c r="W37" s="3">
        <f t="shared" si="10"/>
        <v>14.068810887817612</v>
      </c>
      <c r="X37" s="3">
        <f t="shared" si="1"/>
        <v>-178.71450273889525</v>
      </c>
      <c r="Y37" s="3">
        <f t="shared" si="2"/>
        <v>-165.96981810032574</v>
      </c>
      <c r="Z37" s="3">
        <f t="shared" si="3"/>
        <v>-8.044729472461821</v>
      </c>
      <c r="AA37" s="3">
        <f t="shared" si="13"/>
        <v>-125.62227526563113</v>
      </c>
      <c r="AB37" s="3">
        <f t="shared" si="14"/>
        <v>-112.87759062706162</v>
      </c>
      <c r="AC37" s="3">
        <f t="shared" si="15"/>
        <v>45.047498000802292</v>
      </c>
    </row>
    <row r="38" spans="1:29">
      <c r="A38" s="17">
        <v>-1.6</v>
      </c>
      <c r="B38" s="19">
        <v>1085.038831024106</v>
      </c>
      <c r="C38" s="16">
        <v>1656.4204241320404</v>
      </c>
      <c r="D38" s="20">
        <v>400.83084063179831</v>
      </c>
      <c r="E38" s="3">
        <f t="shared" si="7"/>
        <v>-13.723091650516698</v>
      </c>
      <c r="F38" s="3">
        <f t="shared" si="8"/>
        <v>1.6781392042417609</v>
      </c>
      <c r="G38" s="3">
        <f t="shared" si="11"/>
        <v>-216.9097571999888</v>
      </c>
      <c r="I38" s="27"/>
      <c r="J38" s="27"/>
      <c r="K38" s="27"/>
      <c r="L38" s="16">
        <v>-1.408793</v>
      </c>
      <c r="M38" s="19">
        <v>1279.8040058803506</v>
      </c>
      <c r="N38" s="16">
        <v>1668.3572368808673</v>
      </c>
      <c r="O38" s="20">
        <v>717.2800170820276</v>
      </c>
      <c r="P38" s="18">
        <v>-18.038156375866006</v>
      </c>
      <c r="Q38" s="16">
        <v>200</v>
      </c>
      <c r="R38" s="16">
        <f t="shared" si="0"/>
        <v>-41.180151309413645</v>
      </c>
      <c r="S38" s="27"/>
      <c r="T38" s="27"/>
      <c r="U38" s="27"/>
      <c r="V38" s="3">
        <f t="shared" si="12"/>
        <v>35.054071097398108</v>
      </c>
      <c r="W38" s="3">
        <f t="shared" si="10"/>
        <v>35.054071097398108</v>
      </c>
      <c r="X38" s="3">
        <f t="shared" si="1"/>
        <v>-179.99382063539124</v>
      </c>
      <c r="Y38" s="3">
        <f t="shared" si="2"/>
        <v>-169.6452464896478</v>
      </c>
      <c r="Z38" s="3">
        <f t="shared" si="3"/>
        <v>-4.8253841674872934E-2</v>
      </c>
      <c r="AA38" s="3">
        <f t="shared" si="13"/>
        <v>-161.95566425952524</v>
      </c>
      <c r="AB38" s="3">
        <f t="shared" si="14"/>
        <v>-151.60709011378179</v>
      </c>
      <c r="AC38" s="3">
        <f t="shared" si="15"/>
        <v>17.989902534191131</v>
      </c>
    </row>
    <row r="39" spans="1:29">
      <c r="A39" s="17">
        <v>-1.5666666666666667</v>
      </c>
      <c r="B39" s="19">
        <v>1105.198629329951</v>
      </c>
      <c r="C39" s="16">
        <v>1659.7252643300453</v>
      </c>
      <c r="D39" s="20">
        <v>455.25203588478735</v>
      </c>
      <c r="E39" s="3">
        <f t="shared" si="7"/>
        <v>-20.326654932966257</v>
      </c>
      <c r="F39" s="3">
        <f t="shared" si="8"/>
        <v>1.7438765255337239</v>
      </c>
      <c r="G39" s="3">
        <f t="shared" si="11"/>
        <v>-198.10689847348613</v>
      </c>
      <c r="I39" s="27"/>
      <c r="J39" s="27"/>
      <c r="K39" s="27"/>
      <c r="L39" s="16">
        <v>-1.3522380000000001</v>
      </c>
      <c r="M39" s="19">
        <v>1363.3441510591354</v>
      </c>
      <c r="N39" s="16">
        <v>1670.0624034181674</v>
      </c>
      <c r="O39" s="20">
        <v>812.77388521500529</v>
      </c>
      <c r="P39" s="18">
        <v>-30.60064655443017</v>
      </c>
      <c r="Q39" s="16">
        <v>200</v>
      </c>
      <c r="R39" s="16">
        <f t="shared" si="0"/>
        <v>-42.023246849977134</v>
      </c>
      <c r="S39" s="27"/>
      <c r="T39" s="27"/>
      <c r="U39" s="27"/>
      <c r="V39" s="3">
        <f t="shared" si="12"/>
        <v>-12.562490178564165</v>
      </c>
      <c r="W39" s="3">
        <f t="shared" si="10"/>
        <v>12.562490178564165</v>
      </c>
      <c r="X39" s="3">
        <f t="shared" si="1"/>
        <v>177.50506343562088</v>
      </c>
      <c r="Y39" s="3">
        <f t="shared" si="2"/>
        <v>-176.24294713489971</v>
      </c>
      <c r="Z39" s="3">
        <f t="shared" si="3"/>
        <v>31.272363113664984</v>
      </c>
      <c r="AA39" s="3">
        <f t="shared" si="13"/>
        <v>208.10570999005105</v>
      </c>
      <c r="AB39" s="3">
        <f t="shared" si="14"/>
        <v>-145.64230058046954</v>
      </c>
      <c r="AC39" s="3">
        <f t="shared" si="15"/>
        <v>61.87300966809515</v>
      </c>
    </row>
    <row r="40" spans="1:29">
      <c r="A40" s="17">
        <v>-1.5333333333333334</v>
      </c>
      <c r="B40" s="19">
        <v>1131.9540315461418</v>
      </c>
      <c r="C40" s="16">
        <v>1662.4142575501028</v>
      </c>
      <c r="D40" s="20">
        <v>509.97583240002018</v>
      </c>
      <c r="E40" s="3">
        <f t="shared" si="7"/>
        <v>-26.054801828308882</v>
      </c>
      <c r="F40" s="3">
        <f t="shared" si="8"/>
        <v>1.8292070750998823</v>
      </c>
      <c r="G40" s="3">
        <f t="shared" si="11"/>
        <v>-171.84440686027938</v>
      </c>
      <c r="I40" s="27"/>
      <c r="J40" s="27"/>
      <c r="K40" s="27"/>
      <c r="L40" s="16">
        <v>-1.325531</v>
      </c>
      <c r="M40" s="19">
        <v>1404.1856362193503</v>
      </c>
      <c r="N40" s="16">
        <v>1670.9598191900586</v>
      </c>
      <c r="O40" s="20">
        <v>858.09595624425151</v>
      </c>
      <c r="P40" s="18">
        <v>-34.635682402491305</v>
      </c>
      <c r="Q40" s="16">
        <v>200</v>
      </c>
      <c r="R40" s="16">
        <f t="shared" si="0"/>
        <v>-42.03306493519181</v>
      </c>
      <c r="S40" s="27"/>
      <c r="T40" s="27"/>
      <c r="U40" s="27"/>
      <c r="V40" s="3">
        <f t="shared" si="12"/>
        <v>-4.0350358480611348</v>
      </c>
      <c r="W40" s="3">
        <f t="shared" si="10"/>
        <v>4.0350358480611348</v>
      </c>
      <c r="X40" s="3">
        <f t="shared" si="1"/>
        <v>176.37106864709764</v>
      </c>
      <c r="Y40" s="3">
        <f t="shared" si="2"/>
        <v>-179.00230288301842</v>
      </c>
      <c r="Z40" s="3">
        <f t="shared" si="3"/>
        <v>53.496569583169332</v>
      </c>
      <c r="AA40" s="3">
        <f t="shared" si="13"/>
        <v>211.00675104958896</v>
      </c>
      <c r="AB40" s="3">
        <f t="shared" si="14"/>
        <v>-144.3666204805271</v>
      </c>
      <c r="AC40" s="3">
        <f t="shared" si="15"/>
        <v>88.132251985660645</v>
      </c>
    </row>
    <row r="41" spans="1:29">
      <c r="A41" s="17">
        <v>-1.5</v>
      </c>
      <c r="B41" s="19">
        <v>1164.7803721957875</v>
      </c>
      <c r="C41" s="16">
        <v>1664.5537062877775</v>
      </c>
      <c r="D41" s="20">
        <v>565.00759376071392</v>
      </c>
      <c r="E41" s="3">
        <f t="shared" si="7"/>
        <v>-30.815995817401951</v>
      </c>
      <c r="F41" s="3">
        <f t="shared" si="8"/>
        <v>1.923428339145298</v>
      </c>
      <c r="G41" s="3">
        <f t="shared" si="11"/>
        <v>-142.83581967279164</v>
      </c>
      <c r="I41" s="27"/>
      <c r="J41" s="27"/>
      <c r="K41" s="27"/>
      <c r="L41" s="16">
        <v>-1.3042229999999999</v>
      </c>
      <c r="M41" s="19">
        <v>1436.8639439393883</v>
      </c>
      <c r="N41" s="16">
        <v>1671.7981684971473</v>
      </c>
      <c r="O41" s="20">
        <v>894.34680127344382</v>
      </c>
      <c r="P41" s="18">
        <v>-9.9714452381357415</v>
      </c>
      <c r="Q41" s="16">
        <v>200</v>
      </c>
      <c r="R41" s="16">
        <f t="shared" si="0"/>
        <v>-41.360282266163871</v>
      </c>
      <c r="S41" s="27"/>
      <c r="T41" s="27"/>
      <c r="U41" s="27"/>
      <c r="V41" s="3">
        <f t="shared" si="12"/>
        <v>24.664237164355562</v>
      </c>
      <c r="W41" s="3">
        <f t="shared" si="10"/>
        <v>24.664237164355562</v>
      </c>
      <c r="X41" s="3">
        <f t="shared" si="1"/>
        <v>175.50269971950124</v>
      </c>
      <c r="Y41" s="3">
        <f t="shared" si="2"/>
        <v>178.97693292200347</v>
      </c>
      <c r="Z41" s="3">
        <f t="shared" si="3"/>
        <v>70.466005514960727</v>
      </c>
      <c r="AA41" s="3">
        <f t="shared" si="13"/>
        <v>185.47414495763698</v>
      </c>
      <c r="AB41" s="3">
        <f t="shared" si="14"/>
        <v>188.94837816013921</v>
      </c>
      <c r="AC41" s="3">
        <f t="shared" si="15"/>
        <v>80.437450753096471</v>
      </c>
    </row>
    <row r="42" spans="1:29">
      <c r="A42" s="17">
        <v>-1.4666666666666666</v>
      </c>
      <c r="B42" s="19">
        <v>1203.0169082226478</v>
      </c>
      <c r="C42" s="16">
        <v>1666.2291887176107</v>
      </c>
      <c r="D42" s="20">
        <v>620.37525212359401</v>
      </c>
      <c r="E42" s="3">
        <f t="shared" si="7"/>
        <v>-34.628699978597247</v>
      </c>
      <c r="F42" s="3">
        <f t="shared" si="8"/>
        <v>2.0192512892567813</v>
      </c>
      <c r="G42" s="3">
        <f t="shared" si="11"/>
        <v>-114.3811248358585</v>
      </c>
      <c r="I42" s="27"/>
      <c r="J42" s="27"/>
      <c r="K42" s="27"/>
      <c r="L42" s="16">
        <v>-1.252696</v>
      </c>
      <c r="M42" s="19">
        <v>1514.3184727668183</v>
      </c>
      <c r="N42" s="16">
        <v>1674.5433265560005</v>
      </c>
      <c r="O42" s="20">
        <v>982.32458661133239</v>
      </c>
      <c r="P42" s="18">
        <v>-58.235382573664765</v>
      </c>
      <c r="Q42" s="16">
        <v>200</v>
      </c>
      <c r="R42" s="16">
        <f t="shared" si="0"/>
        <v>-39.836988770688293</v>
      </c>
      <c r="S42" s="27"/>
      <c r="T42" s="27"/>
      <c r="U42" s="27"/>
      <c r="V42" s="3">
        <f t="shared" si="12"/>
        <v>-48.263937335529022</v>
      </c>
      <c r="W42" s="3">
        <f t="shared" si="10"/>
        <v>48.263937335529022</v>
      </c>
      <c r="X42" s="3">
        <f t="shared" ref="X42:X56" si="16">-ATAN2(K$4-O42, I$4-M42)/PI()*180</f>
        <v>173.57966567869508</v>
      </c>
      <c r="Y42" s="3">
        <f t="shared" ref="Y42:Y56" si="17">-ATAN2(K$7-O42, I$7-M42)/PI()*180</f>
        <v>174.77965706833683</v>
      </c>
      <c r="Z42" s="3">
        <f t="shared" ref="Z42:Z56" si="18">-ATAN2(K$10-O42, I$10-M42)/PI()*180</f>
        <v>97.85446443022353</v>
      </c>
      <c r="AA42" s="3">
        <f t="shared" si="13"/>
        <v>231.81504825235984</v>
      </c>
      <c r="AB42" s="3">
        <f t="shared" si="14"/>
        <v>233.0150396420016</v>
      </c>
      <c r="AC42" s="3">
        <f t="shared" si="15"/>
        <v>156.08984700388828</v>
      </c>
    </row>
    <row r="43" spans="1:29">
      <c r="A43" s="17">
        <v>-1.4333333333333333</v>
      </c>
      <c r="B43" s="19">
        <v>1245.8669251426461</v>
      </c>
      <c r="C43" s="16">
        <v>1667.5456737229651</v>
      </c>
      <c r="D43" s="20">
        <v>676.08553080769434</v>
      </c>
      <c r="E43" s="3">
        <f t="shared" si="7"/>
        <v>-37.565979230934794</v>
      </c>
      <c r="F43" s="3">
        <f t="shared" si="8"/>
        <v>2.1088724500278011</v>
      </c>
      <c r="G43" s="3">
        <f t="shared" si="11"/>
        <v>-88.118377570126711</v>
      </c>
      <c r="I43" s="27"/>
      <c r="J43" s="27"/>
      <c r="K43" s="27"/>
      <c r="L43" s="16">
        <v>-1.224758</v>
      </c>
      <c r="M43" s="19">
        <v>1554.2794532449618</v>
      </c>
      <c r="N43" s="16">
        <v>1676.5984349475875</v>
      </c>
      <c r="O43" s="20">
        <v>1030.2243323715684</v>
      </c>
      <c r="P43" s="18">
        <v>-28.500871369228825</v>
      </c>
      <c r="Q43" s="16">
        <v>200</v>
      </c>
      <c r="R43" s="16">
        <f t="shared" si="0"/>
        <v>-38.304191978452693</v>
      </c>
      <c r="S43" s="27"/>
      <c r="T43" s="27"/>
      <c r="U43" s="27"/>
      <c r="V43" s="3">
        <f t="shared" si="12"/>
        <v>29.73451120443594</v>
      </c>
      <c r="W43" s="3">
        <f t="shared" si="10"/>
        <v>29.73451120443594</v>
      </c>
      <c r="X43" s="3">
        <f t="shared" si="16"/>
        <v>172.66318274090645</v>
      </c>
      <c r="Y43" s="3">
        <f t="shared" si="17"/>
        <v>172.91408171983554</v>
      </c>
      <c r="Z43" s="3">
        <f t="shared" si="18"/>
        <v>106.30373468399931</v>
      </c>
      <c r="AA43" s="3">
        <f t="shared" si="13"/>
        <v>201.16405411013528</v>
      </c>
      <c r="AB43" s="3">
        <f t="shared" si="14"/>
        <v>201.41495308906437</v>
      </c>
      <c r="AC43" s="3">
        <f t="shared" si="15"/>
        <v>134.80460605322813</v>
      </c>
    </row>
    <row r="44" spans="1:29">
      <c r="A44" s="17">
        <v>-1.4</v>
      </c>
      <c r="B44" s="19">
        <v>1292.3729393457868</v>
      </c>
      <c r="C44" s="16">
        <v>1668.6278318918849</v>
      </c>
      <c r="D44" s="20">
        <v>732.07945728712741</v>
      </c>
      <c r="E44" s="3">
        <f t="shared" si="7"/>
        <v>-39.711483379752096</v>
      </c>
      <c r="F44" s="3">
        <f t="shared" si="8"/>
        <v>2.1838887799873108</v>
      </c>
      <c r="G44" s="3">
        <f t="shared" si="11"/>
        <v>-64.365124464518871</v>
      </c>
      <c r="I44" s="27"/>
      <c r="J44" s="27"/>
      <c r="K44" s="27"/>
      <c r="L44" s="16">
        <v>-1.201271</v>
      </c>
      <c r="M44" s="19">
        <v>1586.1878192468362</v>
      </c>
      <c r="N44" s="16">
        <v>1678.6957045604368</v>
      </c>
      <c r="O44" s="20">
        <v>1070.6212544978703</v>
      </c>
      <c r="P44" s="18">
        <v>-4.7841675742065233</v>
      </c>
      <c r="Q44" s="16">
        <v>200</v>
      </c>
      <c r="R44" s="16">
        <f t="shared" si="0"/>
        <v>-34.504559384235172</v>
      </c>
      <c r="S44" s="27"/>
      <c r="T44" s="27"/>
      <c r="U44" s="27"/>
      <c r="V44" s="3">
        <f t="shared" si="12"/>
        <v>23.716703795022301</v>
      </c>
      <c r="W44" s="3">
        <f t="shared" si="10"/>
        <v>23.716703795022301</v>
      </c>
      <c r="X44" s="3">
        <f t="shared" si="16"/>
        <v>171.97083264944015</v>
      </c>
      <c r="Y44" s="3">
        <f t="shared" si="17"/>
        <v>171.56453320012389</v>
      </c>
      <c r="Z44" s="3">
        <f t="shared" si="18"/>
        <v>111.50172761058205</v>
      </c>
      <c r="AA44" s="3">
        <f t="shared" si="13"/>
        <v>176.75500022364668</v>
      </c>
      <c r="AB44" s="3">
        <f t="shared" si="14"/>
        <v>176.34870077433041</v>
      </c>
      <c r="AC44" s="3">
        <f t="shared" si="15"/>
        <v>116.28589518478857</v>
      </c>
    </row>
    <row r="45" spans="1:29">
      <c r="A45" s="17">
        <v>-1.3666666666666667</v>
      </c>
      <c r="B45" s="19">
        <v>1341.5189640803064</v>
      </c>
      <c r="C45" s="16">
        <v>1669.6206072973255</v>
      </c>
      <c r="D45" s="20">
        <v>788.33954068668197</v>
      </c>
      <c r="E45" s="3">
        <f t="shared" si="7"/>
        <v>-41.138854497323628</v>
      </c>
      <c r="F45" s="3">
        <f t="shared" si="8"/>
        <v>2.2412859926619992</v>
      </c>
      <c r="G45" s="3">
        <f t="shared" si="11"/>
        <v>-42.82113352714611</v>
      </c>
      <c r="I45" s="27"/>
      <c r="J45" s="27"/>
      <c r="K45" s="27"/>
      <c r="L45" s="16">
        <v>-1.1353279999999999</v>
      </c>
      <c r="M45" s="19">
        <v>1664.7501225640851</v>
      </c>
      <c r="N45" s="16">
        <v>1686.5204089776585</v>
      </c>
      <c r="O45" s="20">
        <v>1184.9106305404791</v>
      </c>
      <c r="P45" s="18">
        <v>2.5004704835842704</v>
      </c>
      <c r="Q45" s="16">
        <v>200</v>
      </c>
      <c r="R45" s="16">
        <f t="shared" si="0"/>
        <v>-29.177679887144315</v>
      </c>
      <c r="S45" s="27"/>
      <c r="T45" s="27"/>
      <c r="U45" s="27"/>
      <c r="V45" s="3">
        <f t="shared" si="12"/>
        <v>7.2846380577907937</v>
      </c>
      <c r="W45" s="3">
        <f t="shared" si="10"/>
        <v>7.2846380577907937</v>
      </c>
      <c r="X45" s="3">
        <f t="shared" si="16"/>
        <v>170.44177941887432</v>
      </c>
      <c r="Y45" s="3">
        <f t="shared" si="17"/>
        <v>168.78967666470294</v>
      </c>
      <c r="Z45" s="3">
        <f t="shared" si="18"/>
        <v>121.40630874914758</v>
      </c>
      <c r="AA45" s="3">
        <f t="shared" si="13"/>
        <v>167.94130893529004</v>
      </c>
      <c r="AB45" s="3">
        <f t="shared" si="14"/>
        <v>166.28920618111866</v>
      </c>
      <c r="AC45" s="3">
        <f t="shared" si="15"/>
        <v>118.90583826556332</v>
      </c>
    </row>
    <row r="46" spans="1:29">
      <c r="A46" s="17">
        <v>-1.3333333333333333</v>
      </c>
      <c r="B46" s="19">
        <v>1392.2235151955879</v>
      </c>
      <c r="C46" s="16">
        <v>1670.6833347776956</v>
      </c>
      <c r="D46" s="20">
        <v>844.84744572463342</v>
      </c>
      <c r="E46" s="3">
        <f t="shared" si="7"/>
        <v>-41.901633268662124</v>
      </c>
      <c r="F46" s="3">
        <f t="shared" si="8"/>
        <v>2.2778722094863095</v>
      </c>
      <c r="G46" s="3">
        <f t="shared" si="11"/>
        <v>-22.883363140154813</v>
      </c>
      <c r="I46" s="27"/>
      <c r="J46" s="27"/>
      <c r="K46" s="27"/>
      <c r="L46" s="16">
        <v>-1.107105</v>
      </c>
      <c r="M46" s="19">
        <v>1692.3720063802348</v>
      </c>
      <c r="N46" s="16">
        <v>1690.689169176515</v>
      </c>
      <c r="O46" s="20">
        <v>1234.3794140445459</v>
      </c>
      <c r="P46" s="18">
        <v>-35.779456357765604</v>
      </c>
      <c r="Q46" s="16">
        <v>200</v>
      </c>
      <c r="R46" s="16">
        <f t="shared" si="0"/>
        <v>-21.949263681526347</v>
      </c>
      <c r="S46" s="27"/>
      <c r="T46" s="27"/>
      <c r="U46" s="27"/>
      <c r="V46" s="3">
        <f t="shared" si="12"/>
        <v>-38.279926841349877</v>
      </c>
      <c r="W46" s="3">
        <f t="shared" si="10"/>
        <v>38.279926841349877</v>
      </c>
      <c r="X46" s="3">
        <f t="shared" si="16"/>
        <v>169.9819590047114</v>
      </c>
      <c r="Y46" s="3">
        <f t="shared" si="17"/>
        <v>168.02694596182513</v>
      </c>
      <c r="Z46" s="3">
        <f t="shared" si="18"/>
        <v>124.59086940751726</v>
      </c>
      <c r="AA46" s="3">
        <f t="shared" si="13"/>
        <v>205.76141536247701</v>
      </c>
      <c r="AB46" s="3">
        <f t="shared" si="14"/>
        <v>203.80640231959075</v>
      </c>
      <c r="AC46" s="3">
        <f t="shared" si="15"/>
        <v>160.37032576528287</v>
      </c>
    </row>
    <row r="47" spans="1:29">
      <c r="A47" s="17">
        <v>-1.3</v>
      </c>
      <c r="B47" s="19">
        <v>1443.3212343704181</v>
      </c>
      <c r="C47" s="16">
        <v>1671.9813888971603</v>
      </c>
      <c r="D47" s="20">
        <v>901.54044239983227</v>
      </c>
      <c r="E47" s="3">
        <f t="shared" si="7"/>
        <v>-42.028516722979489</v>
      </c>
      <c r="F47" s="3">
        <f t="shared" si="8"/>
        <v>2.2899960587832719</v>
      </c>
      <c r="G47" s="3">
        <f t="shared" si="11"/>
        <v>-3.8065036295209742</v>
      </c>
      <c r="I47" s="27"/>
      <c r="J47" s="27"/>
      <c r="K47" s="27"/>
      <c r="L47" s="12">
        <v>-1.035971</v>
      </c>
      <c r="M47" s="15">
        <v>1743.5510439554034</v>
      </c>
      <c r="N47" s="12">
        <v>1702.4903555278163</v>
      </c>
      <c r="O47" s="12">
        <v>1361.3756382971619</v>
      </c>
      <c r="P47" s="13">
        <v>-41.554882204959704</v>
      </c>
      <c r="Q47" s="16">
        <v>200</v>
      </c>
      <c r="R47" s="16">
        <f t="shared" si="0"/>
        <v>-13.564230045077704</v>
      </c>
      <c r="S47" s="27"/>
      <c r="T47" s="27"/>
      <c r="U47" s="27"/>
      <c r="V47" s="3">
        <f t="shared" si="12"/>
        <v>-5.7754258471941</v>
      </c>
      <c r="W47" s="3">
        <f t="shared" si="10"/>
        <v>5.7754258471941</v>
      </c>
      <c r="X47" s="3">
        <f t="shared" si="16"/>
        <v>169.33440741307737</v>
      </c>
      <c r="Y47" s="3">
        <f t="shared" si="17"/>
        <v>167.08831808510337</v>
      </c>
      <c r="Z47" s="3">
        <f t="shared" si="18"/>
        <v>131.58726330716027</v>
      </c>
      <c r="AA47" s="3">
        <f t="shared" si="13"/>
        <v>210.88928961803708</v>
      </c>
      <c r="AB47" s="3">
        <f t="shared" si="14"/>
        <v>208.64320029006308</v>
      </c>
      <c r="AC47" s="3">
        <f t="shared" si="15"/>
        <v>173.14214551211998</v>
      </c>
    </row>
    <row r="48" spans="1:29">
      <c r="A48" s="17">
        <v>-1.2666666666666666</v>
      </c>
      <c r="B48" s="19">
        <v>1493.687582856948</v>
      </c>
      <c r="C48" s="16">
        <v>1673.6776597736407</v>
      </c>
      <c r="D48" s="20">
        <v>958.42061718541663</v>
      </c>
      <c r="E48" s="3">
        <f t="shared" si="7"/>
        <v>-41.524299060498024</v>
      </c>
      <c r="F48" s="3">
        <f t="shared" si="8"/>
        <v>2.2798027569402586</v>
      </c>
      <c r="G48" s="3">
        <f t="shared" si="11"/>
        <v>15.126529874443928</v>
      </c>
      <c r="I48" s="27"/>
      <c r="J48" s="27"/>
      <c r="K48" s="27"/>
      <c r="L48" s="12">
        <v>-1.0041500000000001</v>
      </c>
      <c r="M48" s="15">
        <v>1757.6064813010751</v>
      </c>
      <c r="N48" s="12">
        <v>1707.7393662374573</v>
      </c>
      <c r="O48" s="12">
        <v>1419.6329643681152</v>
      </c>
      <c r="P48" s="13">
        <v>-67.660712930742605</v>
      </c>
      <c r="Q48" s="16">
        <v>200</v>
      </c>
      <c r="R48" s="16">
        <f t="shared" si="0"/>
        <v>-5.3643333627221645</v>
      </c>
      <c r="S48" s="27"/>
      <c r="T48" s="27"/>
      <c r="U48" s="27"/>
      <c r="V48" s="3">
        <f t="shared" si="12"/>
        <v>-26.105830725782901</v>
      </c>
      <c r="W48" s="3">
        <f t="shared" si="10"/>
        <v>26.105830725782901</v>
      </c>
      <c r="X48" s="3">
        <f t="shared" si="16"/>
        <v>169.26669905299235</v>
      </c>
      <c r="Y48" s="3">
        <f t="shared" si="17"/>
        <v>167.06238445417691</v>
      </c>
      <c r="Z48" s="3">
        <f t="shared" si="18"/>
        <v>134.5177163699949</v>
      </c>
      <c r="AA48" s="3">
        <f t="shared" si="13"/>
        <v>236.92741198373494</v>
      </c>
      <c r="AB48" s="3">
        <f t="shared" si="14"/>
        <v>234.72309738491953</v>
      </c>
      <c r="AC48" s="3">
        <f t="shared" si="15"/>
        <v>202.17842930073749</v>
      </c>
    </row>
    <row r="49" spans="1:29">
      <c r="A49" s="17">
        <v>-1.2333333333333334</v>
      </c>
      <c r="B49" s="19">
        <v>1542.226636137058</v>
      </c>
      <c r="C49" s="16">
        <v>1675.9191625090971</v>
      </c>
      <c r="D49" s="20">
        <v>1015.511245556816</v>
      </c>
      <c r="E49" s="3">
        <f t="shared" si="7"/>
        <v>-40.371538663875057</v>
      </c>
      <c r="F49" s="3">
        <f t="shared" si="8"/>
        <v>2.2490805872879074</v>
      </c>
      <c r="G49" s="3">
        <f t="shared" si="11"/>
        <v>34.582811898689108</v>
      </c>
      <c r="I49" s="27"/>
      <c r="J49" s="27"/>
      <c r="K49" s="27"/>
      <c r="L49" s="12">
        <v>-0.93153600000000003</v>
      </c>
      <c r="M49" s="15">
        <v>1770.5143763862852</v>
      </c>
      <c r="N49" s="12">
        <v>1716.7118949072997</v>
      </c>
      <c r="O49" s="12">
        <v>1557.0975205984757</v>
      </c>
      <c r="P49" s="13">
        <v>-66.941503038397599</v>
      </c>
      <c r="Q49" s="16">
        <v>200</v>
      </c>
      <c r="R49" s="16">
        <f t="shared" si="0"/>
        <v>1.2052825840084391</v>
      </c>
      <c r="S49" s="27"/>
      <c r="T49" s="27"/>
      <c r="U49" s="27"/>
      <c r="V49" s="3">
        <f t="shared" si="12"/>
        <v>0.7192098923450061</v>
      </c>
      <c r="W49" s="3">
        <f t="shared" si="10"/>
        <v>0.7192098923450061</v>
      </c>
      <c r="X49" s="3">
        <f t="shared" si="16"/>
        <v>169.54064776246145</v>
      </c>
      <c r="Y49" s="3">
        <f t="shared" si="17"/>
        <v>167.69624102589222</v>
      </c>
      <c r="Z49" s="3">
        <f t="shared" si="18"/>
        <v>141.06295478027897</v>
      </c>
      <c r="AA49" s="3">
        <f t="shared" si="13"/>
        <v>236.48215080085905</v>
      </c>
      <c r="AB49" s="3">
        <f t="shared" si="14"/>
        <v>234.63774406428982</v>
      </c>
      <c r="AC49" s="3">
        <f t="shared" si="15"/>
        <v>208.00445781867657</v>
      </c>
    </row>
    <row r="50" spans="1:29">
      <c r="A50" s="17">
        <v>-1.2</v>
      </c>
      <c r="B50" s="19">
        <v>1587.863451238336</v>
      </c>
      <c r="C50" s="16">
        <v>1678.8193736889198</v>
      </c>
      <c r="D50" s="20">
        <v>1072.8111389524508</v>
      </c>
      <c r="E50" s="3">
        <f t="shared" si="7"/>
        <v>-38.535761630243137</v>
      </c>
      <c r="F50" s="3">
        <f t="shared" si="8"/>
        <v>2.1993105989296282</v>
      </c>
      <c r="G50" s="3">
        <f t="shared" si="11"/>
        <v>55.073311008957447</v>
      </c>
      <c r="I50" s="27"/>
      <c r="J50" s="27"/>
      <c r="K50" s="27"/>
      <c r="L50" s="12">
        <v>-0.90359800000000001</v>
      </c>
      <c r="M50" s="15">
        <v>1769.3609613640085</v>
      </c>
      <c r="N50" s="12">
        <v>1718.0078263514433</v>
      </c>
      <c r="O50" s="12">
        <v>1611.9195725418924</v>
      </c>
      <c r="P50" s="13">
        <v>-75.371905636685185</v>
      </c>
      <c r="Q50" s="16">
        <v>200</v>
      </c>
      <c r="R50" s="16">
        <f t="shared" si="0"/>
        <v>5.0952166358267075</v>
      </c>
      <c r="S50" s="27"/>
      <c r="T50" s="27"/>
      <c r="U50" s="27"/>
      <c r="V50" s="3">
        <f t="shared" si="12"/>
        <v>-8.4304025982875856</v>
      </c>
      <c r="W50" s="3">
        <f t="shared" si="10"/>
        <v>8.4304025982875856</v>
      </c>
      <c r="X50" s="3">
        <f t="shared" si="16"/>
        <v>169.77115507548586</v>
      </c>
      <c r="Y50" s="3">
        <f t="shared" si="17"/>
        <v>168.12840532440805</v>
      </c>
      <c r="Z50" s="3">
        <f t="shared" si="18"/>
        <v>143.52426931633329</v>
      </c>
      <c r="AA50" s="3">
        <f t="shared" si="13"/>
        <v>245.14306071217106</v>
      </c>
      <c r="AB50" s="3">
        <f t="shared" si="14"/>
        <v>243.50031096109325</v>
      </c>
      <c r="AC50" s="3">
        <f t="shared" si="15"/>
        <v>218.89617495301849</v>
      </c>
    </row>
    <row r="51" spans="1:29">
      <c r="A51" s="17">
        <v>-1.1666666666666667</v>
      </c>
      <c r="B51" s="19">
        <v>1629.6667473256223</v>
      </c>
      <c r="C51" s="16">
        <v>1682.4456262745862</v>
      </c>
      <c r="D51" s="20">
        <v>1130.4019024103047</v>
      </c>
      <c r="E51" s="3">
        <f t="shared" si="7"/>
        <v>-35.97469917213909</v>
      </c>
      <c r="F51" s="3">
        <f t="shared" si="8"/>
        <v>2.1376681633292391</v>
      </c>
      <c r="G51" s="3">
        <f t="shared" si="11"/>
        <v>76.831873743121676</v>
      </c>
      <c r="I51" s="27"/>
      <c r="J51" s="27"/>
      <c r="K51" s="27"/>
      <c r="L51" s="12">
        <v>-0.838426</v>
      </c>
      <c r="M51" s="15">
        <v>1757.5702752540747</v>
      </c>
      <c r="N51" s="12">
        <v>1713.3672790759454</v>
      </c>
      <c r="O51" s="12">
        <v>1744.1563032426188</v>
      </c>
      <c r="P51" s="13">
        <v>-47.497820205869154</v>
      </c>
      <c r="Q51" s="16">
        <v>200</v>
      </c>
      <c r="R51" s="16">
        <f t="shared" si="0"/>
        <v>7.1625960683518199</v>
      </c>
      <c r="S51" s="27"/>
      <c r="T51" s="27"/>
      <c r="U51" s="27"/>
      <c r="V51" s="3">
        <f t="shared" si="12"/>
        <v>27.874085430816031</v>
      </c>
      <c r="W51" s="3">
        <f t="shared" si="10"/>
        <v>27.874085430816031</v>
      </c>
      <c r="X51" s="3">
        <f t="shared" si="16"/>
        <v>170.46822283701366</v>
      </c>
      <c r="Y51" s="3">
        <f t="shared" si="17"/>
        <v>169.34437873115772</v>
      </c>
      <c r="Z51" s="3">
        <f t="shared" si="18"/>
        <v>148.97917065376481</v>
      </c>
      <c r="AA51" s="3">
        <f t="shared" si="13"/>
        <v>217.9660430428828</v>
      </c>
      <c r="AB51" s="3">
        <f t="shared" si="14"/>
        <v>216.84219893702686</v>
      </c>
      <c r="AC51" s="3">
        <f t="shared" si="15"/>
        <v>196.47699085963396</v>
      </c>
    </row>
    <row r="52" spans="1:29">
      <c r="A52" s="17">
        <v>-1.1333333333333333</v>
      </c>
      <c r="B52" s="19">
        <v>1666.8338006786307</v>
      </c>
      <c r="C52" s="16">
        <v>1686.8008967842015</v>
      </c>
      <c r="D52" s="20">
        <v>1188.3995495348195</v>
      </c>
      <c r="E52" s="3">
        <f t="shared" si="7"/>
        <v>-32.653262163104252</v>
      </c>
      <c r="F52" s="3">
        <f t="shared" si="8"/>
        <v>2.0706706105325643</v>
      </c>
      <c r="G52" s="3">
        <f t="shared" si="11"/>
        <v>99.643110271044833</v>
      </c>
      <c r="I52" s="27"/>
      <c r="J52" s="27"/>
      <c r="K52" s="27"/>
      <c r="L52" s="12">
        <v>-0.80774199999999996</v>
      </c>
      <c r="M52" s="15">
        <v>1749.5143711418953</v>
      </c>
      <c r="N52" s="12">
        <v>1706.5357283687331</v>
      </c>
      <c r="O52" s="12">
        <v>1808.2618827211509</v>
      </c>
      <c r="P52" s="13">
        <v>-62.350327218275993</v>
      </c>
      <c r="Q52" s="16">
        <v>200</v>
      </c>
      <c r="R52" s="16">
        <f t="shared" si="0"/>
        <v>6.8363073721811709</v>
      </c>
      <c r="S52" s="27"/>
      <c r="T52" s="27"/>
      <c r="U52" s="27"/>
      <c r="V52" s="3">
        <f t="shared" si="12"/>
        <v>-14.852507012406839</v>
      </c>
      <c r="W52" s="3">
        <f t="shared" si="10"/>
        <v>14.852507012406839</v>
      </c>
      <c r="X52" s="3">
        <f t="shared" si="16"/>
        <v>170.82920690740954</v>
      </c>
      <c r="Y52" s="3">
        <f t="shared" si="17"/>
        <v>169.94460875592046</v>
      </c>
      <c r="Z52" s="3">
        <f t="shared" si="18"/>
        <v>151.31902221748177</v>
      </c>
      <c r="AA52" s="3">
        <f t="shared" si="13"/>
        <v>233.17953412568554</v>
      </c>
      <c r="AB52" s="3">
        <f t="shared" si="14"/>
        <v>232.29493597419645</v>
      </c>
      <c r="AC52" s="3">
        <f t="shared" si="15"/>
        <v>213.66934943575777</v>
      </c>
    </row>
    <row r="53" spans="1:29">
      <c r="A53" s="17">
        <v>-1.1000000000000001</v>
      </c>
      <c r="B53" s="19">
        <v>1698.6936025896748</v>
      </c>
      <c r="C53" s="16">
        <v>1691.8023948901346</v>
      </c>
      <c r="D53" s="20">
        <v>1246.9020045266766</v>
      </c>
      <c r="E53" s="3">
        <f t="shared" si="7"/>
        <v>-28.572231477727655</v>
      </c>
      <c r="F53" s="3">
        <f t="shared" si="8"/>
        <v>2.0040806573264529</v>
      </c>
      <c r="G53" s="3">
        <f t="shared" si="11"/>
        <v>122.43092056129834</v>
      </c>
      <c r="I53" s="27"/>
      <c r="J53" s="27"/>
      <c r="K53" s="27"/>
      <c r="L53" s="12">
        <v>-0.73977499999999996</v>
      </c>
      <c r="M53" s="15">
        <v>1732.2711398755923</v>
      </c>
      <c r="N53" s="12">
        <v>1679.6766067166091</v>
      </c>
      <c r="O53" s="12">
        <v>1952.0926878856055</v>
      </c>
      <c r="P53" s="13">
        <v>-60.637942958218126</v>
      </c>
      <c r="Q53" s="16">
        <v>200</v>
      </c>
      <c r="R53" s="16">
        <f t="shared" si="0"/>
        <v>4.6164464832906695</v>
      </c>
      <c r="S53" s="27"/>
      <c r="T53" s="27"/>
      <c r="U53" s="27"/>
      <c r="V53" s="3">
        <f t="shared" si="12"/>
        <v>1.7123842600578669</v>
      </c>
      <c r="W53" s="3">
        <f t="shared" si="10"/>
        <v>1.7123842600578669</v>
      </c>
      <c r="X53" s="3">
        <f t="shared" si="16"/>
        <v>171.57102393928474</v>
      </c>
      <c r="Y53" s="3">
        <f t="shared" si="17"/>
        <v>171.13486947922615</v>
      </c>
      <c r="Z53" s="3">
        <f t="shared" si="18"/>
        <v>155.70907469927667</v>
      </c>
      <c r="AA53" s="3">
        <f t="shared" si="13"/>
        <v>232.20896689750288</v>
      </c>
      <c r="AB53" s="3">
        <f t="shared" si="14"/>
        <v>231.77281243744429</v>
      </c>
      <c r="AC53" s="3">
        <f t="shared" si="15"/>
        <v>216.3470176574948</v>
      </c>
    </row>
    <row r="54" spans="1:29">
      <c r="A54" s="17">
        <v>-1.0666666666666667</v>
      </c>
      <c r="B54" s="19">
        <v>1724.8021382790791</v>
      </c>
      <c r="C54" s="16">
        <v>1697.2749810441003</v>
      </c>
      <c r="D54" s="20">
        <v>1306.0904587833115</v>
      </c>
      <c r="E54" s="3">
        <f t="shared" si="7"/>
        <v>-23.802687898057588</v>
      </c>
      <c r="F54" s="3">
        <f t="shared" si="8"/>
        <v>1.9476627421379955</v>
      </c>
      <c r="G54" s="3">
        <f t="shared" si="11"/>
        <v>143.08630739010158</v>
      </c>
      <c r="I54" s="27"/>
      <c r="J54" s="27"/>
      <c r="K54" s="27"/>
      <c r="L54" s="12">
        <v>-0.70416500000000004</v>
      </c>
      <c r="M54" s="15">
        <v>1726.2771334651902</v>
      </c>
      <c r="N54" s="12">
        <v>1660.1565633063483</v>
      </c>
      <c r="O54" s="12">
        <v>2026.3246274951011</v>
      </c>
      <c r="P54" s="13">
        <v>-58.546389479415829</v>
      </c>
      <c r="Q54" s="16">
        <v>200</v>
      </c>
      <c r="R54" s="16">
        <f t="shared" si="0"/>
        <v>0.42044450978913844</v>
      </c>
      <c r="S54" s="27"/>
      <c r="T54" s="27"/>
      <c r="U54" s="27"/>
      <c r="V54" s="3">
        <f t="shared" si="12"/>
        <v>2.0915534788022967</v>
      </c>
      <c r="W54" s="3">
        <f t="shared" si="10"/>
        <v>2.0915534788022967</v>
      </c>
      <c r="X54" s="3">
        <f t="shared" si="16"/>
        <v>171.87601629766388</v>
      </c>
      <c r="Y54" s="3">
        <f t="shared" si="17"/>
        <v>171.6088530736609</v>
      </c>
      <c r="Z54" s="3">
        <f t="shared" si="18"/>
        <v>157.47960744471609</v>
      </c>
      <c r="AA54" s="3">
        <f t="shared" si="13"/>
        <v>230.42240577707972</v>
      </c>
      <c r="AB54" s="3">
        <f t="shared" si="14"/>
        <v>230.15524255307673</v>
      </c>
      <c r="AC54" s="3">
        <f t="shared" si="15"/>
        <v>216.02599692413193</v>
      </c>
    </row>
    <row r="55" spans="1:29">
      <c r="A55" s="17">
        <v>-1.0333333333333334</v>
      </c>
      <c r="B55" s="19">
        <v>1744.924753696472</v>
      </c>
      <c r="C55" s="16">
        <v>1702.9372240021285</v>
      </c>
      <c r="D55" s="20">
        <v>1366.1715050663443</v>
      </c>
      <c r="E55" s="3">
        <f t="shared" si="7"/>
        <v>-18.516960924411848</v>
      </c>
      <c r="F55" s="3">
        <f t="shared" si="8"/>
        <v>1.9084133441459645</v>
      </c>
      <c r="G55" s="3">
        <f t="shared" si="11"/>
        <v>158.57180920937279</v>
      </c>
      <c r="I55" s="27"/>
      <c r="J55" s="27"/>
      <c r="K55" s="27"/>
      <c r="L55" s="12">
        <v>-0.63610199999999995</v>
      </c>
      <c r="M55" s="15">
        <v>1725.3178866559197</v>
      </c>
      <c r="N55" s="12">
        <v>1621.6205023457526</v>
      </c>
      <c r="O55" s="12">
        <v>2157.0429645980498</v>
      </c>
      <c r="P55" s="13">
        <v>-52.207946395432536</v>
      </c>
      <c r="Q55" s="16">
        <v>200</v>
      </c>
      <c r="R55" s="16">
        <f t="shared" si="0"/>
        <v>-5.0436154858370372</v>
      </c>
      <c r="S55" s="27"/>
      <c r="T55" s="27"/>
      <c r="U55" s="27"/>
      <c r="V55" s="3">
        <f t="shared" si="12"/>
        <v>6.338443083983293</v>
      </c>
      <c r="W55" s="3">
        <f t="shared" si="10"/>
        <v>6.338443083983293</v>
      </c>
      <c r="X55" s="3">
        <f t="shared" si="16"/>
        <v>172.21453099718241</v>
      </c>
      <c r="Y55" s="3">
        <f t="shared" si="17"/>
        <v>172.12380646928196</v>
      </c>
      <c r="Z55" s="3">
        <f t="shared" si="18"/>
        <v>159.74932200373055</v>
      </c>
      <c r="AA55" s="3">
        <f t="shared" si="13"/>
        <v>224.42247739261495</v>
      </c>
      <c r="AB55" s="3">
        <f t="shared" si="14"/>
        <v>224.3317528647145</v>
      </c>
      <c r="AC55" s="3">
        <f t="shared" si="15"/>
        <v>211.9572683991631</v>
      </c>
    </row>
    <row r="56" spans="1:29">
      <c r="A56" s="17">
        <v>-1</v>
      </c>
      <c r="B56" s="19">
        <v>1759.0432821073555</v>
      </c>
      <c r="C56" s="16">
        <v>1708.3910181782962</v>
      </c>
      <c r="D56" s="20">
        <v>1427.3112395832607</v>
      </c>
      <c r="E56" s="3">
        <f t="shared" si="7"/>
        <v>-13.002943557689685</v>
      </c>
      <c r="F56" s="3">
        <f t="shared" si="8"/>
        <v>1.8895580083669115</v>
      </c>
      <c r="G56" s="3">
        <f t="shared" si="11"/>
        <v>165.42052100166438</v>
      </c>
      <c r="I56" s="27"/>
      <c r="J56" s="27"/>
      <c r="K56" s="27"/>
      <c r="L56" s="12">
        <v>-0.60560700000000001</v>
      </c>
      <c r="M56" s="15">
        <v>1729.6549623846122</v>
      </c>
      <c r="N56" s="12">
        <v>1610.3059053278273</v>
      </c>
      <c r="O56" s="12">
        <v>2206.1850826613286</v>
      </c>
      <c r="P56" s="13">
        <v>-42.870654260093637</v>
      </c>
      <c r="Q56" s="16">
        <v>200</v>
      </c>
      <c r="R56" s="16">
        <f t="shared" si="0"/>
        <v>-38.09654029487487</v>
      </c>
      <c r="S56" s="27"/>
      <c r="T56" s="27"/>
      <c r="U56" s="27"/>
      <c r="V56" s="3">
        <f t="shared" si="12"/>
        <v>9.3372921353388989</v>
      </c>
      <c r="W56" s="3">
        <f t="shared" si="10"/>
        <v>9.3372921353388989</v>
      </c>
      <c r="X56" s="3">
        <f t="shared" si="16"/>
        <v>172.25505479515169</v>
      </c>
      <c r="Y56" s="3">
        <f t="shared" si="17"/>
        <v>172.18514264698138</v>
      </c>
      <c r="Z56" s="3">
        <f t="shared" si="18"/>
        <v>160.30502999286045</v>
      </c>
      <c r="AA56" s="3">
        <f t="shared" si="13"/>
        <v>215.12570905524532</v>
      </c>
      <c r="AB56" s="3">
        <f t="shared" si="14"/>
        <v>215.05579690707501</v>
      </c>
      <c r="AC56" s="3">
        <f t="shared" si="15"/>
        <v>203.17568425295408</v>
      </c>
    </row>
    <row r="57" spans="1:29">
      <c r="A57" s="17">
        <v>-0.96666666666666667</v>
      </c>
      <c r="B57" s="19">
        <v>1767.4029362047443</v>
      </c>
      <c r="C57" s="16">
        <v>1713.1359976352651</v>
      </c>
      <c r="D57" s="20">
        <v>1489.7331304678676</v>
      </c>
      <c r="E57" s="3">
        <f t="shared" si="7"/>
        <v>-7.6277704336306993</v>
      </c>
      <c r="F57" s="3">
        <f t="shared" si="8"/>
        <v>1.8947300592581353</v>
      </c>
      <c r="G57" s="3">
        <f t="shared" si="11"/>
        <v>161.25519372176961</v>
      </c>
      <c r="I57" s="27"/>
      <c r="J57" s="27"/>
      <c r="K57" s="27"/>
      <c r="L57" s="23"/>
      <c r="M57" s="19"/>
      <c r="N57" s="16"/>
      <c r="O57" s="20"/>
      <c r="P57" s="18"/>
      <c r="Q57" s="16"/>
      <c r="R57" s="16"/>
      <c r="S57" s="27"/>
      <c r="T57" s="27"/>
      <c r="U57" s="27"/>
    </row>
    <row r="58" spans="1:29">
      <c r="A58" s="17">
        <v>-0.93333333333333335</v>
      </c>
      <c r="B58" s="19">
        <v>1770.4851960265698</v>
      </c>
      <c r="C58" s="16">
        <v>1716.5761570952118</v>
      </c>
      <c r="D58" s="20">
        <v>1553.6099561294448</v>
      </c>
      <c r="E58" s="3">
        <f t="shared" si="7"/>
        <v>-2.7625606749485394</v>
      </c>
      <c r="F58" s="3">
        <f t="shared" si="8"/>
        <v>1.9213082759897659</v>
      </c>
      <c r="G58" s="3">
        <f t="shared" si="11"/>
        <v>145.95629276046483</v>
      </c>
      <c r="I58" s="27"/>
      <c r="J58" s="27"/>
      <c r="K58" s="27"/>
      <c r="L58" s="23"/>
      <c r="M58" s="19"/>
      <c r="N58" s="16"/>
      <c r="O58" s="20"/>
      <c r="P58" s="18"/>
      <c r="Q58" s="16"/>
      <c r="R58" s="16"/>
      <c r="S58" s="27"/>
      <c r="T58" s="27"/>
      <c r="U58" s="27"/>
    </row>
    <row r="59" spans="1:29">
      <c r="A59" s="17">
        <v>-0.9</v>
      </c>
      <c r="B59" s="19">
        <v>1769.0088161743649</v>
      </c>
      <c r="C59" s="16">
        <v>1718.0518581972933</v>
      </c>
      <c r="D59" s="20">
        <v>1619.0626523341773</v>
      </c>
      <c r="E59" s="3">
        <f t="shared" si="7"/>
        <v>1.2921697263511445</v>
      </c>
      <c r="F59" s="3">
        <f t="shared" si="8"/>
        <v>1.9645792293801041</v>
      </c>
      <c r="G59" s="3">
        <f t="shared" si="11"/>
        <v>121.64191203899055</v>
      </c>
      <c r="I59" s="27"/>
      <c r="J59" s="27"/>
      <c r="K59" s="27"/>
      <c r="L59" s="23"/>
      <c r="M59" s="19"/>
      <c r="N59" s="16"/>
      <c r="O59" s="20"/>
      <c r="P59" s="18"/>
      <c r="Q59" s="16"/>
      <c r="R59" s="16"/>
      <c r="S59" s="27"/>
      <c r="T59" s="27"/>
      <c r="U59" s="27"/>
    </row>
    <row r="60" spans="1:29">
      <c r="A60" s="17">
        <v>-0.8666666666666667</v>
      </c>
      <c r="B60" s="19">
        <v>1763.9072957352421</v>
      </c>
      <c r="C60" s="16">
        <v>1716.8870847432856</v>
      </c>
      <c r="D60" s="20">
        <v>1686.1313857398006</v>
      </c>
      <c r="E60" s="3">
        <f t="shared" si="7"/>
        <v>4.3497738617471091</v>
      </c>
      <c r="F60" s="3">
        <f t="shared" si="8"/>
        <v>2.0181767731698019</v>
      </c>
      <c r="G60" s="3">
        <f t="shared" si="11"/>
        <v>91.728124061878958</v>
      </c>
      <c r="I60" s="27"/>
      <c r="J60" s="27"/>
      <c r="K60" s="27"/>
      <c r="L60" s="23"/>
      <c r="M60" s="19"/>
      <c r="N60" s="16"/>
      <c r="O60" s="20"/>
      <c r="P60" s="18"/>
      <c r="Q60" s="16"/>
      <c r="R60" s="16"/>
      <c r="S60" s="27"/>
      <c r="T60" s="27"/>
      <c r="U60" s="27"/>
    </row>
    <row r="61" spans="1:29">
      <c r="A61" s="17">
        <v>-0.83333333333333337</v>
      </c>
      <c r="B61" s="19">
        <v>1756.2925280592608</v>
      </c>
      <c r="C61" s="16">
        <v>1712.4578520498303</v>
      </c>
      <c r="D61" s="20">
        <v>1754.7271600297206</v>
      </c>
      <c r="E61" s="3">
        <f t="shared" si="7"/>
        <v>6.3344284738298198</v>
      </c>
      <c r="F61" s="3">
        <f t="shared" si="8"/>
        <v>2.0747734178702579</v>
      </c>
      <c r="G61" s="3">
        <f t="shared" si="11"/>
        <v>59.539638362481334</v>
      </c>
      <c r="I61" s="27"/>
      <c r="J61" s="27"/>
      <c r="K61" s="27"/>
      <c r="L61" s="23"/>
      <c r="M61" s="19"/>
      <c r="N61" s="16"/>
      <c r="O61" s="20"/>
      <c r="P61" s="18"/>
      <c r="Q61" s="16"/>
      <c r="R61" s="16"/>
      <c r="S61" s="27"/>
      <c r="T61" s="27"/>
      <c r="U61" s="27"/>
    </row>
    <row r="62" spans="1:29">
      <c r="A62" s="17">
        <v>-0.8</v>
      </c>
      <c r="B62" s="19">
        <v>1747.4043784697876</v>
      </c>
      <c r="C62" s="16">
        <v>1704.2884619486786</v>
      </c>
      <c r="D62" s="20">
        <v>1824.5738751349302</v>
      </c>
      <c r="E62" s="3">
        <f t="shared" si="7"/>
        <v>7.2520383852696302</v>
      </c>
      <c r="F62" s="3">
        <f t="shared" si="8"/>
        <v>2.1264692741406268</v>
      </c>
      <c r="G62" s="3">
        <f t="shared" si="11"/>
        <v>27.528297343194318</v>
      </c>
      <c r="I62" s="27"/>
      <c r="J62" s="27"/>
      <c r="K62" s="27"/>
      <c r="L62" s="23"/>
      <c r="M62" s="19"/>
      <c r="N62" s="16"/>
      <c r="O62" s="20"/>
      <c r="P62" s="18"/>
      <c r="Q62" s="16"/>
      <c r="R62" s="16"/>
      <c r="S62" s="27"/>
      <c r="T62" s="27"/>
      <c r="U62" s="27"/>
    </row>
    <row r="63" spans="1:29">
      <c r="A63" s="17">
        <v>-0.76666666666666672</v>
      </c>
      <c r="B63" s="19">
        <v>1738.5396429973987</v>
      </c>
      <c r="C63" s="16">
        <v>1692.1775931284008</v>
      </c>
      <c r="D63" s="20">
        <v>1895.1596071202398</v>
      </c>
      <c r="E63" s="3">
        <f t="shared" si="7"/>
        <v>7.158197194849663</v>
      </c>
      <c r="F63" s="3">
        <f t="shared" si="8"/>
        <v>2.1649115489163604</v>
      </c>
      <c r="G63" s="3">
        <f t="shared" si="11"/>
        <v>-2.8152357125990162</v>
      </c>
      <c r="I63" s="27"/>
      <c r="J63" s="27"/>
      <c r="K63" s="27"/>
      <c r="L63" s="23"/>
      <c r="M63" s="19"/>
      <c r="N63" s="16"/>
      <c r="O63" s="20"/>
      <c r="P63" s="18"/>
      <c r="Q63" s="16"/>
      <c r="R63" s="16"/>
      <c r="S63" s="27"/>
      <c r="T63" s="27"/>
      <c r="U63" s="27"/>
    </row>
    <row r="64" spans="1:29">
      <c r="A64" s="17">
        <v>-0.73333333333333328</v>
      </c>
      <c r="B64" s="19">
        <v>1730.9629645533646</v>
      </c>
      <c r="C64" s="16">
        <v>1676.36184851647</v>
      </c>
      <c r="D64" s="20">
        <v>1965.6590587322003</v>
      </c>
      <c r="E64" s="3">
        <f t="shared" si="7"/>
        <v>6.1341163530721969</v>
      </c>
      <c r="F64" s="3">
        <f t="shared" si="8"/>
        <v>2.1794368218223505</v>
      </c>
      <c r="G64" s="3">
        <f t="shared" si="11"/>
        <v>-30.722425253323888</v>
      </c>
      <c r="I64" s="27"/>
      <c r="J64" s="27"/>
      <c r="K64" s="27"/>
      <c r="L64" s="23"/>
      <c r="M64" s="19"/>
      <c r="N64" s="16"/>
      <c r="O64" s="20"/>
      <c r="P64" s="18"/>
      <c r="Q64" s="16"/>
      <c r="R64" s="16"/>
      <c r="S64" s="27"/>
      <c r="T64" s="27"/>
      <c r="U64" s="27"/>
    </row>
    <row r="65" spans="1:21">
      <c r="A65" s="17">
        <v>-0.7</v>
      </c>
      <c r="B65" s="19">
        <v>1725.7953542993453</v>
      </c>
      <c r="C65" s="16">
        <v>1657.7240937128652</v>
      </c>
      <c r="D65" s="20">
        <v>2034.8443977048726</v>
      </c>
      <c r="E65" s="3">
        <f t="shared" si="7"/>
        <v>4.2716201137885772</v>
      </c>
      <c r="F65" s="3">
        <f t="shared" si="8"/>
        <v>2.1551364471323571</v>
      </c>
      <c r="G65" s="3">
        <f t="shared" si="11"/>
        <v>-55.874887178508601</v>
      </c>
      <c r="I65" s="27"/>
      <c r="J65" s="27"/>
      <c r="K65" s="27"/>
      <c r="L65" s="23"/>
      <c r="M65" s="19"/>
      <c r="N65" s="16"/>
      <c r="O65" s="20"/>
      <c r="P65" s="18"/>
      <c r="Q65" s="16"/>
      <c r="R65" s="16"/>
      <c r="S65" s="27"/>
      <c r="T65" s="27"/>
      <c r="U65" s="27"/>
    </row>
    <row r="66" spans="1:21">
      <c r="A66" s="17">
        <v>-0.66666666666666663</v>
      </c>
      <c r="B66" s="19">
        <v>1723.8758965856728</v>
      </c>
      <c r="C66" s="16">
        <v>1638.0461703101264</v>
      </c>
      <c r="D66" s="20">
        <v>2101.0031040230065</v>
      </c>
      <c r="E66" s="3"/>
      <c r="F66" s="3"/>
      <c r="G66" s="3"/>
      <c r="I66" s="27"/>
      <c r="J66" s="27"/>
      <c r="K66" s="27"/>
      <c r="L66" s="23"/>
      <c r="M66" s="19"/>
      <c r="N66" s="16"/>
      <c r="O66" s="20"/>
      <c r="P66" s="18"/>
      <c r="Q66" s="16"/>
      <c r="R66" s="16"/>
      <c r="S66" s="27"/>
      <c r="T66" s="27"/>
      <c r="U66" s="27"/>
    </row>
    <row r="67" spans="1:21">
      <c r="A67" s="17">
        <v>-0.6333333333333333</v>
      </c>
      <c r="B67" s="19">
        <v>1725.598799943547</v>
      </c>
      <c r="C67" s="16">
        <v>1620.3220582565248</v>
      </c>
      <c r="D67" s="20">
        <v>2161.8231948763378</v>
      </c>
      <c r="E67" s="3"/>
      <c r="F67" s="3"/>
      <c r="G67" s="3"/>
      <c r="I67" s="27"/>
      <c r="J67" s="27"/>
      <c r="K67" s="27"/>
      <c r="L67" s="23"/>
      <c r="M67" s="19"/>
      <c r="N67" s="16"/>
      <c r="O67" s="20"/>
      <c r="P67" s="18"/>
      <c r="Q67" s="16"/>
      <c r="R67" s="16"/>
      <c r="S67" s="27"/>
      <c r="T67" s="27"/>
      <c r="U67" s="27"/>
    </row>
    <row r="68" spans="1:21">
      <c r="A68" s="17">
        <v>-0.6</v>
      </c>
      <c r="B68" s="19">
        <v>1730.7190476157946</v>
      </c>
      <c r="C68" s="16">
        <v>1609.1352245702913</v>
      </c>
      <c r="D68" s="20">
        <v>2214.2661313154426</v>
      </c>
      <c r="E68" s="3"/>
      <c r="F68" s="3"/>
      <c r="G68" s="3"/>
      <c r="I68" s="27"/>
      <c r="J68" s="27"/>
      <c r="K68" s="27"/>
      <c r="L68" s="23"/>
      <c r="M68" s="19"/>
      <c r="N68" s="16"/>
      <c r="O68" s="20"/>
      <c r="P68" s="18"/>
      <c r="Q68" s="16"/>
      <c r="R68" s="16"/>
      <c r="S68" s="27"/>
      <c r="T68" s="27"/>
      <c r="U68" s="27"/>
    </row>
    <row r="69" spans="1:21">
      <c r="A69" s="17">
        <v>-0.56666666666666665</v>
      </c>
      <c r="B69" s="19">
        <v>1738.1265718229117</v>
      </c>
      <c r="C69" s="16">
        <v>1611.1028901946365</v>
      </c>
      <c r="D69" s="20">
        <v>2254.4408289856428</v>
      </c>
      <c r="E69" s="3"/>
      <c r="F69" s="3"/>
      <c r="G69" s="3"/>
      <c r="I69" s="27"/>
      <c r="J69" s="27"/>
      <c r="K69" s="27"/>
      <c r="L69" s="23"/>
      <c r="M69" s="19"/>
      <c r="N69" s="16"/>
      <c r="O69" s="20"/>
      <c r="P69" s="18"/>
      <c r="Q69" s="16"/>
      <c r="R69" s="16"/>
      <c r="S69" s="27"/>
      <c r="T69" s="27"/>
      <c r="U69" s="27"/>
    </row>
    <row r="70" spans="1:21">
      <c r="A70" s="17">
        <v>-0.53333333333333333</v>
      </c>
      <c r="B70" s="19">
        <v>1745.585066207178</v>
      </c>
      <c r="C70" s="16">
        <v>1635.4079878463813</v>
      </c>
      <c r="D70" s="20">
        <v>2277.4433936335404</v>
      </c>
      <c r="E70" s="3"/>
      <c r="F70" s="3"/>
      <c r="G70" s="3"/>
      <c r="I70" s="27"/>
      <c r="J70" s="27"/>
      <c r="K70" s="27"/>
      <c r="L70" s="23"/>
      <c r="M70" s="19"/>
      <c r="N70" s="16"/>
      <c r="O70" s="20"/>
      <c r="P70" s="18"/>
      <c r="Q70" s="16"/>
      <c r="R70" s="16"/>
      <c r="S70" s="27"/>
      <c r="T70" s="27"/>
      <c r="U70" s="27"/>
    </row>
    <row r="71" spans="1:21">
      <c r="A71" s="17"/>
      <c r="B71" s="19"/>
      <c r="C71" s="16"/>
      <c r="D71" s="20"/>
      <c r="E71" s="3"/>
      <c r="F71" s="3"/>
      <c r="G71" s="3"/>
      <c r="I71" s="27"/>
      <c r="J71" s="27"/>
      <c r="K71" s="27"/>
      <c r="L71" s="23"/>
      <c r="M71" s="19"/>
      <c r="N71" s="16"/>
      <c r="O71" s="20"/>
      <c r="P71" s="18"/>
      <c r="Q71" s="16"/>
      <c r="R71" s="16"/>
      <c r="S71" s="27"/>
      <c r="T71" s="27"/>
      <c r="U71" s="27"/>
    </row>
    <row r="72" spans="1:21">
      <c r="A72" s="17"/>
      <c r="B72" s="19"/>
      <c r="C72" s="16"/>
      <c r="D72" s="20"/>
      <c r="E72" s="3"/>
      <c r="F72" s="3"/>
      <c r="G72" s="3"/>
      <c r="I72" s="27"/>
      <c r="J72" s="27"/>
      <c r="K72" s="27"/>
      <c r="L72" s="23"/>
      <c r="M72" s="19"/>
      <c r="N72" s="16"/>
      <c r="O72" s="20"/>
      <c r="P72" s="18"/>
      <c r="Q72" s="16"/>
      <c r="R72" s="16"/>
      <c r="S72" s="27"/>
      <c r="T72" s="27"/>
      <c r="U72" s="27"/>
    </row>
    <row r="73" spans="1:21">
      <c r="A73" s="17"/>
      <c r="B73" s="19"/>
      <c r="C73" s="16"/>
      <c r="D73" s="20"/>
      <c r="E73" s="3"/>
      <c r="F73" s="3"/>
      <c r="G73" s="3"/>
      <c r="I73" s="27"/>
      <c r="J73" s="27"/>
      <c r="K73" s="27"/>
      <c r="L73" s="23"/>
      <c r="M73" s="19"/>
      <c r="N73" s="16"/>
      <c r="O73" s="20"/>
      <c r="P73" s="18"/>
      <c r="Q73" s="16"/>
      <c r="R73" s="16"/>
      <c r="S73" s="27"/>
      <c r="T73" s="27"/>
      <c r="U73" s="27"/>
    </row>
    <row r="74" spans="1:21">
      <c r="A74" s="17"/>
      <c r="B74" s="19"/>
      <c r="C74" s="16"/>
      <c r="D74" s="20"/>
      <c r="E74" s="3"/>
      <c r="F74" s="3"/>
      <c r="G74" s="3"/>
      <c r="I74" s="27"/>
      <c r="J74" s="27"/>
      <c r="K74" s="27"/>
      <c r="L74" s="23"/>
      <c r="M74" s="19"/>
      <c r="N74" s="16"/>
      <c r="O74" s="20"/>
      <c r="P74" s="18"/>
      <c r="Q74" s="16"/>
      <c r="R74" s="16"/>
      <c r="S74" s="27"/>
      <c r="T74" s="27"/>
      <c r="U74" s="27"/>
    </row>
    <row r="75" spans="1:21">
      <c r="A75" s="17"/>
      <c r="B75" s="19"/>
      <c r="C75" s="16"/>
      <c r="D75" s="20"/>
      <c r="E75" s="3"/>
      <c r="F75" s="3"/>
      <c r="G75" s="3"/>
      <c r="I75" s="27"/>
      <c r="J75" s="27"/>
      <c r="K75" s="27"/>
      <c r="L75" s="23"/>
      <c r="M75" s="19"/>
      <c r="N75" s="16"/>
      <c r="O75" s="20"/>
      <c r="P75" s="18"/>
      <c r="Q75" s="16"/>
      <c r="R75" s="16"/>
      <c r="S75" s="27"/>
      <c r="T75" s="27"/>
      <c r="U75" s="27"/>
    </row>
    <row r="76" spans="1:21">
      <c r="A76" s="17"/>
      <c r="B76" s="19"/>
      <c r="C76" s="16"/>
      <c r="D76" s="20"/>
      <c r="E76" s="3"/>
      <c r="F76" s="3"/>
      <c r="G76" s="3"/>
      <c r="I76" s="27"/>
      <c r="J76" s="27"/>
      <c r="K76" s="27"/>
      <c r="L76" s="23"/>
      <c r="M76" s="19"/>
      <c r="N76" s="16"/>
      <c r="O76" s="20"/>
      <c r="P76" s="18"/>
      <c r="Q76" s="16"/>
      <c r="R76" s="16"/>
      <c r="S76" s="27"/>
      <c r="T76" s="27"/>
      <c r="U76" s="27"/>
    </row>
    <row r="77" spans="1:21">
      <c r="A77" s="17"/>
      <c r="B77" s="19"/>
      <c r="C77" s="16"/>
      <c r="D77" s="20"/>
      <c r="E77" s="3"/>
      <c r="F77" s="3"/>
      <c r="G77" s="3"/>
      <c r="I77" s="27"/>
      <c r="J77" s="27"/>
      <c r="K77" s="27"/>
      <c r="L77" s="23"/>
      <c r="M77" s="19"/>
      <c r="N77" s="16"/>
      <c r="O77" s="20"/>
      <c r="P77" s="18"/>
      <c r="Q77" s="16"/>
      <c r="R77" s="16"/>
      <c r="S77" s="27"/>
      <c r="T77" s="27"/>
      <c r="U77" s="27"/>
    </row>
    <row r="78" spans="1:21">
      <c r="A78" s="17"/>
      <c r="B78" s="19"/>
      <c r="C78" s="16"/>
      <c r="D78" s="20"/>
      <c r="E78" s="3"/>
      <c r="F78" s="3"/>
      <c r="G78" s="3"/>
      <c r="I78" s="27"/>
      <c r="J78" s="27"/>
      <c r="K78" s="27"/>
      <c r="L78" s="23"/>
      <c r="M78" s="19"/>
      <c r="N78" s="16"/>
      <c r="O78" s="20"/>
      <c r="P78" s="18"/>
      <c r="Q78" s="16"/>
      <c r="R78" s="16"/>
      <c r="S78" s="27"/>
      <c r="T78" s="27"/>
      <c r="U78" s="27"/>
    </row>
    <row r="79" spans="1:21">
      <c r="A79" s="17"/>
      <c r="B79" s="19"/>
      <c r="C79" s="16"/>
      <c r="D79" s="20"/>
      <c r="E79" s="3"/>
      <c r="F79" s="3"/>
      <c r="G79" s="3"/>
      <c r="I79" s="27"/>
      <c r="J79" s="27"/>
      <c r="K79" s="27"/>
      <c r="L79" s="23"/>
      <c r="M79" s="19"/>
      <c r="N79" s="16"/>
      <c r="O79" s="20"/>
      <c r="P79" s="18"/>
      <c r="Q79" s="16"/>
      <c r="R79" s="16"/>
      <c r="S79" s="27"/>
      <c r="T79" s="27"/>
      <c r="U79" s="27"/>
    </row>
    <row r="80" spans="1:21">
      <c r="A80" s="17"/>
      <c r="B80" s="19"/>
      <c r="C80" s="16"/>
      <c r="D80" s="20"/>
      <c r="E80" s="3"/>
      <c r="F80" s="3"/>
      <c r="G80" s="3"/>
      <c r="I80" s="27"/>
      <c r="J80" s="27"/>
      <c r="K80" s="27"/>
      <c r="L80" s="23"/>
      <c r="M80" s="19"/>
      <c r="N80" s="16"/>
      <c r="O80" s="20"/>
      <c r="P80" s="18"/>
      <c r="Q80" s="16"/>
      <c r="R80" s="16"/>
      <c r="S80" s="27"/>
      <c r="T80" s="27"/>
      <c r="U80" s="27"/>
    </row>
    <row r="81" spans="1:21">
      <c r="A81" s="17"/>
      <c r="B81" s="19"/>
      <c r="C81" s="16"/>
      <c r="D81" s="20"/>
      <c r="E81" s="3"/>
      <c r="F81" s="3"/>
      <c r="G81" s="3"/>
      <c r="I81" s="27"/>
      <c r="J81" s="27"/>
      <c r="K81" s="27"/>
      <c r="L81" s="23"/>
      <c r="M81" s="19"/>
      <c r="N81" s="16"/>
      <c r="O81" s="20"/>
      <c r="P81" s="18"/>
      <c r="Q81" s="16"/>
      <c r="R81" s="16"/>
      <c r="S81" s="27"/>
      <c r="T81" s="27"/>
      <c r="U81" s="27"/>
    </row>
    <row r="82" spans="1:21">
      <c r="A82" s="17"/>
      <c r="B82" s="19"/>
      <c r="C82" s="16"/>
      <c r="D82" s="20"/>
      <c r="E82" s="3"/>
      <c r="F82" s="3"/>
      <c r="G82" s="3"/>
      <c r="I82" s="27"/>
      <c r="J82" s="27"/>
      <c r="K82" s="27"/>
      <c r="L82" s="23"/>
      <c r="M82" s="19"/>
      <c r="N82" s="16"/>
      <c r="O82" s="20"/>
      <c r="P82" s="18"/>
      <c r="Q82" s="16"/>
      <c r="R82" s="16"/>
      <c r="S82" s="27"/>
      <c r="T82" s="27"/>
      <c r="U82" s="27"/>
    </row>
    <row r="83" spans="1:21">
      <c r="A83" s="17"/>
      <c r="B83" s="19"/>
      <c r="C83" s="16"/>
      <c r="D83" s="20"/>
      <c r="E83" s="3"/>
      <c r="F83" s="3"/>
      <c r="G83" s="3"/>
      <c r="I83" s="27"/>
      <c r="J83" s="27"/>
      <c r="K83" s="27"/>
      <c r="L83" s="23"/>
      <c r="M83" s="19"/>
      <c r="N83" s="16"/>
      <c r="O83" s="20"/>
      <c r="P83" s="18"/>
      <c r="Q83" s="16"/>
      <c r="R83" s="16"/>
      <c r="S83" s="27"/>
      <c r="T83" s="27"/>
      <c r="U83" s="27"/>
    </row>
    <row r="84" spans="1:21">
      <c r="A84" s="17"/>
      <c r="B84" s="19"/>
      <c r="C84" s="16"/>
      <c r="D84" s="20"/>
      <c r="E84" s="3"/>
      <c r="F84" s="3"/>
      <c r="G84" s="3"/>
      <c r="I84" s="27"/>
      <c r="J84" s="27"/>
      <c r="K84" s="27"/>
      <c r="L84" s="23"/>
      <c r="M84" s="19"/>
      <c r="N84" s="16"/>
      <c r="O84" s="20"/>
      <c r="P84" s="18"/>
      <c r="Q84" s="16"/>
      <c r="R84" s="16"/>
      <c r="S84" s="27"/>
      <c r="T84" s="27"/>
      <c r="U84" s="27"/>
    </row>
    <row r="85" spans="1:21">
      <c r="A85" s="17"/>
      <c r="B85" s="19"/>
      <c r="C85" s="16"/>
      <c r="D85" s="20"/>
      <c r="E85" s="3"/>
      <c r="F85" s="3"/>
      <c r="G85" s="3"/>
      <c r="I85" s="27"/>
      <c r="J85" s="27"/>
      <c r="K85" s="27"/>
      <c r="L85" s="23"/>
      <c r="M85" s="19"/>
      <c r="N85" s="16"/>
      <c r="O85" s="20"/>
      <c r="P85" s="18"/>
      <c r="Q85" s="16"/>
      <c r="R85" s="16"/>
      <c r="S85" s="27"/>
      <c r="T85" s="27"/>
      <c r="U85" s="27"/>
    </row>
    <row r="86" spans="1:21">
      <c r="A86" s="17"/>
      <c r="B86" s="19"/>
      <c r="C86" s="16"/>
      <c r="D86" s="20"/>
      <c r="E86" s="3"/>
      <c r="F86" s="3"/>
      <c r="G86" s="3"/>
      <c r="I86" s="27"/>
      <c r="J86" s="27"/>
      <c r="K86" s="27"/>
      <c r="L86" s="23"/>
      <c r="M86" s="19"/>
      <c r="N86" s="16"/>
      <c r="O86" s="20"/>
      <c r="P86" s="18"/>
      <c r="Q86" s="16"/>
      <c r="R86" s="16"/>
      <c r="S86" s="27"/>
      <c r="T86" s="27"/>
      <c r="U86" s="27"/>
    </row>
    <row r="87" spans="1:21">
      <c r="A87" s="17"/>
      <c r="B87" s="16"/>
      <c r="C87" s="16"/>
      <c r="D87" s="16"/>
      <c r="E87" s="3"/>
      <c r="F87" s="3"/>
      <c r="G87" s="3"/>
      <c r="I87" s="27"/>
      <c r="J87" s="27"/>
      <c r="K87" s="27"/>
      <c r="L87" s="23"/>
      <c r="M87" s="19"/>
      <c r="N87" s="16"/>
      <c r="O87" s="20"/>
      <c r="P87" s="18"/>
      <c r="Q87" s="16"/>
      <c r="R87" s="16"/>
      <c r="S87" s="27"/>
      <c r="T87" s="27"/>
      <c r="U87" s="27"/>
    </row>
    <row r="88" spans="1:21">
      <c r="A88" s="17"/>
      <c r="B88" s="16"/>
      <c r="C88" s="16"/>
      <c r="D88" s="16"/>
      <c r="E88" s="3"/>
      <c r="F88" s="3"/>
      <c r="G88" s="3"/>
      <c r="I88" s="27"/>
      <c r="J88" s="27"/>
      <c r="K88" s="27"/>
      <c r="L88" s="23"/>
      <c r="M88" s="19"/>
      <c r="N88" s="16"/>
      <c r="O88" s="20"/>
      <c r="P88" s="18"/>
      <c r="Q88" s="16"/>
      <c r="R88" s="16"/>
      <c r="S88" s="27"/>
      <c r="T88" s="27"/>
      <c r="U88" s="27"/>
    </row>
    <row r="89" spans="1:21">
      <c r="A89" s="17"/>
      <c r="B89" s="16"/>
      <c r="C89" s="16"/>
      <c r="D89" s="16"/>
      <c r="E89" s="3"/>
      <c r="F89" s="3"/>
      <c r="G89" s="3"/>
      <c r="I89" s="27"/>
      <c r="J89" s="27"/>
      <c r="K89" s="27"/>
      <c r="L89" s="23"/>
      <c r="M89" s="19"/>
      <c r="N89" s="16"/>
      <c r="O89" s="20"/>
      <c r="P89" s="18"/>
      <c r="Q89" s="16"/>
      <c r="R89" s="16"/>
      <c r="S89" s="27"/>
      <c r="T89" s="27"/>
      <c r="U89" s="27"/>
    </row>
    <row r="90" spans="1:21">
      <c r="A90" s="17"/>
      <c r="B90" s="16"/>
      <c r="C90" s="16"/>
      <c r="D90" s="16"/>
      <c r="E90" s="3"/>
      <c r="F90" s="3"/>
      <c r="G90" s="3"/>
      <c r="I90" s="27"/>
      <c r="J90" s="27"/>
      <c r="K90" s="27"/>
      <c r="L90" s="23"/>
      <c r="M90" s="19"/>
      <c r="N90" s="16"/>
      <c r="O90" s="20"/>
      <c r="P90" s="18"/>
      <c r="Q90" s="16"/>
      <c r="R90" s="16"/>
      <c r="S90" s="27"/>
      <c r="T90" s="27"/>
      <c r="U90" s="27"/>
    </row>
    <row r="91" spans="1:21">
      <c r="A91" s="17"/>
      <c r="B91" s="16"/>
      <c r="C91" s="16"/>
      <c r="D91" s="16"/>
      <c r="E91" s="3"/>
      <c r="F91" s="3"/>
      <c r="G91" s="3"/>
      <c r="I91" s="27"/>
      <c r="J91" s="27"/>
      <c r="K91" s="27"/>
      <c r="L91" s="23"/>
      <c r="M91" s="19"/>
      <c r="N91" s="16"/>
      <c r="O91" s="20"/>
      <c r="P91" s="18"/>
      <c r="Q91" s="16"/>
      <c r="R91" s="16"/>
      <c r="S91" s="27"/>
      <c r="T91" s="27"/>
      <c r="U91" s="27"/>
    </row>
    <row r="92" spans="1:21">
      <c r="A92" s="17"/>
      <c r="B92" s="16"/>
      <c r="C92" s="16"/>
      <c r="D92" s="16"/>
      <c r="E92" s="3"/>
      <c r="F92" s="3"/>
      <c r="G92" s="3"/>
      <c r="I92" s="27"/>
      <c r="J92" s="27"/>
      <c r="K92" s="27"/>
      <c r="L92" s="23"/>
      <c r="M92" s="19"/>
      <c r="N92" s="16"/>
      <c r="O92" s="20"/>
      <c r="P92" s="18"/>
      <c r="Q92" s="16"/>
      <c r="R92" s="16"/>
      <c r="S92" s="27"/>
      <c r="T92" s="27"/>
      <c r="U92" s="27"/>
    </row>
    <row r="93" spans="1:21">
      <c r="A93" s="17"/>
      <c r="B93" s="16"/>
      <c r="C93" s="16"/>
      <c r="D93" s="16"/>
      <c r="E93" s="3"/>
      <c r="F93" s="3"/>
      <c r="G93" s="3"/>
      <c r="I93" s="27"/>
      <c r="J93" s="27"/>
      <c r="K93" s="27"/>
      <c r="L93" s="23"/>
      <c r="M93" s="19"/>
      <c r="N93" s="16"/>
      <c r="O93" s="20"/>
      <c r="P93" s="18"/>
      <c r="Q93" s="16"/>
      <c r="R93" s="16"/>
      <c r="S93" s="27"/>
      <c r="T93" s="27"/>
      <c r="U93" s="27"/>
    </row>
    <row r="94" spans="1:21">
      <c r="A94" s="17"/>
      <c r="B94" s="16"/>
      <c r="C94" s="16"/>
      <c r="D94" s="16"/>
      <c r="E94" s="3"/>
      <c r="F94" s="3"/>
      <c r="G94" s="3"/>
      <c r="I94" s="27"/>
      <c r="J94" s="27"/>
      <c r="K94" s="27"/>
      <c r="L94" s="23"/>
      <c r="M94" s="19"/>
      <c r="N94" s="16"/>
      <c r="O94" s="20"/>
      <c r="P94" s="18"/>
      <c r="Q94" s="16"/>
      <c r="R94" s="16"/>
      <c r="S94" s="27"/>
      <c r="T94" s="27"/>
      <c r="U94" s="27"/>
    </row>
    <row r="95" spans="1:21">
      <c r="A95" s="17"/>
      <c r="B95" s="16"/>
      <c r="C95" s="16"/>
      <c r="D95" s="16"/>
      <c r="E95" s="3"/>
      <c r="F95" s="3"/>
      <c r="G95" s="3"/>
      <c r="I95" s="27"/>
      <c r="J95" s="27"/>
      <c r="K95" s="27"/>
      <c r="L95" s="23"/>
      <c r="M95" s="19"/>
      <c r="N95" s="16"/>
      <c r="O95" s="20"/>
      <c r="P95" s="18"/>
      <c r="Q95" s="16"/>
      <c r="R95" s="16"/>
      <c r="S95" s="27"/>
      <c r="T95" s="27"/>
      <c r="U95" s="27"/>
    </row>
    <row r="96" spans="1:21">
      <c r="A96" s="17"/>
      <c r="B96" s="16"/>
      <c r="C96" s="16"/>
      <c r="D96" s="16"/>
      <c r="E96" s="3"/>
      <c r="F96" s="3"/>
      <c r="G96" s="3"/>
      <c r="I96" s="27"/>
      <c r="J96" s="27"/>
      <c r="K96" s="27"/>
      <c r="L96" s="23"/>
      <c r="M96" s="19"/>
      <c r="N96" s="16"/>
      <c r="O96" s="20"/>
      <c r="P96" s="18"/>
      <c r="Q96" s="16"/>
      <c r="R96" s="16"/>
      <c r="S96" s="27"/>
      <c r="T96" s="27"/>
      <c r="U96" s="27"/>
    </row>
    <row r="97" spans="1:21">
      <c r="A97" s="17"/>
      <c r="B97" s="3"/>
      <c r="C97" s="3"/>
      <c r="D97" s="3"/>
      <c r="E97" s="3"/>
      <c r="F97" s="3"/>
      <c r="G97" s="3"/>
      <c r="I97" s="27"/>
      <c r="J97" s="27"/>
      <c r="K97" s="27"/>
      <c r="L97" s="23"/>
      <c r="M97" s="19"/>
      <c r="N97" s="16"/>
      <c r="O97" s="20"/>
      <c r="P97" s="18"/>
      <c r="Q97" s="16"/>
      <c r="R97" s="16"/>
      <c r="S97" s="27"/>
      <c r="T97" s="27"/>
      <c r="U97" s="27"/>
    </row>
    <row r="98" spans="1:21">
      <c r="A98" s="17"/>
      <c r="B98" s="3"/>
      <c r="C98" s="3"/>
      <c r="D98" s="3"/>
      <c r="E98" s="3"/>
      <c r="F98" s="3"/>
      <c r="G98" s="3"/>
      <c r="I98" s="27"/>
      <c r="J98" s="27"/>
      <c r="K98" s="27"/>
      <c r="L98" s="23"/>
      <c r="M98" s="19"/>
      <c r="N98" s="16"/>
      <c r="O98" s="20"/>
      <c r="P98" s="18"/>
      <c r="Q98" s="16"/>
      <c r="R98" s="16"/>
      <c r="S98" s="27"/>
      <c r="T98" s="27"/>
      <c r="U98" s="27"/>
    </row>
    <row r="99" spans="1:21">
      <c r="A99" s="17"/>
      <c r="B99" s="3"/>
      <c r="C99" s="3"/>
      <c r="D99" s="3"/>
      <c r="E99" s="3"/>
      <c r="F99" s="3"/>
      <c r="G99" s="3"/>
      <c r="I99" s="27"/>
      <c r="J99" s="27"/>
      <c r="K99" s="27"/>
      <c r="L99" s="23"/>
      <c r="M99" s="19"/>
      <c r="N99" s="16"/>
      <c r="O99" s="20"/>
      <c r="P99" s="18"/>
      <c r="Q99" s="16"/>
      <c r="R99" s="16"/>
      <c r="S99" s="27"/>
      <c r="T99" s="27"/>
      <c r="U99" s="27"/>
    </row>
    <row r="100" spans="1:21">
      <c r="A100" s="17"/>
      <c r="B100" s="3"/>
      <c r="C100" s="3"/>
      <c r="D100" s="3"/>
      <c r="E100" s="3"/>
      <c r="F100" s="3"/>
      <c r="G100" s="3"/>
      <c r="I100" s="27"/>
      <c r="J100" s="27"/>
      <c r="K100" s="27"/>
      <c r="L100" s="23"/>
      <c r="M100" s="19"/>
      <c r="N100" s="16"/>
      <c r="O100" s="20"/>
      <c r="P100" s="18"/>
      <c r="Q100" s="16"/>
      <c r="R100" s="16"/>
      <c r="S100" s="27"/>
      <c r="T100" s="27"/>
      <c r="U100" s="27"/>
    </row>
    <row r="101" spans="1:21">
      <c r="A101" s="17"/>
      <c r="B101" s="3"/>
      <c r="C101" s="3"/>
      <c r="D101" s="3"/>
      <c r="E101" s="3"/>
      <c r="F101" s="3"/>
      <c r="G101" s="3"/>
      <c r="I101" s="27"/>
      <c r="J101" s="27"/>
      <c r="K101" s="27"/>
      <c r="L101" s="23"/>
      <c r="M101" s="19"/>
      <c r="N101" s="16"/>
      <c r="O101" s="20"/>
      <c r="P101" s="18"/>
      <c r="Q101" s="16"/>
      <c r="R101" s="16"/>
      <c r="S101" s="27"/>
      <c r="T101" s="27"/>
      <c r="U101" s="27"/>
    </row>
    <row r="102" spans="1:21">
      <c r="A102" s="17"/>
      <c r="B102" s="3"/>
      <c r="C102" s="3"/>
      <c r="D102" s="3"/>
      <c r="E102" s="3"/>
      <c r="F102" s="3"/>
      <c r="G102" s="3"/>
      <c r="I102" s="27"/>
      <c r="J102" s="27"/>
      <c r="K102" s="27"/>
      <c r="L102" s="23"/>
      <c r="M102" s="19"/>
      <c r="N102" s="16"/>
      <c r="O102" s="20"/>
      <c r="P102" s="18"/>
      <c r="Q102" s="16"/>
      <c r="R102" s="16"/>
      <c r="S102" s="27"/>
      <c r="T102" s="27"/>
      <c r="U102" s="27"/>
    </row>
    <row r="103" spans="1:21">
      <c r="A103" s="17"/>
      <c r="B103" s="3"/>
      <c r="C103" s="3"/>
      <c r="D103" s="3"/>
      <c r="E103" s="3"/>
      <c r="F103" s="3"/>
      <c r="G103" s="3"/>
      <c r="I103" s="27"/>
      <c r="J103" s="27"/>
      <c r="K103" s="27"/>
      <c r="L103" s="23"/>
      <c r="M103" s="19"/>
      <c r="N103" s="16"/>
      <c r="O103" s="20"/>
      <c r="P103" s="18"/>
      <c r="Q103" s="16"/>
      <c r="R103" s="16"/>
      <c r="S103" s="27"/>
      <c r="T103" s="27"/>
      <c r="U103" s="27"/>
    </row>
    <row r="104" spans="1:21">
      <c r="A104" s="17"/>
      <c r="B104" s="3"/>
      <c r="C104" s="3"/>
      <c r="D104" s="3"/>
      <c r="E104" s="3"/>
      <c r="F104" s="3"/>
      <c r="G104" s="3"/>
      <c r="I104" s="27"/>
      <c r="J104" s="27"/>
      <c r="K104" s="27"/>
      <c r="L104" s="23"/>
      <c r="M104" s="19"/>
      <c r="N104" s="16"/>
      <c r="O104" s="20"/>
      <c r="P104" s="18"/>
      <c r="Q104" s="16"/>
      <c r="R104" s="16"/>
      <c r="S104" s="27"/>
      <c r="T104" s="27"/>
      <c r="U104" s="27"/>
    </row>
    <row r="105" spans="1:21">
      <c r="A105" s="17"/>
      <c r="B105" s="3"/>
      <c r="C105" s="3"/>
      <c r="D105" s="3"/>
      <c r="E105" s="3"/>
      <c r="F105" s="3"/>
      <c r="G105" s="3"/>
      <c r="I105" s="27"/>
      <c r="J105" s="27"/>
      <c r="K105" s="27"/>
      <c r="L105" s="23"/>
      <c r="M105" s="19"/>
      <c r="N105" s="16"/>
      <c r="O105" s="20"/>
      <c r="P105" s="18"/>
      <c r="Q105" s="16"/>
      <c r="R105" s="16"/>
      <c r="S105" s="27"/>
      <c r="T105" s="27"/>
      <c r="U105" s="27"/>
    </row>
    <row r="106" spans="1:21">
      <c r="A106" s="17"/>
      <c r="B106" s="3"/>
      <c r="C106" s="3"/>
      <c r="D106" s="3"/>
      <c r="E106" s="3"/>
      <c r="F106" s="3"/>
      <c r="G106" s="3"/>
      <c r="I106" s="27"/>
      <c r="J106" s="27"/>
      <c r="K106" s="27"/>
      <c r="L106" s="23"/>
      <c r="M106" s="19"/>
      <c r="N106" s="16"/>
      <c r="O106" s="20"/>
      <c r="P106" s="18"/>
      <c r="Q106" s="16"/>
      <c r="R106" s="16"/>
      <c r="S106" s="27"/>
      <c r="T106" s="27"/>
      <c r="U106" s="27"/>
    </row>
    <row r="107" spans="1:21">
      <c r="A107" s="17"/>
      <c r="B107" s="3"/>
      <c r="C107" s="3"/>
      <c r="D107" s="3"/>
      <c r="E107" s="3"/>
      <c r="F107" s="3"/>
      <c r="G107" s="3"/>
      <c r="I107" s="27"/>
      <c r="J107" s="27"/>
      <c r="K107" s="27"/>
      <c r="L107" s="23"/>
      <c r="M107" s="19"/>
      <c r="N107" s="16"/>
      <c r="O107" s="20"/>
      <c r="P107" s="18"/>
      <c r="Q107" s="16"/>
      <c r="R107" s="16"/>
      <c r="S107" s="27"/>
      <c r="T107" s="27"/>
      <c r="U107" s="27"/>
    </row>
    <row r="108" spans="1:21">
      <c r="A108" s="17"/>
      <c r="B108" s="3"/>
      <c r="C108" s="3"/>
      <c r="D108" s="3"/>
      <c r="E108" s="3"/>
      <c r="F108" s="3"/>
      <c r="G108" s="3"/>
      <c r="I108" s="27"/>
      <c r="J108" s="27"/>
      <c r="K108" s="27"/>
      <c r="L108" s="23"/>
      <c r="M108" s="19"/>
      <c r="N108" s="16"/>
      <c r="O108" s="20"/>
      <c r="P108" s="18"/>
      <c r="Q108" s="16"/>
      <c r="R108" s="16"/>
      <c r="S108" s="27"/>
      <c r="T108" s="27"/>
      <c r="U108" s="27"/>
    </row>
    <row r="109" spans="1:21">
      <c r="A109" s="17"/>
      <c r="B109" s="3"/>
      <c r="C109" s="3"/>
      <c r="D109" s="3"/>
      <c r="E109" s="3"/>
      <c r="F109" s="3"/>
      <c r="G109" s="3"/>
      <c r="I109" s="27"/>
      <c r="J109" s="27"/>
      <c r="K109" s="27"/>
      <c r="L109" s="23"/>
      <c r="M109" s="19"/>
      <c r="N109" s="16"/>
      <c r="O109" s="20"/>
      <c r="P109" s="18"/>
      <c r="Q109" s="16"/>
      <c r="R109" s="16"/>
      <c r="S109" s="27"/>
      <c r="T109" s="27"/>
      <c r="U109" s="27"/>
    </row>
    <row r="110" spans="1:21">
      <c r="A110" s="17"/>
      <c r="B110" s="3"/>
      <c r="C110" s="3"/>
      <c r="D110" s="3"/>
      <c r="E110" s="3"/>
      <c r="F110" s="3"/>
      <c r="G110" s="3"/>
      <c r="I110" s="27"/>
      <c r="J110" s="27"/>
      <c r="K110" s="27"/>
      <c r="L110" s="23"/>
      <c r="M110" s="19"/>
      <c r="N110" s="16"/>
      <c r="O110" s="20"/>
      <c r="P110" s="18"/>
      <c r="Q110" s="16"/>
      <c r="R110" s="16"/>
      <c r="S110" s="27"/>
      <c r="T110" s="27"/>
      <c r="U110" s="27"/>
    </row>
    <row r="111" spans="1:21">
      <c r="A111" s="17"/>
      <c r="B111" s="3"/>
      <c r="C111" s="3"/>
      <c r="D111" s="3"/>
      <c r="E111" s="3"/>
      <c r="F111" s="3"/>
      <c r="G111" s="3"/>
      <c r="I111" s="27"/>
      <c r="J111" s="27"/>
      <c r="K111" s="27"/>
      <c r="L111" s="23"/>
      <c r="M111" s="19"/>
      <c r="N111" s="16"/>
      <c r="O111" s="20"/>
      <c r="P111" s="18"/>
      <c r="Q111" s="16"/>
      <c r="R111" s="16"/>
      <c r="S111" s="27"/>
      <c r="T111" s="27"/>
      <c r="U111" s="27"/>
    </row>
    <row r="112" spans="1:21">
      <c r="A112" s="17"/>
      <c r="B112" s="3"/>
      <c r="C112" s="3"/>
      <c r="D112" s="3"/>
      <c r="E112" s="3"/>
      <c r="F112" s="3"/>
      <c r="G112" s="3"/>
      <c r="I112" s="27"/>
      <c r="J112" s="27"/>
      <c r="K112" s="27"/>
      <c r="L112" s="25"/>
      <c r="M112" s="26"/>
      <c r="N112" s="22"/>
      <c r="O112" s="20"/>
      <c r="P112" s="18"/>
      <c r="Q112" s="16"/>
      <c r="R112" s="16"/>
      <c r="S112" s="27"/>
      <c r="T112" s="27"/>
      <c r="U112" s="27"/>
    </row>
    <row r="113" spans="1:21">
      <c r="A113" s="17"/>
      <c r="B113" s="3"/>
      <c r="C113" s="3"/>
      <c r="D113" s="3"/>
      <c r="E113" s="3"/>
      <c r="F113" s="3"/>
      <c r="G113" s="3"/>
      <c r="I113" s="27"/>
      <c r="J113" s="27"/>
      <c r="K113" s="27"/>
      <c r="L113" s="25"/>
      <c r="M113" s="26"/>
      <c r="N113" s="22"/>
      <c r="O113" s="20"/>
      <c r="P113" s="18"/>
      <c r="Q113" s="16"/>
      <c r="R113" s="16"/>
      <c r="S113" s="27"/>
      <c r="T113" s="27"/>
      <c r="U113" s="27"/>
    </row>
    <row r="114" spans="1:21">
      <c r="A114" s="17"/>
      <c r="B114" s="3"/>
      <c r="C114" s="3"/>
      <c r="D114" s="3"/>
      <c r="E114" s="3"/>
      <c r="F114" s="3"/>
      <c r="G114" s="3"/>
      <c r="I114" s="27"/>
      <c r="J114" s="27"/>
      <c r="K114" s="27"/>
      <c r="L114" s="25"/>
      <c r="M114" s="26"/>
      <c r="N114" s="22"/>
      <c r="O114" s="22"/>
      <c r="P114" s="16"/>
      <c r="Q114" s="16"/>
      <c r="R114" s="16"/>
      <c r="S114" s="27"/>
      <c r="T114" s="27"/>
      <c r="U114" s="27"/>
    </row>
    <row r="115" spans="1:21">
      <c r="A115" s="17"/>
      <c r="B115" s="3"/>
      <c r="C115" s="3"/>
      <c r="D115" s="3"/>
      <c r="E115" s="3"/>
      <c r="F115" s="3"/>
      <c r="G115" s="3"/>
      <c r="I115" s="27"/>
      <c r="J115" s="27"/>
      <c r="K115" s="27"/>
      <c r="L115" s="25"/>
      <c r="M115" s="26"/>
      <c r="N115" s="22"/>
      <c r="O115" s="22"/>
      <c r="P115" s="16"/>
      <c r="Q115" s="16"/>
      <c r="R115" s="16"/>
      <c r="S115" s="27"/>
      <c r="T115" s="27"/>
      <c r="U115" s="27"/>
    </row>
    <row r="116" spans="1:21">
      <c r="A116" s="17"/>
      <c r="B116" s="3"/>
      <c r="C116" s="3"/>
      <c r="D116" s="3"/>
      <c r="E116" s="3"/>
      <c r="F116" s="3"/>
      <c r="G116" s="3"/>
      <c r="I116" s="27"/>
      <c r="J116" s="27"/>
      <c r="K116" s="27"/>
      <c r="L116" s="25"/>
      <c r="M116" s="26"/>
      <c r="N116" s="22"/>
      <c r="O116" s="22"/>
      <c r="P116" s="16"/>
      <c r="Q116" s="16"/>
      <c r="R116" s="16"/>
      <c r="S116" s="27"/>
      <c r="T116" s="27"/>
      <c r="U116" s="27"/>
    </row>
    <row r="117" spans="1:21">
      <c r="A117" s="17"/>
      <c r="B117" s="3"/>
      <c r="C117" s="3"/>
      <c r="D117" s="3"/>
      <c r="E117" s="3"/>
      <c r="F117" s="3"/>
      <c r="G117" s="3"/>
      <c r="I117" s="27"/>
      <c r="J117" s="27"/>
      <c r="K117" s="27"/>
      <c r="L117" s="25"/>
      <c r="M117" s="26"/>
      <c r="N117" s="22"/>
      <c r="O117" s="22"/>
      <c r="P117" s="16"/>
      <c r="Q117" s="16"/>
      <c r="R117" s="16"/>
      <c r="S117" s="27"/>
      <c r="T117" s="27"/>
      <c r="U117" s="27"/>
    </row>
    <row r="118" spans="1:21">
      <c r="A118" s="17"/>
      <c r="B118" s="3"/>
      <c r="C118" s="3"/>
      <c r="D118" s="3"/>
      <c r="E118" s="3"/>
      <c r="F118" s="3"/>
      <c r="G118" s="3"/>
      <c r="I118" s="27"/>
      <c r="J118" s="27"/>
      <c r="K118" s="27"/>
      <c r="L118" s="25"/>
      <c r="M118" s="26"/>
      <c r="N118" s="22"/>
      <c r="O118" s="22"/>
      <c r="P118" s="16"/>
      <c r="Q118" s="16"/>
      <c r="R118" s="16"/>
      <c r="S118" s="27"/>
      <c r="T118" s="27"/>
      <c r="U118" s="27"/>
    </row>
    <row r="119" spans="1:21">
      <c r="A119" s="17"/>
      <c r="B119" s="3"/>
      <c r="C119" s="3"/>
      <c r="D119" s="3"/>
      <c r="E119" s="3"/>
      <c r="F119" s="3"/>
      <c r="G119" s="3"/>
      <c r="I119" s="27"/>
      <c r="J119" s="27"/>
      <c r="K119" s="27"/>
      <c r="L119" s="25"/>
      <c r="M119" s="26"/>
      <c r="N119" s="22"/>
      <c r="O119" s="22"/>
      <c r="P119" s="16"/>
      <c r="Q119" s="16"/>
      <c r="R119" s="16"/>
      <c r="S119" s="27"/>
      <c r="T119" s="27"/>
      <c r="U119" s="27"/>
    </row>
    <row r="120" spans="1:21">
      <c r="A120" s="17"/>
      <c r="B120" s="3"/>
      <c r="C120" s="3"/>
      <c r="D120" s="3"/>
      <c r="E120" s="3"/>
      <c r="F120" s="3"/>
      <c r="G120" s="3"/>
      <c r="I120" s="27"/>
      <c r="J120" s="27"/>
      <c r="K120" s="27"/>
      <c r="L120" s="25"/>
      <c r="M120" s="26"/>
      <c r="N120" s="22"/>
      <c r="O120" s="22"/>
      <c r="P120" s="16"/>
      <c r="Q120" s="16"/>
      <c r="R120" s="16"/>
      <c r="S120" s="27"/>
      <c r="T120" s="27"/>
      <c r="U120" s="27"/>
    </row>
    <row r="121" spans="1:21">
      <c r="A121" s="17"/>
      <c r="B121" s="3"/>
      <c r="C121" s="3"/>
      <c r="D121" s="3"/>
      <c r="E121" s="3"/>
      <c r="F121" s="3"/>
      <c r="G121" s="3"/>
      <c r="I121" s="27"/>
      <c r="J121" s="27"/>
      <c r="K121" s="27"/>
      <c r="L121" s="25"/>
      <c r="M121" s="26"/>
      <c r="N121" s="22"/>
      <c r="O121" s="22"/>
      <c r="P121" s="16"/>
      <c r="Q121" s="16"/>
      <c r="R121" s="16"/>
      <c r="S121" s="27"/>
      <c r="T121" s="27"/>
      <c r="U121" s="27"/>
    </row>
    <row r="122" spans="1:21">
      <c r="A122" s="17"/>
      <c r="B122" s="3"/>
      <c r="C122" s="3"/>
      <c r="D122" s="3"/>
      <c r="E122" s="3"/>
      <c r="F122" s="3"/>
      <c r="G122" s="3"/>
      <c r="I122" s="27"/>
      <c r="J122" s="27"/>
      <c r="K122" s="27"/>
      <c r="L122" s="25"/>
      <c r="M122" s="26"/>
      <c r="N122" s="22"/>
      <c r="O122" s="22"/>
      <c r="P122" s="16"/>
      <c r="Q122" s="16"/>
      <c r="R122" s="16"/>
      <c r="S122" s="27"/>
      <c r="T122" s="27"/>
      <c r="U122" s="27"/>
    </row>
    <row r="123" spans="1:21">
      <c r="A123" s="17"/>
      <c r="B123" s="3"/>
      <c r="C123" s="3"/>
      <c r="D123" s="3"/>
      <c r="E123" s="3"/>
      <c r="F123" s="3"/>
      <c r="G123" s="3"/>
      <c r="I123" s="27"/>
      <c r="J123" s="27"/>
      <c r="K123" s="27"/>
      <c r="L123" s="25"/>
      <c r="M123" s="26"/>
      <c r="N123" s="22"/>
      <c r="O123" s="22"/>
      <c r="P123" s="16"/>
      <c r="Q123" s="16"/>
      <c r="R123" s="16"/>
      <c r="S123" s="27"/>
      <c r="T123" s="27"/>
      <c r="U123" s="27"/>
    </row>
    <row r="124" spans="1:21">
      <c r="A124" s="17"/>
      <c r="B124" s="3"/>
      <c r="C124" s="3"/>
      <c r="D124" s="3"/>
      <c r="E124" s="3"/>
      <c r="F124" s="3"/>
      <c r="G124" s="3"/>
      <c r="I124" s="27"/>
      <c r="J124" s="27"/>
      <c r="K124" s="27"/>
      <c r="L124" s="25"/>
      <c r="M124" s="26"/>
      <c r="N124" s="22"/>
      <c r="O124" s="22"/>
      <c r="P124" s="16"/>
      <c r="Q124" s="16"/>
      <c r="R124" s="16"/>
      <c r="S124" s="27"/>
      <c r="T124" s="27"/>
      <c r="U124" s="27"/>
    </row>
    <row r="125" spans="1:21">
      <c r="A125" s="17"/>
      <c r="B125" s="3"/>
      <c r="C125" s="3"/>
      <c r="D125" s="3"/>
      <c r="E125" s="3"/>
      <c r="F125" s="3"/>
      <c r="G125" s="3"/>
      <c r="I125" s="27"/>
      <c r="J125" s="27"/>
      <c r="K125" s="27"/>
      <c r="L125" s="25"/>
      <c r="M125" s="26"/>
      <c r="N125" s="22"/>
      <c r="O125" s="22"/>
      <c r="P125" s="16"/>
      <c r="Q125" s="16"/>
      <c r="R125" s="16"/>
      <c r="S125" s="27"/>
      <c r="T125" s="27"/>
      <c r="U125" s="27"/>
    </row>
    <row r="126" spans="1:21">
      <c r="A126" s="17"/>
      <c r="B126" s="3"/>
      <c r="C126" s="3"/>
      <c r="D126" s="3"/>
      <c r="E126" s="3"/>
      <c r="F126" s="3"/>
      <c r="G126" s="3"/>
      <c r="I126" s="27"/>
      <c r="J126" s="27"/>
      <c r="K126" s="27"/>
      <c r="L126" s="25"/>
      <c r="M126" s="26"/>
      <c r="N126" s="22"/>
      <c r="O126" s="22"/>
      <c r="P126" s="16"/>
      <c r="Q126" s="16"/>
      <c r="R126" s="16"/>
      <c r="S126" s="27"/>
      <c r="T126" s="27"/>
      <c r="U126" s="27"/>
    </row>
    <row r="127" spans="1:21">
      <c r="A127" s="17"/>
      <c r="B127" s="3"/>
      <c r="C127" s="3"/>
      <c r="D127" s="3"/>
      <c r="E127" s="3"/>
      <c r="F127" s="3"/>
      <c r="G127" s="3"/>
      <c r="I127" s="27"/>
      <c r="J127" s="27"/>
      <c r="K127" s="27"/>
      <c r="L127" s="25"/>
      <c r="M127" s="26"/>
      <c r="N127" s="22"/>
      <c r="O127" s="22"/>
      <c r="P127" s="16"/>
      <c r="Q127" s="16"/>
      <c r="R127" s="16"/>
      <c r="S127" s="27"/>
      <c r="T127" s="27"/>
      <c r="U127" s="27"/>
    </row>
    <row r="128" spans="1:21">
      <c r="A128" s="17"/>
      <c r="B128" s="3"/>
      <c r="C128" s="3"/>
      <c r="D128" s="3"/>
      <c r="E128" s="3"/>
      <c r="F128" s="3"/>
      <c r="G128" s="3"/>
      <c r="I128" s="27"/>
      <c r="J128" s="27"/>
      <c r="K128" s="27"/>
      <c r="L128" s="25"/>
      <c r="M128" s="26"/>
      <c r="N128" s="22"/>
      <c r="O128" s="22"/>
      <c r="P128" s="16"/>
      <c r="Q128" s="16"/>
      <c r="R128" s="16"/>
      <c r="S128" s="27"/>
      <c r="T128" s="27"/>
      <c r="U128" s="27"/>
    </row>
    <row r="129" spans="1:21">
      <c r="A129" s="17"/>
      <c r="B129" s="3"/>
      <c r="C129" s="3"/>
      <c r="D129" s="3"/>
      <c r="E129" s="3"/>
      <c r="F129" s="3"/>
      <c r="G129" s="3"/>
      <c r="I129" s="27"/>
      <c r="J129" s="27"/>
      <c r="K129" s="27"/>
      <c r="L129" s="25"/>
      <c r="M129" s="26"/>
      <c r="N129" s="22"/>
      <c r="O129" s="22"/>
      <c r="P129" s="16"/>
      <c r="Q129" s="16"/>
      <c r="R129" s="16"/>
      <c r="S129" s="27"/>
      <c r="T129" s="27"/>
      <c r="U129" s="27"/>
    </row>
    <row r="130" spans="1:21">
      <c r="A130" s="17"/>
      <c r="B130" s="3"/>
      <c r="C130" s="3"/>
      <c r="D130" s="3"/>
      <c r="E130" s="3"/>
      <c r="F130" s="3"/>
      <c r="G130" s="3"/>
      <c r="I130" s="27"/>
      <c r="J130" s="27"/>
      <c r="K130" s="27"/>
      <c r="L130" s="25"/>
      <c r="M130" s="26"/>
      <c r="N130" s="22"/>
      <c r="O130" s="22"/>
      <c r="P130" s="16"/>
      <c r="Q130" s="16"/>
      <c r="R130" s="16"/>
      <c r="S130" s="27"/>
      <c r="T130" s="27"/>
      <c r="U130" s="27"/>
    </row>
    <row r="131" spans="1:21">
      <c r="A131" s="17"/>
      <c r="B131" s="3"/>
      <c r="C131" s="3"/>
      <c r="D131" s="3"/>
      <c r="E131" s="3"/>
      <c r="F131" s="3"/>
      <c r="G131" s="3"/>
      <c r="I131" s="27"/>
      <c r="J131" s="27"/>
      <c r="K131" s="27"/>
      <c r="L131" s="25"/>
      <c r="M131" s="26"/>
      <c r="N131" s="22"/>
      <c r="O131" s="22"/>
      <c r="P131" s="16"/>
      <c r="Q131" s="16"/>
      <c r="R131" s="16"/>
      <c r="S131" s="27"/>
      <c r="T131" s="27"/>
      <c r="U131" s="27"/>
    </row>
    <row r="132" spans="1:21">
      <c r="A132" s="17"/>
      <c r="B132" s="3"/>
      <c r="C132" s="3"/>
      <c r="D132" s="3"/>
      <c r="E132" s="3"/>
      <c r="F132" s="3"/>
      <c r="G132" s="3"/>
      <c r="I132" s="27"/>
      <c r="J132" s="27"/>
      <c r="K132" s="27"/>
      <c r="L132" s="25"/>
      <c r="M132" s="26"/>
      <c r="N132" s="22"/>
      <c r="O132" s="22"/>
      <c r="P132" s="16"/>
      <c r="Q132" s="16"/>
      <c r="R132" s="16"/>
      <c r="S132" s="27"/>
      <c r="T132" s="27"/>
      <c r="U132" s="27"/>
    </row>
    <row r="133" spans="1:21">
      <c r="A133" s="17"/>
      <c r="B133" s="3"/>
      <c r="C133" s="3"/>
      <c r="D133" s="3"/>
      <c r="E133" s="3"/>
      <c r="F133" s="3"/>
      <c r="G133" s="3"/>
      <c r="I133" s="27"/>
      <c r="J133" s="27"/>
      <c r="K133" s="27"/>
      <c r="L133" s="16"/>
      <c r="M133" s="16"/>
      <c r="N133" s="16"/>
      <c r="O133" s="16"/>
      <c r="P133" s="16"/>
      <c r="Q133" s="16"/>
      <c r="R133" s="16"/>
      <c r="S133" s="27"/>
      <c r="T133" s="27"/>
      <c r="U133" s="27"/>
    </row>
    <row r="134" spans="1:21">
      <c r="A134" s="17"/>
      <c r="B134" s="3"/>
      <c r="C134" s="3"/>
      <c r="D134" s="3"/>
      <c r="E134" s="3"/>
      <c r="F134" s="3"/>
      <c r="G134" s="3"/>
      <c r="I134" s="27"/>
      <c r="J134" s="27"/>
      <c r="K134" s="27"/>
      <c r="L134" s="16"/>
      <c r="M134" s="16"/>
      <c r="N134" s="16"/>
      <c r="O134" s="16"/>
      <c r="P134" s="16"/>
      <c r="Q134" s="16"/>
      <c r="R134" s="16"/>
      <c r="S134" s="27"/>
      <c r="T134" s="27"/>
      <c r="U134" s="27"/>
    </row>
    <row r="135" spans="1:21">
      <c r="A135" s="17"/>
      <c r="B135" s="3"/>
      <c r="C135" s="3"/>
      <c r="D135" s="3"/>
      <c r="E135" s="3"/>
      <c r="F135" s="3"/>
      <c r="G135" s="3"/>
      <c r="I135" s="27"/>
      <c r="J135" s="27"/>
      <c r="K135" s="27"/>
      <c r="L135" s="16"/>
      <c r="M135" s="16"/>
      <c r="N135" s="16"/>
      <c r="O135" s="16"/>
      <c r="P135" s="16"/>
      <c r="Q135" s="16"/>
      <c r="R135" s="16"/>
      <c r="S135" s="27"/>
      <c r="T135" s="27"/>
      <c r="U135" s="27"/>
    </row>
    <row r="136" spans="1:21">
      <c r="A136" s="17"/>
      <c r="B136" s="3"/>
      <c r="C136" s="3"/>
      <c r="D136" s="3"/>
      <c r="E136" s="3"/>
      <c r="F136" s="3"/>
      <c r="G136" s="3"/>
      <c r="I136" s="27"/>
      <c r="J136" s="27"/>
      <c r="K136" s="27"/>
      <c r="L136" s="16"/>
      <c r="M136" s="16"/>
      <c r="N136" s="16"/>
      <c r="O136" s="16"/>
      <c r="P136" s="16"/>
      <c r="Q136" s="16"/>
      <c r="R136" s="16"/>
      <c r="S136" s="27"/>
      <c r="T136" s="27"/>
      <c r="U136" s="27"/>
    </row>
    <row r="137" spans="1:21">
      <c r="A137" s="17"/>
      <c r="B137" s="3"/>
      <c r="C137" s="3"/>
      <c r="D137" s="3"/>
      <c r="E137" s="3"/>
      <c r="F137" s="3"/>
      <c r="G137" s="3"/>
      <c r="I137" s="27"/>
      <c r="J137" s="27"/>
      <c r="K137" s="27"/>
      <c r="L137" s="16"/>
      <c r="M137" s="16"/>
      <c r="N137" s="16"/>
      <c r="O137" s="16"/>
      <c r="P137" s="16"/>
      <c r="Q137" s="16"/>
      <c r="R137" s="16"/>
      <c r="S137" s="27"/>
      <c r="T137" s="27"/>
      <c r="U137" s="27"/>
    </row>
    <row r="138" spans="1:21">
      <c r="A138" s="17"/>
      <c r="B138" s="3"/>
      <c r="C138" s="3"/>
      <c r="D138" s="3"/>
      <c r="E138" s="3"/>
      <c r="F138" s="3"/>
      <c r="G138" s="3"/>
      <c r="I138" s="27"/>
      <c r="J138" s="27"/>
      <c r="K138" s="27"/>
      <c r="L138" s="16"/>
      <c r="M138" s="16"/>
      <c r="N138" s="16"/>
      <c r="O138" s="16"/>
      <c r="P138" s="16"/>
      <c r="Q138" s="16"/>
      <c r="R138" s="16"/>
      <c r="S138" s="27"/>
      <c r="T138" s="27"/>
      <c r="U138" s="27"/>
    </row>
    <row r="139" spans="1:21">
      <c r="A139" s="17"/>
      <c r="B139" s="3"/>
      <c r="C139" s="3"/>
      <c r="D139" s="3"/>
      <c r="E139" s="3"/>
      <c r="F139" s="3"/>
      <c r="G139" s="3"/>
      <c r="I139" s="27"/>
      <c r="J139" s="27"/>
      <c r="K139" s="27"/>
      <c r="L139" s="16"/>
      <c r="M139" s="16"/>
      <c r="N139" s="16"/>
      <c r="O139" s="16"/>
      <c r="P139" s="16"/>
      <c r="Q139" s="16"/>
      <c r="R139" s="16"/>
      <c r="S139" s="27"/>
      <c r="T139" s="27"/>
      <c r="U139" s="27"/>
    </row>
    <row r="140" spans="1:21">
      <c r="A140" s="17"/>
      <c r="B140" s="3"/>
      <c r="C140" s="3"/>
      <c r="D140" s="3"/>
      <c r="E140" s="3"/>
      <c r="F140" s="3"/>
      <c r="G140" s="3"/>
      <c r="I140" s="27"/>
      <c r="J140" s="27"/>
      <c r="K140" s="27"/>
      <c r="L140" s="16"/>
      <c r="M140" s="16"/>
      <c r="N140" s="16"/>
      <c r="O140" s="16"/>
      <c r="P140" s="16"/>
      <c r="Q140" s="16"/>
      <c r="R140" s="16"/>
      <c r="S140" s="27"/>
      <c r="T140" s="27"/>
      <c r="U140" s="27"/>
    </row>
    <row r="141" spans="1:21">
      <c r="A141" s="17"/>
      <c r="B141" s="3"/>
      <c r="C141" s="3"/>
      <c r="D141" s="3"/>
      <c r="E141" s="3"/>
      <c r="F141" s="3"/>
      <c r="G141" s="3"/>
      <c r="I141" s="27"/>
      <c r="J141" s="27"/>
      <c r="K141" s="27"/>
      <c r="L141" s="16"/>
      <c r="M141" s="16"/>
      <c r="N141" s="16"/>
      <c r="O141" s="16"/>
      <c r="P141" s="16"/>
      <c r="Q141" s="16"/>
      <c r="R141" s="16"/>
      <c r="S141" s="27"/>
      <c r="T141" s="27"/>
      <c r="U141" s="27"/>
    </row>
    <row r="142" spans="1:21">
      <c r="A142" s="17"/>
      <c r="B142" s="3"/>
      <c r="C142" s="3"/>
      <c r="D142" s="3"/>
      <c r="E142" s="3"/>
      <c r="F142" s="3"/>
      <c r="G142" s="3"/>
      <c r="I142" s="27"/>
      <c r="J142" s="27"/>
      <c r="K142" s="27"/>
      <c r="L142" s="16"/>
      <c r="M142" s="16"/>
      <c r="N142" s="16"/>
      <c r="O142" s="16"/>
      <c r="P142" s="16"/>
      <c r="Q142" s="16"/>
      <c r="R142" s="16"/>
      <c r="S142" s="27"/>
      <c r="T142" s="27"/>
      <c r="U142" s="27"/>
    </row>
    <row r="143" spans="1:21">
      <c r="A143" s="17"/>
      <c r="B143" s="3"/>
      <c r="C143" s="3"/>
      <c r="D143" s="3"/>
      <c r="E143" s="3"/>
      <c r="F143" s="3"/>
      <c r="G143" s="3"/>
      <c r="I143" s="27"/>
      <c r="J143" s="27"/>
      <c r="K143" s="27"/>
      <c r="L143" s="16"/>
      <c r="M143" s="16"/>
      <c r="N143" s="16"/>
      <c r="O143" s="16"/>
      <c r="P143" s="16"/>
      <c r="Q143" s="16"/>
      <c r="R143" s="16"/>
      <c r="S143" s="27"/>
      <c r="T143" s="27"/>
      <c r="U143" s="27"/>
    </row>
    <row r="144" spans="1:21">
      <c r="A144" s="17"/>
      <c r="B144" s="3"/>
      <c r="C144" s="3"/>
      <c r="D144" s="3"/>
      <c r="E144" s="3"/>
      <c r="F144" s="3"/>
      <c r="G144" s="3"/>
      <c r="I144" s="27"/>
      <c r="J144" s="27"/>
      <c r="K144" s="27"/>
      <c r="L144" s="16"/>
      <c r="M144" s="16"/>
      <c r="N144" s="16"/>
      <c r="O144" s="16"/>
      <c r="P144" s="16"/>
      <c r="Q144" s="16"/>
      <c r="R144" s="16"/>
      <c r="S144" s="27"/>
      <c r="T144" s="27"/>
      <c r="U144" s="27"/>
    </row>
    <row r="145" spans="1:21">
      <c r="A145" s="17"/>
      <c r="B145" s="3"/>
      <c r="C145" s="3"/>
      <c r="D145" s="3"/>
      <c r="E145" s="3"/>
      <c r="F145" s="3"/>
      <c r="G145" s="3"/>
      <c r="I145" s="27"/>
      <c r="J145" s="27"/>
      <c r="K145" s="27"/>
      <c r="L145" s="3"/>
      <c r="M145" s="3"/>
      <c r="N145" s="3"/>
      <c r="O145" s="3"/>
      <c r="P145" s="3"/>
      <c r="Q145" s="3"/>
      <c r="R145" s="3"/>
      <c r="S145" s="27"/>
      <c r="T145" s="27"/>
      <c r="U145" s="27"/>
    </row>
    <row r="146" spans="1:21">
      <c r="A146" s="17"/>
      <c r="B146" s="3"/>
      <c r="C146" s="3"/>
      <c r="D146" s="3"/>
      <c r="E146" s="3"/>
      <c r="F146" s="3"/>
      <c r="G146" s="3"/>
      <c r="I146" s="27"/>
      <c r="J146" s="27"/>
      <c r="K146" s="27"/>
      <c r="L146" s="3"/>
      <c r="M146" s="3"/>
      <c r="N146" s="3"/>
      <c r="O146" s="3"/>
      <c r="P146" s="3"/>
      <c r="Q146" s="3"/>
      <c r="R146" s="3"/>
      <c r="S146" s="27"/>
      <c r="T146" s="27"/>
      <c r="U146" s="27"/>
    </row>
    <row r="147" spans="1:21">
      <c r="A147" s="17"/>
      <c r="B147" s="3"/>
      <c r="C147" s="3"/>
      <c r="D147" s="3"/>
      <c r="E147" s="3"/>
      <c r="F147" s="3"/>
      <c r="G147" s="3"/>
      <c r="I147" s="27"/>
      <c r="J147" s="27"/>
      <c r="K147" s="27"/>
      <c r="L147" s="3"/>
      <c r="M147" s="3"/>
      <c r="N147" s="3"/>
      <c r="O147" s="3"/>
      <c r="P147" s="3"/>
      <c r="Q147" s="3"/>
      <c r="R147" s="3"/>
      <c r="S147" s="27"/>
      <c r="T147" s="27"/>
      <c r="U147" s="27"/>
    </row>
    <row r="148" spans="1:21">
      <c r="A148" s="17"/>
      <c r="B148" s="3"/>
      <c r="C148" s="3"/>
      <c r="D148" s="3"/>
      <c r="E148" s="3"/>
      <c r="F148" s="3"/>
      <c r="G148" s="3"/>
      <c r="I148" s="27"/>
      <c r="J148" s="27"/>
      <c r="K148" s="27"/>
      <c r="L148" s="3"/>
      <c r="M148" s="3"/>
      <c r="N148" s="3"/>
      <c r="O148" s="3"/>
      <c r="P148" s="3"/>
      <c r="Q148" s="3"/>
      <c r="R148" s="3"/>
      <c r="S148" s="27"/>
      <c r="T148" s="27"/>
      <c r="U148" s="27"/>
    </row>
    <row r="149" spans="1:21">
      <c r="A149" s="17"/>
      <c r="B149" s="3"/>
      <c r="C149" s="3"/>
      <c r="D149" s="3"/>
      <c r="E149" s="3"/>
      <c r="F149" s="3"/>
      <c r="G149" s="3"/>
      <c r="I149" s="27"/>
      <c r="J149" s="27"/>
      <c r="K149" s="27"/>
      <c r="L149" s="3"/>
      <c r="M149" s="3"/>
      <c r="N149" s="3"/>
      <c r="O149" s="3"/>
      <c r="P149" s="3"/>
      <c r="Q149" s="3"/>
      <c r="R149" s="3"/>
      <c r="S149" s="27"/>
      <c r="T149" s="27"/>
      <c r="U149" s="27"/>
    </row>
    <row r="150" spans="1:21">
      <c r="A150" s="17"/>
      <c r="B150" s="3"/>
      <c r="C150" s="3"/>
      <c r="D150" s="3"/>
      <c r="E150" s="3"/>
      <c r="F150" s="3"/>
      <c r="G150" s="3"/>
      <c r="I150" s="27"/>
      <c r="J150" s="27"/>
      <c r="K150" s="27"/>
      <c r="L150" s="3"/>
      <c r="M150" s="3"/>
      <c r="N150" s="3"/>
      <c r="O150" s="3"/>
      <c r="P150" s="3"/>
      <c r="Q150" s="3"/>
      <c r="R150" s="3"/>
      <c r="S150" s="27"/>
      <c r="T150" s="27"/>
      <c r="U150" s="27"/>
    </row>
    <row r="151" spans="1:21">
      <c r="A151" s="17"/>
      <c r="B151" s="3"/>
      <c r="C151" s="3"/>
      <c r="D151" s="3"/>
      <c r="E151" s="3"/>
      <c r="F151" s="3"/>
      <c r="G151" s="3"/>
      <c r="I151" s="27"/>
      <c r="J151" s="27"/>
      <c r="K151" s="27"/>
      <c r="L151" s="3"/>
      <c r="M151" s="3"/>
      <c r="N151" s="3"/>
      <c r="O151" s="3"/>
      <c r="P151" s="3"/>
      <c r="Q151" s="3"/>
      <c r="R151" s="3"/>
      <c r="S151" s="27"/>
      <c r="T151" s="27"/>
      <c r="U151" s="27"/>
    </row>
    <row r="152" spans="1:21">
      <c r="A152" s="17"/>
      <c r="B152" s="3"/>
      <c r="C152" s="3"/>
      <c r="D152" s="3"/>
      <c r="E152" s="3"/>
      <c r="F152" s="3"/>
      <c r="G152" s="3"/>
      <c r="I152" s="27"/>
      <c r="J152" s="27"/>
      <c r="K152" s="27"/>
      <c r="L152" s="3"/>
      <c r="M152" s="3"/>
      <c r="N152" s="3"/>
      <c r="O152" s="3"/>
      <c r="P152" s="3"/>
      <c r="Q152" s="3"/>
      <c r="R152" s="3"/>
      <c r="S152" s="27"/>
      <c r="T152" s="27"/>
      <c r="U152" s="27"/>
    </row>
    <row r="153" spans="1:21">
      <c r="A153" s="17"/>
      <c r="B153" s="3"/>
      <c r="C153" s="3"/>
      <c r="D153" s="3"/>
      <c r="E153" s="3"/>
      <c r="F153" s="3"/>
      <c r="G153" s="3"/>
      <c r="I153" s="27"/>
      <c r="J153" s="27"/>
      <c r="K153" s="27"/>
      <c r="L153" s="3"/>
      <c r="M153" s="3"/>
      <c r="N153" s="3"/>
      <c r="O153" s="3"/>
      <c r="P153" s="3"/>
      <c r="Q153" s="3"/>
      <c r="R153" s="3"/>
      <c r="S153" s="27"/>
      <c r="T153" s="27"/>
      <c r="U153" s="27"/>
    </row>
    <row r="154" spans="1:21">
      <c r="A154" s="17"/>
      <c r="B154" s="3"/>
      <c r="C154" s="3"/>
      <c r="D154" s="3"/>
      <c r="E154" s="3"/>
      <c r="F154" s="3"/>
      <c r="G154" s="3"/>
      <c r="I154" s="27"/>
      <c r="J154" s="27"/>
      <c r="K154" s="27"/>
      <c r="L154" s="3"/>
      <c r="M154" s="3"/>
      <c r="N154" s="3"/>
      <c r="O154" s="3"/>
      <c r="P154" s="3"/>
      <c r="Q154" s="3"/>
      <c r="R154" s="3"/>
      <c r="S154" s="27"/>
      <c r="T154" s="27"/>
      <c r="U154" s="27"/>
    </row>
    <row r="155" spans="1:21">
      <c r="A155" s="17"/>
      <c r="B155" s="3"/>
      <c r="C155" s="3"/>
      <c r="D155" s="3"/>
      <c r="E155" s="3"/>
      <c r="F155" s="3"/>
      <c r="G155" s="3"/>
      <c r="I155" s="27"/>
      <c r="J155" s="27"/>
      <c r="K155" s="27"/>
      <c r="L155" s="3"/>
      <c r="M155" s="3"/>
      <c r="N155" s="3"/>
      <c r="O155" s="3"/>
      <c r="P155" s="3"/>
      <c r="Q155" s="3"/>
      <c r="R155" s="3"/>
      <c r="S155" s="27"/>
      <c r="T155" s="27"/>
      <c r="U155" s="27"/>
    </row>
    <row r="156" spans="1:21">
      <c r="A156" s="17"/>
      <c r="B156" s="3"/>
      <c r="C156" s="3"/>
      <c r="D156" s="3"/>
      <c r="E156" s="3"/>
      <c r="F156" s="3"/>
      <c r="G156" s="3"/>
      <c r="I156" s="27"/>
      <c r="J156" s="27"/>
      <c r="K156" s="27"/>
      <c r="L156" s="3"/>
      <c r="M156" s="3"/>
      <c r="N156" s="3"/>
      <c r="O156" s="3"/>
      <c r="P156" s="3"/>
      <c r="Q156" s="3"/>
      <c r="R156" s="3"/>
      <c r="S156" s="27"/>
      <c r="T156" s="27"/>
      <c r="U156" s="27"/>
    </row>
    <row r="157" spans="1:21">
      <c r="A157" s="17"/>
      <c r="B157" s="3"/>
      <c r="C157" s="3"/>
      <c r="D157" s="3"/>
      <c r="E157" s="3"/>
      <c r="F157" s="3"/>
      <c r="G157" s="3"/>
      <c r="I157" s="27"/>
      <c r="J157" s="27"/>
      <c r="K157" s="27"/>
      <c r="L157" s="3"/>
      <c r="M157" s="3"/>
      <c r="N157" s="3"/>
      <c r="O157" s="3"/>
      <c r="P157" s="3"/>
      <c r="Q157" s="3"/>
      <c r="R157" s="3"/>
      <c r="S157" s="27"/>
      <c r="T157" s="27"/>
      <c r="U157" s="27"/>
    </row>
    <row r="158" spans="1:21">
      <c r="A158" s="17"/>
      <c r="B158" s="3"/>
      <c r="C158" s="3"/>
      <c r="D158" s="3"/>
      <c r="E158" s="3"/>
      <c r="F158" s="3"/>
      <c r="G158" s="3"/>
      <c r="I158" s="27"/>
      <c r="J158" s="27"/>
      <c r="K158" s="27"/>
      <c r="L158" s="3"/>
      <c r="M158" s="3"/>
      <c r="N158" s="3"/>
      <c r="O158" s="3"/>
      <c r="P158" s="3"/>
      <c r="Q158" s="3"/>
      <c r="R158" s="3"/>
      <c r="S158" s="27"/>
      <c r="T158" s="27"/>
      <c r="U158" s="27"/>
    </row>
    <row r="159" spans="1:21">
      <c r="A159" s="17"/>
      <c r="B159" s="3"/>
      <c r="C159" s="3"/>
      <c r="D159" s="3"/>
      <c r="E159" s="3"/>
      <c r="F159" s="3"/>
      <c r="G159" s="3"/>
      <c r="I159" s="27"/>
      <c r="J159" s="27"/>
      <c r="K159" s="27"/>
      <c r="L159" s="3"/>
      <c r="M159" s="3"/>
      <c r="N159" s="3"/>
      <c r="O159" s="3"/>
      <c r="P159" s="3"/>
      <c r="Q159" s="3"/>
      <c r="R159" s="3"/>
      <c r="S159" s="27"/>
      <c r="T159" s="27"/>
      <c r="U159" s="27"/>
    </row>
    <row r="160" spans="1:21">
      <c r="A160" s="17"/>
      <c r="B160" s="3"/>
      <c r="C160" s="3"/>
      <c r="D160" s="3"/>
      <c r="E160" s="3"/>
      <c r="F160" s="3"/>
      <c r="G160" s="3"/>
      <c r="I160" s="27"/>
      <c r="J160" s="27"/>
      <c r="K160" s="27"/>
      <c r="L160" s="3"/>
      <c r="M160" s="3"/>
      <c r="N160" s="3"/>
      <c r="O160" s="3"/>
      <c r="P160" s="3"/>
      <c r="Q160" s="3"/>
      <c r="R160" s="3"/>
      <c r="S160" s="27"/>
      <c r="T160" s="27"/>
      <c r="U160" s="27"/>
    </row>
    <row r="161" spans="1:21">
      <c r="A161" s="17"/>
      <c r="B161" s="16"/>
      <c r="C161" s="16"/>
      <c r="D161" s="16"/>
      <c r="E161" s="3"/>
      <c r="F161" s="3"/>
      <c r="G161" s="3"/>
      <c r="I161" s="27"/>
      <c r="J161" s="27"/>
      <c r="K161" s="27"/>
      <c r="L161" s="3"/>
      <c r="M161" s="3"/>
      <c r="N161" s="3"/>
      <c r="O161" s="3"/>
      <c r="P161" s="3"/>
      <c r="Q161" s="3"/>
      <c r="R161" s="3"/>
      <c r="S161" s="27"/>
      <c r="T161" s="27"/>
      <c r="U161" s="27"/>
    </row>
    <row r="162" spans="1:21">
      <c r="A162" s="17"/>
      <c r="B162" s="16"/>
      <c r="C162" s="16"/>
      <c r="D162" s="16"/>
      <c r="E162" s="3"/>
      <c r="F162" s="3"/>
      <c r="G162" s="3"/>
      <c r="I162" s="27"/>
      <c r="J162" s="27"/>
      <c r="K162" s="27"/>
      <c r="L162" s="3"/>
      <c r="M162" s="3"/>
      <c r="N162" s="3"/>
      <c r="O162" s="3"/>
      <c r="P162" s="3"/>
      <c r="Q162" s="3"/>
      <c r="R162" s="3"/>
      <c r="S162" s="27"/>
      <c r="T162" s="27"/>
      <c r="U162" s="27"/>
    </row>
    <row r="163" spans="1:21">
      <c r="A163" s="17"/>
      <c r="B163" s="16"/>
      <c r="C163" s="16"/>
      <c r="D163" s="16"/>
      <c r="E163" s="3"/>
      <c r="F163" s="3"/>
      <c r="G163" s="3"/>
      <c r="I163" s="27"/>
      <c r="J163" s="27"/>
      <c r="K163" s="27"/>
      <c r="L163" s="3"/>
      <c r="M163" s="3"/>
      <c r="N163" s="3"/>
      <c r="O163" s="3"/>
      <c r="P163" s="3"/>
      <c r="Q163" s="3"/>
      <c r="R163" s="3"/>
      <c r="S163" s="27"/>
      <c r="T163" s="27"/>
      <c r="U163" s="27"/>
    </row>
    <row r="164" spans="1:21">
      <c r="A164" s="17"/>
      <c r="B164" s="16"/>
      <c r="C164" s="16"/>
      <c r="D164" s="16"/>
      <c r="E164" s="3"/>
      <c r="F164" s="3"/>
      <c r="G164" s="3"/>
      <c r="I164" s="27"/>
      <c r="J164" s="27"/>
      <c r="K164" s="27"/>
      <c r="L164" s="3"/>
      <c r="M164" s="3"/>
      <c r="N164" s="3"/>
      <c r="O164" s="3"/>
      <c r="P164" s="3"/>
      <c r="Q164" s="3"/>
      <c r="R164" s="3"/>
      <c r="S164" s="27"/>
      <c r="T164" s="27"/>
      <c r="U164" s="27"/>
    </row>
    <row r="165" spans="1:21">
      <c r="A165" s="17"/>
      <c r="B165" s="16"/>
      <c r="C165" s="16"/>
      <c r="D165" s="16"/>
      <c r="E165" s="3"/>
      <c r="F165" s="3"/>
      <c r="G165" s="3"/>
      <c r="I165" s="27"/>
      <c r="J165" s="27"/>
      <c r="K165" s="27"/>
      <c r="L165" s="3"/>
      <c r="M165" s="3"/>
      <c r="N165" s="3"/>
      <c r="O165" s="3"/>
      <c r="P165" s="3"/>
      <c r="Q165" s="3"/>
      <c r="R165" s="3"/>
      <c r="S165" s="27"/>
      <c r="T165" s="27"/>
      <c r="U165" s="27"/>
    </row>
    <row r="166" spans="1:21">
      <c r="A166" s="17"/>
      <c r="B166" s="16"/>
      <c r="C166" s="16"/>
      <c r="D166" s="16"/>
      <c r="E166" s="3"/>
      <c r="F166" s="3"/>
      <c r="G166" s="3"/>
      <c r="I166" s="27"/>
      <c r="J166" s="27"/>
      <c r="K166" s="27"/>
      <c r="L166" s="3"/>
      <c r="M166" s="3"/>
      <c r="N166" s="3"/>
      <c r="O166" s="3"/>
      <c r="P166" s="3"/>
      <c r="Q166" s="3"/>
      <c r="R166" s="3"/>
      <c r="S166" s="27"/>
      <c r="T166" s="27"/>
      <c r="U166" s="27"/>
    </row>
    <row r="167" spans="1:21">
      <c r="A167" s="17"/>
      <c r="B167" s="16"/>
      <c r="C167" s="16"/>
      <c r="D167" s="16"/>
      <c r="E167" s="3"/>
      <c r="F167" s="3"/>
      <c r="G167" s="3"/>
      <c r="I167" s="27"/>
      <c r="J167" s="27"/>
      <c r="K167" s="27"/>
      <c r="L167" s="3"/>
      <c r="M167" s="3"/>
      <c r="N167" s="3"/>
      <c r="O167" s="3"/>
      <c r="P167" s="3"/>
      <c r="Q167" s="3"/>
      <c r="R167" s="3"/>
      <c r="S167" s="27"/>
      <c r="T167" s="27"/>
      <c r="U167" s="27"/>
    </row>
    <row r="168" spans="1:21">
      <c r="A168" s="17"/>
      <c r="B168" s="16"/>
      <c r="C168" s="16"/>
      <c r="D168" s="16"/>
      <c r="E168" s="3"/>
      <c r="F168" s="3"/>
      <c r="G168" s="3"/>
      <c r="I168" s="27"/>
      <c r="J168" s="27"/>
      <c r="K168" s="27"/>
      <c r="L168" s="3"/>
      <c r="M168" s="3"/>
      <c r="N168" s="3"/>
      <c r="O168" s="3"/>
      <c r="P168" s="3"/>
      <c r="Q168" s="3"/>
      <c r="R168" s="3"/>
      <c r="S168" s="27"/>
      <c r="T168" s="27"/>
      <c r="U168" s="27"/>
    </row>
    <row r="169" spans="1:21">
      <c r="A169" s="17"/>
      <c r="B169" s="16"/>
      <c r="C169" s="16"/>
      <c r="D169" s="16"/>
      <c r="E169" s="3"/>
      <c r="F169" s="3"/>
      <c r="G169" s="3"/>
      <c r="I169" s="27"/>
      <c r="J169" s="27"/>
      <c r="K169" s="27"/>
      <c r="L169" s="3"/>
      <c r="M169" s="3"/>
      <c r="N169" s="3"/>
      <c r="O169" s="3"/>
      <c r="P169" s="3"/>
      <c r="Q169" s="3"/>
      <c r="R169" s="3"/>
      <c r="S169" s="27"/>
      <c r="T169" s="27"/>
      <c r="U169" s="27"/>
    </row>
    <row r="170" spans="1:21">
      <c r="A170" s="17"/>
      <c r="B170" s="16"/>
      <c r="C170" s="16"/>
      <c r="D170" s="16"/>
      <c r="E170" s="3"/>
      <c r="F170" s="3"/>
      <c r="G170" s="3"/>
      <c r="I170" s="27"/>
      <c r="J170" s="27"/>
      <c r="K170" s="27"/>
      <c r="L170" s="3"/>
      <c r="M170" s="3"/>
      <c r="N170" s="3"/>
      <c r="O170" s="3"/>
      <c r="P170" s="3"/>
      <c r="Q170" s="3"/>
      <c r="R170" s="3"/>
      <c r="S170" s="27"/>
      <c r="T170" s="27"/>
      <c r="U170" s="27"/>
    </row>
    <row r="171" spans="1:21">
      <c r="A171" s="17"/>
      <c r="B171" s="16"/>
      <c r="C171" s="16"/>
      <c r="D171" s="16"/>
      <c r="E171" s="3"/>
      <c r="F171" s="3"/>
      <c r="G171" s="3"/>
      <c r="I171" s="27"/>
      <c r="J171" s="27"/>
      <c r="K171" s="27"/>
      <c r="L171" s="3"/>
      <c r="M171" s="3"/>
      <c r="N171" s="3"/>
      <c r="O171" s="3"/>
      <c r="P171" s="3"/>
      <c r="Q171" s="3"/>
      <c r="R171" s="3"/>
      <c r="S171" s="27"/>
      <c r="T171" s="27"/>
      <c r="U171" s="27"/>
    </row>
    <row r="172" spans="1:21">
      <c r="A172" s="17"/>
      <c r="B172" s="16"/>
      <c r="C172" s="16"/>
      <c r="D172" s="16"/>
      <c r="E172" s="3"/>
      <c r="F172" s="3"/>
      <c r="G172" s="3"/>
      <c r="I172" s="27"/>
      <c r="J172" s="27"/>
      <c r="K172" s="27"/>
      <c r="L172" s="3"/>
      <c r="M172" s="3"/>
      <c r="N172" s="3"/>
      <c r="O172" s="3"/>
      <c r="P172" s="3"/>
      <c r="Q172" s="3"/>
      <c r="R172" s="3"/>
      <c r="S172" s="27"/>
      <c r="T172" s="27"/>
      <c r="U172" s="27"/>
    </row>
    <row r="173" spans="1:21">
      <c r="A173" s="17"/>
      <c r="B173" s="16"/>
      <c r="C173" s="16"/>
      <c r="D173" s="16"/>
      <c r="E173" s="3"/>
      <c r="F173" s="3"/>
      <c r="G173" s="3"/>
      <c r="I173" s="27"/>
      <c r="J173" s="27"/>
      <c r="K173" s="27"/>
      <c r="L173" s="3"/>
      <c r="M173" s="3"/>
      <c r="N173" s="3"/>
      <c r="O173" s="3"/>
      <c r="P173" s="3"/>
      <c r="Q173" s="3"/>
      <c r="R173" s="3"/>
      <c r="S173" s="27"/>
      <c r="T173" s="27"/>
      <c r="U173" s="27"/>
    </row>
    <row r="174" spans="1:21">
      <c r="A174" s="17"/>
      <c r="B174" s="16"/>
      <c r="C174" s="16"/>
      <c r="D174" s="16"/>
      <c r="E174" s="3"/>
      <c r="F174" s="3"/>
      <c r="G174" s="3"/>
      <c r="I174" s="27"/>
      <c r="J174" s="27"/>
      <c r="K174" s="27"/>
      <c r="L174" s="3"/>
      <c r="M174" s="3"/>
      <c r="N174" s="3"/>
      <c r="O174" s="3"/>
      <c r="P174" s="3"/>
      <c r="Q174" s="3"/>
      <c r="R174" s="3"/>
      <c r="S174" s="27"/>
      <c r="T174" s="27"/>
      <c r="U174" s="27"/>
    </row>
    <row r="175" spans="1:21">
      <c r="A175" s="17"/>
      <c r="B175" s="16"/>
      <c r="C175" s="16"/>
      <c r="D175" s="16"/>
      <c r="E175" s="3"/>
      <c r="F175" s="3"/>
      <c r="G175" s="3"/>
      <c r="H175" s="2"/>
      <c r="I175" s="27"/>
      <c r="J175" s="27"/>
      <c r="K175" s="27"/>
      <c r="L175" s="3"/>
      <c r="M175" s="3"/>
      <c r="N175" s="3"/>
      <c r="O175" s="3"/>
      <c r="P175" s="3"/>
      <c r="Q175" s="3"/>
      <c r="R175" s="3"/>
      <c r="S175" s="27"/>
      <c r="T175" s="27"/>
      <c r="U175" s="27"/>
    </row>
    <row r="176" spans="1:21">
      <c r="A176" s="17"/>
      <c r="B176" s="16"/>
      <c r="C176" s="16"/>
      <c r="D176" s="16"/>
      <c r="E176" s="3"/>
      <c r="F176" s="3"/>
      <c r="G176" s="3"/>
      <c r="H176" s="2"/>
      <c r="I176" s="27"/>
      <c r="J176" s="27"/>
      <c r="K176" s="27"/>
      <c r="L176" s="3"/>
      <c r="M176" s="3"/>
      <c r="N176" s="3"/>
      <c r="O176" s="3"/>
      <c r="P176" s="3"/>
      <c r="Q176" s="3"/>
      <c r="R176" s="3"/>
      <c r="S176" s="27"/>
      <c r="T176" s="27"/>
      <c r="U176" s="27"/>
    </row>
    <row r="177" spans="1:21">
      <c r="A177" s="17"/>
      <c r="B177" s="16"/>
      <c r="C177" s="16"/>
      <c r="D177" s="16"/>
      <c r="E177" s="3"/>
      <c r="F177" s="3"/>
      <c r="G177" s="3"/>
      <c r="H177" s="2"/>
      <c r="I177" s="27"/>
      <c r="J177" s="27"/>
      <c r="K177" s="27"/>
      <c r="L177" s="3"/>
      <c r="M177" s="3"/>
      <c r="N177" s="3"/>
      <c r="O177" s="3"/>
      <c r="P177" s="3"/>
      <c r="Q177" s="3"/>
      <c r="R177" s="3"/>
      <c r="S177" s="27"/>
      <c r="T177" s="27"/>
      <c r="U177" s="27"/>
    </row>
    <row r="178" spans="1:21">
      <c r="A178" s="17"/>
      <c r="B178" s="16"/>
      <c r="C178" s="16"/>
      <c r="D178" s="16"/>
      <c r="E178" s="3"/>
      <c r="F178" s="3"/>
      <c r="G178" s="3"/>
      <c r="H178" s="2"/>
      <c r="I178" s="27"/>
      <c r="J178" s="27"/>
      <c r="K178" s="27"/>
      <c r="L178" s="3"/>
      <c r="M178" s="3"/>
      <c r="N178" s="3"/>
      <c r="O178" s="3"/>
      <c r="P178" s="3"/>
      <c r="Q178" s="3"/>
      <c r="R178" s="3"/>
      <c r="S178" s="27"/>
      <c r="T178" s="27"/>
      <c r="U178" s="27"/>
    </row>
    <row r="179" spans="1:21">
      <c r="A179" s="17"/>
      <c r="B179" s="16"/>
      <c r="C179" s="16"/>
      <c r="D179" s="16"/>
      <c r="E179" s="3"/>
      <c r="F179" s="3"/>
      <c r="G179" s="3"/>
      <c r="H179" s="2"/>
      <c r="I179" s="27"/>
      <c r="J179" s="27"/>
      <c r="K179" s="27"/>
      <c r="L179" s="3"/>
      <c r="M179" s="3"/>
      <c r="N179" s="3"/>
      <c r="O179" s="3"/>
      <c r="P179" s="3"/>
      <c r="Q179" s="3"/>
      <c r="R179" s="3"/>
      <c r="S179" s="27"/>
      <c r="T179" s="27"/>
      <c r="U179" s="27"/>
    </row>
    <row r="180" spans="1:21">
      <c r="A180" s="17"/>
      <c r="B180" s="16"/>
      <c r="C180" s="16"/>
      <c r="D180" s="16"/>
      <c r="E180" s="3"/>
      <c r="F180" s="3"/>
      <c r="G180" s="3"/>
      <c r="H180" s="2"/>
      <c r="I180" s="27"/>
      <c r="J180" s="27"/>
      <c r="K180" s="27"/>
      <c r="L180" s="3"/>
      <c r="M180" s="3"/>
      <c r="N180" s="3"/>
      <c r="O180" s="3"/>
      <c r="P180" s="3"/>
      <c r="Q180" s="3"/>
      <c r="R180" s="3"/>
      <c r="S180" s="27"/>
      <c r="T180" s="27"/>
      <c r="U180" s="27"/>
    </row>
    <row r="181" spans="1:21">
      <c r="A181" s="17"/>
      <c r="B181" s="16"/>
      <c r="C181" s="16"/>
      <c r="D181" s="16"/>
      <c r="E181" s="3"/>
      <c r="F181" s="3"/>
      <c r="G181" s="3"/>
      <c r="H181" s="2"/>
      <c r="I181" s="27"/>
      <c r="J181" s="27"/>
      <c r="K181" s="27"/>
      <c r="L181" s="3"/>
      <c r="M181" s="3"/>
      <c r="N181" s="3"/>
      <c r="O181" s="3"/>
      <c r="P181" s="3"/>
      <c r="Q181" s="3"/>
      <c r="R181" s="3"/>
      <c r="S181" s="27"/>
      <c r="T181" s="27"/>
      <c r="U181" s="27"/>
    </row>
    <row r="182" spans="1:21">
      <c r="A182" s="17"/>
      <c r="B182" s="16"/>
      <c r="C182" s="16"/>
      <c r="D182" s="16"/>
      <c r="E182" s="3"/>
      <c r="F182" s="3"/>
      <c r="G182" s="3"/>
      <c r="H182" s="2"/>
      <c r="I182" s="27"/>
      <c r="J182" s="27"/>
      <c r="K182" s="27"/>
      <c r="L182" s="3"/>
      <c r="M182" s="3"/>
      <c r="N182" s="3"/>
      <c r="O182" s="3"/>
      <c r="P182" s="3"/>
      <c r="Q182" s="3"/>
      <c r="R182" s="3"/>
      <c r="S182" s="27"/>
      <c r="T182" s="27"/>
      <c r="U182" s="27"/>
    </row>
    <row r="183" spans="1:21">
      <c r="A183" s="17"/>
      <c r="B183" s="16"/>
      <c r="C183" s="16"/>
      <c r="D183" s="16"/>
      <c r="E183" s="3"/>
      <c r="F183" s="3"/>
      <c r="G183" s="3"/>
      <c r="H183" s="2"/>
      <c r="I183" s="27"/>
      <c r="J183" s="27"/>
      <c r="K183" s="27"/>
      <c r="L183" s="3"/>
      <c r="M183" s="3"/>
      <c r="N183" s="3"/>
      <c r="O183" s="3"/>
      <c r="P183" s="3"/>
      <c r="Q183" s="3"/>
      <c r="R183" s="3"/>
      <c r="S183" s="27"/>
      <c r="T183" s="27"/>
      <c r="U183" s="27"/>
    </row>
    <row r="184" spans="1:21">
      <c r="A184" s="17"/>
      <c r="B184" s="16"/>
      <c r="C184" s="16"/>
      <c r="D184" s="16"/>
      <c r="E184" s="3"/>
      <c r="F184" s="3"/>
      <c r="G184" s="3"/>
      <c r="H184" s="2"/>
      <c r="I184" s="27"/>
      <c r="J184" s="27"/>
      <c r="K184" s="27"/>
      <c r="L184" s="3"/>
      <c r="M184" s="3"/>
      <c r="N184" s="3"/>
      <c r="O184" s="3"/>
      <c r="P184" s="3"/>
      <c r="Q184" s="3"/>
      <c r="R184" s="3"/>
      <c r="S184" s="27"/>
      <c r="T184" s="27"/>
      <c r="U184" s="27"/>
    </row>
    <row r="185" spans="1:21">
      <c r="A185" s="17"/>
      <c r="B185" s="16"/>
      <c r="C185" s="16"/>
      <c r="D185" s="16"/>
      <c r="E185" s="3"/>
      <c r="F185" s="3"/>
      <c r="G185" s="3"/>
      <c r="H185" s="2"/>
      <c r="I185" s="27"/>
      <c r="J185" s="27"/>
      <c r="K185" s="27"/>
      <c r="L185" s="3"/>
      <c r="M185" s="3"/>
      <c r="N185" s="3"/>
      <c r="O185" s="3"/>
      <c r="P185" s="3"/>
      <c r="Q185" s="3"/>
      <c r="R185" s="3"/>
      <c r="S185" s="27"/>
      <c r="T185" s="27"/>
      <c r="U185" s="27"/>
    </row>
    <row r="186" spans="1:21">
      <c r="A186" s="17"/>
      <c r="B186" s="16"/>
      <c r="C186" s="16"/>
      <c r="D186" s="16"/>
      <c r="E186" s="3"/>
      <c r="F186" s="3"/>
      <c r="G186" s="3"/>
      <c r="H186" s="2"/>
      <c r="I186" s="27"/>
      <c r="J186" s="27"/>
      <c r="K186" s="27"/>
      <c r="L186" s="3"/>
      <c r="M186" s="3"/>
      <c r="N186" s="3"/>
      <c r="O186" s="3"/>
      <c r="P186" s="3"/>
      <c r="Q186" s="3"/>
      <c r="R186" s="3"/>
      <c r="S186" s="27"/>
      <c r="T186" s="27"/>
      <c r="U186" s="27"/>
    </row>
    <row r="187" spans="1:21">
      <c r="A187" s="17"/>
      <c r="B187" s="16"/>
      <c r="C187" s="16"/>
      <c r="D187" s="16"/>
      <c r="E187" s="3"/>
      <c r="F187" s="3"/>
      <c r="G187" s="3"/>
      <c r="H187" s="2"/>
      <c r="I187" s="27"/>
      <c r="J187" s="27"/>
      <c r="K187" s="27"/>
      <c r="L187" s="3"/>
      <c r="M187" s="3"/>
      <c r="N187" s="3"/>
      <c r="O187" s="3"/>
      <c r="P187" s="3"/>
      <c r="Q187" s="3"/>
      <c r="R187" s="3"/>
      <c r="S187" s="27"/>
      <c r="T187" s="27"/>
      <c r="U187" s="27"/>
    </row>
    <row r="188" spans="1:21">
      <c r="A188" s="17"/>
      <c r="B188" s="16"/>
      <c r="C188" s="16"/>
      <c r="D188" s="16"/>
      <c r="E188" s="3"/>
      <c r="F188" s="3"/>
      <c r="G188" s="3"/>
      <c r="H188" s="2"/>
      <c r="I188" s="27"/>
      <c r="J188" s="27"/>
      <c r="K188" s="27"/>
      <c r="L188" s="3"/>
      <c r="M188" s="3"/>
      <c r="N188" s="3"/>
      <c r="O188" s="3"/>
      <c r="P188" s="3"/>
      <c r="Q188" s="3"/>
      <c r="R188" s="3"/>
      <c r="S188" s="27"/>
      <c r="T188" s="27"/>
      <c r="U188" s="27"/>
    </row>
    <row r="189" spans="1:21">
      <c r="A189" s="17"/>
      <c r="B189" s="16"/>
      <c r="C189" s="16"/>
      <c r="D189" s="16"/>
      <c r="E189" s="3"/>
      <c r="F189" s="3"/>
      <c r="G189" s="3"/>
      <c r="H189" s="2"/>
      <c r="I189" s="27"/>
      <c r="J189" s="27"/>
      <c r="K189" s="27"/>
      <c r="L189" s="3"/>
      <c r="M189" s="3"/>
      <c r="N189" s="3"/>
      <c r="O189" s="3"/>
      <c r="P189" s="3"/>
      <c r="Q189" s="3"/>
      <c r="R189" s="3"/>
      <c r="S189" s="27"/>
      <c r="T189" s="27"/>
      <c r="U189" s="27"/>
    </row>
    <row r="190" spans="1:21">
      <c r="A190" s="17"/>
      <c r="B190" s="16"/>
      <c r="C190" s="16"/>
      <c r="D190" s="16"/>
      <c r="E190" s="3"/>
      <c r="F190" s="3"/>
      <c r="G190" s="3"/>
      <c r="H190" s="2"/>
      <c r="I190" s="27"/>
      <c r="J190" s="27"/>
      <c r="K190" s="27"/>
      <c r="L190" s="3"/>
      <c r="M190" s="3"/>
      <c r="N190" s="3"/>
      <c r="O190" s="3"/>
      <c r="P190" s="3"/>
      <c r="Q190" s="3"/>
      <c r="R190" s="3"/>
      <c r="S190" s="27"/>
      <c r="T190" s="27"/>
      <c r="U190" s="27"/>
    </row>
    <row r="191" spans="1:21">
      <c r="A191" s="17"/>
      <c r="B191" s="16"/>
      <c r="C191" s="16"/>
      <c r="D191" s="16"/>
      <c r="E191" s="3"/>
      <c r="F191" s="3"/>
      <c r="G191" s="3"/>
      <c r="H191" s="2"/>
      <c r="I191" s="27"/>
      <c r="J191" s="27"/>
      <c r="K191" s="27"/>
      <c r="L191" s="3"/>
      <c r="M191" s="3"/>
      <c r="N191" s="3"/>
      <c r="O191" s="3"/>
      <c r="P191" s="3"/>
      <c r="Q191" s="3"/>
      <c r="R191" s="3"/>
      <c r="S191" s="27"/>
      <c r="T191" s="27"/>
      <c r="U191" s="27"/>
    </row>
    <row r="192" spans="1:21">
      <c r="A192" s="17"/>
      <c r="B192" s="16"/>
      <c r="C192" s="16"/>
      <c r="D192" s="16"/>
      <c r="E192" s="3"/>
      <c r="F192" s="3"/>
      <c r="G192" s="3"/>
      <c r="H192" s="2"/>
      <c r="I192" s="27"/>
      <c r="J192" s="27"/>
      <c r="K192" s="27"/>
      <c r="L192" s="3"/>
      <c r="M192" s="3"/>
      <c r="N192" s="3"/>
      <c r="O192" s="3"/>
      <c r="P192" s="3"/>
      <c r="Q192" s="3"/>
      <c r="R192" s="3"/>
      <c r="S192" s="27"/>
      <c r="T192" s="27"/>
      <c r="U192" s="27"/>
    </row>
    <row r="193" spans="1:21">
      <c r="A193" s="17"/>
      <c r="B193" s="16"/>
      <c r="C193" s="16"/>
      <c r="D193" s="16"/>
      <c r="E193" s="3"/>
      <c r="F193" s="3"/>
      <c r="G193" s="3"/>
      <c r="H193" s="2"/>
      <c r="I193" s="27"/>
      <c r="J193" s="27"/>
      <c r="K193" s="27"/>
      <c r="L193" s="3"/>
      <c r="M193" s="3"/>
      <c r="N193" s="3"/>
      <c r="O193" s="3"/>
      <c r="P193" s="3"/>
      <c r="Q193" s="3"/>
      <c r="R193" s="3"/>
      <c r="S193" s="27"/>
      <c r="T193" s="27"/>
      <c r="U193" s="27"/>
    </row>
    <row r="194" spans="1:21">
      <c r="A194" s="17"/>
      <c r="B194" s="16"/>
      <c r="C194" s="16"/>
      <c r="D194" s="16"/>
      <c r="E194" s="3"/>
      <c r="F194" s="3"/>
      <c r="G194" s="3"/>
      <c r="H194" s="2"/>
      <c r="I194" s="27"/>
      <c r="J194" s="27"/>
      <c r="K194" s="27"/>
      <c r="L194" s="3"/>
      <c r="M194" s="3"/>
      <c r="N194" s="3"/>
      <c r="O194" s="3"/>
      <c r="P194" s="3"/>
      <c r="Q194" s="3"/>
      <c r="R194" s="3"/>
      <c r="S194" s="27"/>
      <c r="T194" s="27"/>
      <c r="U194" s="27"/>
    </row>
    <row r="195" spans="1:21">
      <c r="A195" s="17"/>
      <c r="B195" s="16"/>
      <c r="C195" s="16"/>
      <c r="D195" s="16"/>
      <c r="E195" s="3"/>
      <c r="F195" s="3"/>
      <c r="G195" s="3"/>
      <c r="H195" s="2"/>
      <c r="I195" s="27"/>
      <c r="J195" s="27"/>
      <c r="K195" s="27"/>
      <c r="L195" s="3"/>
      <c r="M195" s="3"/>
      <c r="N195" s="3"/>
      <c r="O195" s="3"/>
      <c r="P195" s="3"/>
      <c r="Q195" s="3"/>
      <c r="R195" s="3"/>
      <c r="S195" s="27"/>
      <c r="T195" s="27"/>
      <c r="U195" s="27"/>
    </row>
    <row r="196" spans="1:21">
      <c r="A196" s="17"/>
      <c r="B196" s="16"/>
      <c r="C196" s="16"/>
      <c r="D196" s="16"/>
      <c r="E196" s="3"/>
      <c r="F196" s="3"/>
      <c r="G196" s="3"/>
      <c r="H196" s="2"/>
      <c r="I196" s="27"/>
      <c r="J196" s="27"/>
      <c r="K196" s="27"/>
      <c r="L196" s="3"/>
      <c r="M196" s="3"/>
      <c r="N196" s="3"/>
      <c r="O196" s="3"/>
      <c r="P196" s="3"/>
      <c r="Q196" s="3"/>
      <c r="R196" s="3"/>
      <c r="S196" s="27"/>
      <c r="T196" s="27"/>
      <c r="U196" s="27"/>
    </row>
    <row r="197" spans="1:21">
      <c r="A197" s="17"/>
      <c r="B197" s="16"/>
      <c r="C197" s="16"/>
      <c r="D197" s="16"/>
      <c r="E197" s="3"/>
      <c r="F197" s="3"/>
      <c r="G197" s="3"/>
      <c r="H197" s="2"/>
      <c r="I197" s="27"/>
      <c r="J197" s="27"/>
      <c r="K197" s="27"/>
      <c r="L197" s="3"/>
      <c r="M197" s="3"/>
      <c r="N197" s="3"/>
      <c r="O197" s="3"/>
      <c r="P197" s="3"/>
      <c r="Q197" s="3"/>
      <c r="R197" s="3"/>
      <c r="S197" s="27"/>
      <c r="T197" s="27"/>
      <c r="U197" s="27"/>
    </row>
    <row r="198" spans="1:21">
      <c r="A198" s="17"/>
      <c r="B198" s="16"/>
      <c r="C198" s="16"/>
      <c r="D198" s="16"/>
      <c r="E198" s="3"/>
      <c r="F198" s="3"/>
      <c r="G198" s="3"/>
      <c r="H198" s="2"/>
      <c r="I198" s="27"/>
      <c r="J198" s="27"/>
      <c r="K198" s="27"/>
      <c r="L198" s="3"/>
      <c r="M198" s="3"/>
      <c r="N198" s="3"/>
      <c r="O198" s="3"/>
      <c r="P198" s="3"/>
      <c r="Q198" s="3"/>
      <c r="R198" s="3"/>
      <c r="S198" s="27"/>
      <c r="T198" s="27"/>
      <c r="U198" s="27"/>
    </row>
    <row r="199" spans="1:21">
      <c r="A199" s="17"/>
      <c r="B199" s="16"/>
      <c r="C199" s="16"/>
      <c r="D199" s="16"/>
      <c r="E199" s="3"/>
      <c r="F199" s="3"/>
      <c r="G199" s="3"/>
      <c r="H199" s="2"/>
      <c r="I199" s="27"/>
      <c r="J199" s="27"/>
      <c r="K199" s="27"/>
      <c r="L199" s="3"/>
      <c r="M199" s="3"/>
      <c r="N199" s="3"/>
      <c r="O199" s="3"/>
      <c r="P199" s="3"/>
      <c r="Q199" s="3"/>
      <c r="R199" s="3"/>
      <c r="S199" s="27"/>
      <c r="T199" s="27"/>
      <c r="U199" s="27"/>
    </row>
    <row r="200" spans="1:21">
      <c r="A200" s="17"/>
      <c r="B200" s="16"/>
      <c r="C200" s="16"/>
      <c r="D200" s="16"/>
      <c r="E200" s="3"/>
      <c r="F200" s="3"/>
      <c r="G200" s="3"/>
      <c r="H200" s="2"/>
      <c r="I200" s="27"/>
      <c r="J200" s="27"/>
      <c r="K200" s="27"/>
      <c r="L200" s="3"/>
      <c r="M200" s="3"/>
      <c r="N200" s="3"/>
      <c r="O200" s="3"/>
      <c r="P200" s="3"/>
      <c r="Q200" s="3"/>
      <c r="R200" s="3"/>
      <c r="S200" s="27"/>
      <c r="T200" s="27"/>
      <c r="U200" s="27"/>
    </row>
    <row r="201" spans="1:21">
      <c r="A201" s="17"/>
      <c r="B201" s="16"/>
      <c r="C201" s="16"/>
      <c r="D201" s="16"/>
      <c r="E201" s="3"/>
      <c r="F201" s="3"/>
      <c r="G201" s="3"/>
      <c r="H201" s="2"/>
      <c r="I201" s="27"/>
      <c r="J201" s="27"/>
      <c r="K201" s="27"/>
      <c r="L201" s="3"/>
      <c r="M201" s="3"/>
      <c r="N201" s="3"/>
      <c r="O201" s="3"/>
      <c r="P201" s="3"/>
      <c r="Q201" s="3"/>
      <c r="R201" s="3"/>
      <c r="S201" s="27"/>
      <c r="T201" s="27"/>
      <c r="U201" s="27"/>
    </row>
    <row r="202" spans="1:21">
      <c r="A202" s="17"/>
      <c r="B202" s="16"/>
      <c r="C202" s="16"/>
      <c r="D202" s="16"/>
      <c r="E202" s="3"/>
      <c r="F202" s="3"/>
      <c r="G202" s="3"/>
      <c r="H202" s="2"/>
      <c r="I202" s="27"/>
      <c r="J202" s="27"/>
      <c r="K202" s="27"/>
      <c r="L202" s="3"/>
      <c r="M202" s="3"/>
      <c r="N202" s="3"/>
      <c r="O202" s="3"/>
      <c r="P202" s="3"/>
      <c r="Q202" s="3"/>
      <c r="R202" s="3"/>
      <c r="S202" s="27"/>
      <c r="T202" s="27"/>
      <c r="U202" s="27"/>
    </row>
    <row r="203" spans="1:21">
      <c r="A203" s="17"/>
      <c r="B203" s="16"/>
      <c r="C203" s="16"/>
      <c r="D203" s="16"/>
      <c r="E203" s="3"/>
      <c r="F203" s="3"/>
      <c r="G203" s="3"/>
      <c r="H203" s="2"/>
      <c r="I203" s="27"/>
      <c r="J203" s="27"/>
      <c r="K203" s="27"/>
      <c r="L203" s="3"/>
      <c r="M203" s="3"/>
      <c r="N203" s="3"/>
      <c r="O203" s="3"/>
      <c r="P203" s="3"/>
      <c r="Q203" s="3"/>
      <c r="R203" s="3"/>
      <c r="S203" s="27"/>
      <c r="T203" s="27"/>
      <c r="U203" s="27"/>
    </row>
    <row r="204" spans="1:21">
      <c r="A204" s="17"/>
      <c r="B204" s="16"/>
      <c r="C204" s="16"/>
      <c r="D204" s="16"/>
      <c r="E204" s="3"/>
      <c r="F204" s="3"/>
      <c r="G204" s="3"/>
      <c r="H204" s="2"/>
      <c r="I204" s="27"/>
      <c r="J204" s="27"/>
      <c r="K204" s="27"/>
      <c r="L204" s="3"/>
      <c r="M204" s="3"/>
      <c r="N204" s="3"/>
      <c r="O204" s="3"/>
      <c r="P204" s="3"/>
      <c r="Q204" s="3"/>
      <c r="R204" s="3"/>
      <c r="S204" s="27"/>
      <c r="T204" s="27"/>
      <c r="U204" s="27"/>
    </row>
    <row r="205" spans="1:21">
      <c r="A205" s="17"/>
      <c r="B205" s="16"/>
      <c r="C205" s="16"/>
      <c r="D205" s="16"/>
      <c r="E205" s="3"/>
      <c r="F205" s="3"/>
      <c r="G205" s="3"/>
      <c r="H205" s="2"/>
      <c r="I205" s="27"/>
      <c r="J205" s="27"/>
      <c r="K205" s="27"/>
      <c r="L205" s="3"/>
      <c r="M205" s="3"/>
      <c r="N205" s="3"/>
      <c r="O205" s="3"/>
      <c r="P205" s="3"/>
      <c r="Q205" s="3"/>
      <c r="R205" s="3"/>
      <c r="S205" s="27"/>
      <c r="T205" s="27"/>
      <c r="U205" s="27"/>
    </row>
    <row r="206" spans="1:21">
      <c r="A206" s="17"/>
      <c r="B206" s="16"/>
      <c r="C206" s="16"/>
      <c r="D206" s="16"/>
      <c r="E206" s="3"/>
      <c r="F206" s="3"/>
      <c r="G206" s="3"/>
      <c r="H206" s="2"/>
      <c r="I206" s="27"/>
      <c r="J206" s="27"/>
      <c r="K206" s="27"/>
      <c r="L206" s="3"/>
      <c r="M206" s="3"/>
      <c r="N206" s="3"/>
      <c r="O206" s="3"/>
      <c r="P206" s="3"/>
      <c r="Q206" s="3"/>
      <c r="R206" s="3"/>
      <c r="S206" s="27"/>
      <c r="T206" s="27"/>
      <c r="U206" s="27"/>
    </row>
    <row r="207" spans="1:21">
      <c r="A207" s="17"/>
      <c r="B207" s="16"/>
      <c r="C207" s="16"/>
      <c r="D207" s="16"/>
      <c r="E207" s="3"/>
      <c r="F207" s="3"/>
      <c r="G207" s="3"/>
      <c r="H207" s="2"/>
      <c r="I207" s="27"/>
      <c r="J207" s="27"/>
      <c r="K207" s="27"/>
      <c r="L207" s="3"/>
      <c r="M207" s="3"/>
      <c r="N207" s="3"/>
      <c r="O207" s="3"/>
      <c r="P207" s="3"/>
      <c r="Q207" s="3"/>
      <c r="R207" s="3"/>
      <c r="S207" s="27"/>
      <c r="T207" s="27"/>
      <c r="U207" s="27"/>
    </row>
    <row r="208" spans="1:21">
      <c r="A208" s="17"/>
      <c r="B208" s="16"/>
      <c r="C208" s="16"/>
      <c r="D208" s="16"/>
      <c r="E208" s="3"/>
      <c r="F208" s="3"/>
      <c r="G208" s="3"/>
      <c r="H208" s="2"/>
      <c r="I208" s="27"/>
      <c r="J208" s="27"/>
      <c r="K208" s="27"/>
      <c r="L208" s="3"/>
      <c r="M208" s="3"/>
      <c r="N208" s="3"/>
      <c r="O208" s="3"/>
      <c r="P208" s="3"/>
      <c r="Q208" s="3"/>
      <c r="R208" s="3"/>
      <c r="S208" s="27"/>
      <c r="T208" s="27"/>
      <c r="U208" s="27"/>
    </row>
    <row r="209" spans="1:21">
      <c r="A209" s="17"/>
      <c r="B209" s="16"/>
      <c r="C209" s="16"/>
      <c r="D209" s="16"/>
      <c r="E209" s="3"/>
      <c r="F209" s="3"/>
      <c r="G209" s="3"/>
      <c r="H209" s="2"/>
      <c r="I209" s="27"/>
      <c r="J209" s="27"/>
      <c r="K209" s="27"/>
      <c r="L209" s="3"/>
      <c r="M209" s="3"/>
      <c r="N209" s="3"/>
      <c r="O209" s="3"/>
      <c r="P209" s="3"/>
      <c r="Q209" s="3"/>
      <c r="R209" s="3"/>
      <c r="S209" s="27"/>
      <c r="T209" s="27"/>
      <c r="U209" s="27"/>
    </row>
    <row r="210" spans="1:21">
      <c r="A210" s="17"/>
      <c r="B210" s="16"/>
      <c r="C210" s="16"/>
      <c r="D210" s="16"/>
      <c r="E210" s="3"/>
      <c r="F210" s="3"/>
      <c r="G210" s="3"/>
      <c r="H210" s="2"/>
      <c r="I210" s="27"/>
      <c r="J210" s="27"/>
      <c r="K210" s="27"/>
      <c r="L210" s="3"/>
      <c r="M210" s="3"/>
      <c r="N210" s="3"/>
      <c r="O210" s="3"/>
      <c r="P210" s="3"/>
      <c r="Q210" s="3"/>
      <c r="R210" s="3"/>
      <c r="S210" s="27"/>
      <c r="T210" s="27"/>
      <c r="U210" s="27"/>
    </row>
    <row r="211" spans="1:21">
      <c r="A211" s="17"/>
      <c r="B211" s="16"/>
      <c r="C211" s="16"/>
      <c r="D211" s="16"/>
      <c r="E211" s="3"/>
      <c r="F211" s="3"/>
      <c r="G211" s="3"/>
      <c r="H211" s="2"/>
      <c r="I211" s="27"/>
      <c r="J211" s="27"/>
      <c r="K211" s="27"/>
      <c r="L211" s="3"/>
      <c r="M211" s="3"/>
      <c r="N211" s="3"/>
      <c r="O211" s="3"/>
      <c r="P211" s="3"/>
      <c r="Q211" s="3"/>
      <c r="R211" s="3"/>
      <c r="S211" s="27"/>
      <c r="T211" s="27"/>
      <c r="U211" s="27"/>
    </row>
    <row r="212" spans="1:21">
      <c r="A212" s="17"/>
      <c r="B212" s="16"/>
      <c r="C212" s="16"/>
      <c r="D212" s="16"/>
      <c r="E212" s="3"/>
      <c r="F212" s="3"/>
      <c r="G212" s="3"/>
      <c r="H212" s="2"/>
      <c r="I212" s="27"/>
      <c r="J212" s="27"/>
      <c r="K212" s="27"/>
      <c r="L212" s="3"/>
      <c r="M212" s="3"/>
      <c r="N212" s="3"/>
      <c r="O212" s="3"/>
      <c r="P212" s="3"/>
      <c r="Q212" s="3"/>
      <c r="R212" s="3"/>
      <c r="S212" s="27"/>
      <c r="T212" s="27"/>
      <c r="U212" s="27"/>
    </row>
    <row r="213" spans="1:21">
      <c r="A213" s="17"/>
      <c r="B213" s="16"/>
      <c r="C213" s="16"/>
      <c r="D213" s="16"/>
      <c r="E213" s="3"/>
      <c r="F213" s="3"/>
      <c r="G213" s="3"/>
      <c r="H213" s="2"/>
      <c r="I213" s="27"/>
      <c r="J213" s="27"/>
      <c r="K213" s="27"/>
      <c r="L213" s="3"/>
      <c r="M213" s="3"/>
      <c r="N213" s="3"/>
      <c r="O213" s="3"/>
      <c r="P213" s="3"/>
      <c r="Q213" s="3"/>
      <c r="R213" s="3"/>
      <c r="S213" s="27"/>
      <c r="T213" s="27"/>
      <c r="U213" s="27"/>
    </row>
    <row r="214" spans="1:21">
      <c r="A214" s="17"/>
      <c r="B214" s="16"/>
      <c r="C214" s="16"/>
      <c r="D214" s="16"/>
      <c r="E214" s="3"/>
      <c r="F214" s="3"/>
      <c r="G214" s="3"/>
      <c r="H214" s="2"/>
      <c r="I214" s="27"/>
      <c r="J214" s="27"/>
      <c r="K214" s="27"/>
      <c r="L214" s="3"/>
      <c r="M214" s="3"/>
      <c r="N214" s="3"/>
      <c r="O214" s="3"/>
      <c r="P214" s="3"/>
      <c r="Q214" s="3"/>
      <c r="R214" s="3"/>
      <c r="S214" s="27"/>
      <c r="T214" s="27"/>
      <c r="U214" s="27"/>
    </row>
    <row r="215" spans="1:21">
      <c r="A215" s="17"/>
      <c r="B215" s="16"/>
      <c r="C215" s="16"/>
      <c r="D215" s="16"/>
      <c r="E215" s="3"/>
      <c r="F215" s="3"/>
      <c r="G215" s="3"/>
      <c r="H215" s="2"/>
      <c r="I215" s="27"/>
      <c r="J215" s="27"/>
      <c r="K215" s="27"/>
      <c r="L215" s="3"/>
      <c r="M215" s="3"/>
      <c r="N215" s="3"/>
      <c r="O215" s="3"/>
      <c r="P215" s="3"/>
      <c r="Q215" s="3"/>
      <c r="R215" s="3"/>
      <c r="S215" s="27"/>
      <c r="T215" s="27"/>
      <c r="U215" s="27"/>
    </row>
    <row r="216" spans="1:21">
      <c r="A216" s="17"/>
      <c r="B216" s="16"/>
      <c r="C216" s="16"/>
      <c r="D216" s="16"/>
      <c r="E216" s="3"/>
      <c r="F216" s="2"/>
      <c r="G216" s="2"/>
      <c r="H216" s="2"/>
      <c r="I216" s="27"/>
      <c r="J216" s="27"/>
      <c r="K216" s="27"/>
      <c r="L216" s="3"/>
      <c r="M216" s="3"/>
      <c r="N216" s="3"/>
      <c r="O216" s="3"/>
      <c r="P216" s="3"/>
      <c r="Q216" s="3"/>
      <c r="R216" s="3"/>
      <c r="S216" s="27"/>
      <c r="T216" s="27"/>
      <c r="U216" s="27"/>
    </row>
    <row r="217" spans="1:21">
      <c r="A217" s="17"/>
      <c r="B217" s="20"/>
      <c r="C217" s="16"/>
      <c r="D217" s="16"/>
      <c r="E217" s="3"/>
      <c r="F217" s="2"/>
      <c r="G217" s="2"/>
      <c r="H217" s="2"/>
      <c r="I217" s="27"/>
      <c r="J217" s="27"/>
      <c r="K217" s="27"/>
      <c r="L217" s="3"/>
      <c r="M217" s="3"/>
      <c r="N217" s="3"/>
      <c r="O217" s="3"/>
      <c r="P217" s="3"/>
      <c r="Q217" s="3"/>
      <c r="R217" s="3"/>
      <c r="S217" s="27"/>
      <c r="T217" s="27"/>
      <c r="U217" s="27"/>
    </row>
    <row r="218" spans="1:21">
      <c r="A218" s="17"/>
      <c r="B218" s="20"/>
      <c r="C218" s="16"/>
      <c r="D218" s="16"/>
      <c r="E218" s="3"/>
      <c r="F218" s="2"/>
      <c r="G218" s="2"/>
      <c r="H218" s="2"/>
      <c r="I218" s="27"/>
      <c r="J218" s="27"/>
      <c r="K218" s="27"/>
      <c r="L218" s="3"/>
      <c r="M218" s="3"/>
      <c r="N218" s="3"/>
      <c r="O218" s="3"/>
      <c r="P218" s="3"/>
      <c r="Q218" s="3"/>
      <c r="R218" s="3"/>
      <c r="S218" s="27"/>
      <c r="T218" s="27"/>
      <c r="U218" s="27"/>
    </row>
    <row r="219" spans="1:21">
      <c r="A219" s="17"/>
      <c r="B219" s="20"/>
      <c r="C219" s="16"/>
      <c r="D219" s="16"/>
      <c r="E219" s="3"/>
      <c r="F219" s="2"/>
      <c r="G219" s="2"/>
      <c r="H219" s="2"/>
      <c r="I219" s="27"/>
      <c r="J219" s="27"/>
      <c r="K219" s="27"/>
      <c r="L219" s="3"/>
      <c r="M219" s="3"/>
      <c r="N219" s="3"/>
      <c r="O219" s="3"/>
      <c r="P219" s="3"/>
      <c r="Q219" s="3"/>
      <c r="R219" s="3"/>
      <c r="S219" s="27"/>
      <c r="T219" s="27"/>
      <c r="U219" s="27"/>
    </row>
    <row r="220" spans="1:21">
      <c r="A220" s="17"/>
      <c r="B220" s="20"/>
      <c r="C220" s="16"/>
      <c r="D220" s="16"/>
      <c r="E220" s="3"/>
      <c r="F220" s="2"/>
      <c r="G220" s="2"/>
      <c r="H220" s="2"/>
      <c r="I220" s="27"/>
      <c r="J220" s="27"/>
      <c r="K220" s="27"/>
      <c r="L220" s="3"/>
      <c r="M220" s="3"/>
      <c r="N220" s="3"/>
      <c r="O220" s="3"/>
      <c r="P220" s="3"/>
      <c r="Q220" s="3"/>
      <c r="R220" s="3"/>
      <c r="S220" s="27"/>
      <c r="T220" s="27"/>
      <c r="U220" s="27"/>
    </row>
    <row r="221" spans="1:21">
      <c r="A221" s="17"/>
      <c r="B221" s="20"/>
      <c r="C221" s="16"/>
      <c r="D221" s="16"/>
      <c r="E221" s="3"/>
      <c r="F221" s="2"/>
      <c r="G221" s="2"/>
      <c r="H221" s="2"/>
      <c r="I221" s="27"/>
      <c r="J221" s="27"/>
      <c r="K221" s="27"/>
      <c r="L221" s="3"/>
      <c r="M221" s="3"/>
      <c r="N221" s="3"/>
      <c r="O221" s="3"/>
      <c r="P221" s="3"/>
      <c r="Q221" s="3"/>
      <c r="R221" s="3"/>
      <c r="S221" s="27"/>
      <c r="T221" s="27"/>
      <c r="U221" s="27"/>
    </row>
    <row r="222" spans="1:21">
      <c r="A222" s="17"/>
      <c r="B222" s="20"/>
      <c r="C222" s="16"/>
      <c r="D222" s="16"/>
      <c r="E222" s="3"/>
      <c r="F222" s="2"/>
      <c r="G222" s="2"/>
      <c r="H222" s="2"/>
      <c r="I222" s="27"/>
      <c r="J222" s="27"/>
      <c r="K222" s="27"/>
      <c r="L222" s="3"/>
      <c r="M222" s="3"/>
      <c r="N222" s="3"/>
      <c r="O222" s="3"/>
      <c r="P222" s="3"/>
      <c r="Q222" s="3"/>
      <c r="R222" s="3"/>
      <c r="S222" s="27"/>
      <c r="T222" s="27"/>
      <c r="U222" s="27"/>
    </row>
    <row r="223" spans="1:21">
      <c r="A223" s="17"/>
      <c r="B223" s="20"/>
      <c r="C223" s="16"/>
      <c r="D223" s="17"/>
      <c r="E223" s="2"/>
      <c r="F223" s="2"/>
      <c r="G223" s="2"/>
      <c r="H223" s="2"/>
      <c r="I223" s="16"/>
      <c r="J223" s="16"/>
      <c r="K223" s="16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>
      <c r="A224" s="17"/>
      <c r="B224" s="20"/>
      <c r="C224" s="16"/>
      <c r="D224" s="17"/>
      <c r="E224" s="2"/>
      <c r="F224" s="2"/>
      <c r="G224" s="2"/>
      <c r="H224" s="2"/>
      <c r="I224" s="16"/>
      <c r="J224" s="16"/>
      <c r="K224" s="16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11">
      <c r="A225" s="17"/>
      <c r="B225" s="20"/>
      <c r="C225" s="16"/>
      <c r="D225" s="3"/>
      <c r="E225" s="2"/>
      <c r="F225" s="2"/>
      <c r="G225" s="2"/>
      <c r="H225" s="2"/>
      <c r="I225" s="16"/>
      <c r="J225" s="16"/>
      <c r="K225" s="16"/>
    </row>
    <row r="226" spans="1:11">
      <c r="A226" s="17"/>
      <c r="B226" s="20"/>
      <c r="C226" s="16"/>
      <c r="D226" s="3"/>
      <c r="E226" s="2"/>
      <c r="F226" s="2"/>
      <c r="G226" s="2"/>
      <c r="H226" s="2"/>
      <c r="I226" s="16"/>
      <c r="J226" s="16"/>
      <c r="K226" s="16"/>
    </row>
    <row r="227" spans="1:11">
      <c r="A227" s="17"/>
      <c r="B227" s="20"/>
      <c r="C227" s="16"/>
      <c r="D227" s="3"/>
      <c r="E227" s="2"/>
      <c r="F227" s="2"/>
      <c r="G227" s="2"/>
      <c r="H227" s="2"/>
      <c r="I227" s="16"/>
      <c r="J227" s="16"/>
      <c r="K227" s="16"/>
    </row>
    <row r="228" spans="1:11">
      <c r="A228" s="17"/>
      <c r="B228" s="20"/>
      <c r="C228" s="16"/>
      <c r="D228" s="3"/>
      <c r="E228" s="2"/>
      <c r="F228" s="2"/>
      <c r="G228" s="2"/>
      <c r="H228" s="2"/>
      <c r="I228" s="16"/>
      <c r="J228" s="16"/>
      <c r="K228" s="16"/>
    </row>
    <row r="229" spans="1:11">
      <c r="A229" s="17"/>
      <c r="B229" s="20"/>
      <c r="C229" s="16"/>
      <c r="D229" s="3"/>
      <c r="E229" s="2"/>
      <c r="F229" s="2"/>
      <c r="G229" s="2"/>
      <c r="H229" s="2"/>
      <c r="I229" s="16"/>
      <c r="J229" s="16"/>
      <c r="K229" s="16"/>
    </row>
    <row r="230" spans="1:11">
      <c r="A230" s="17"/>
      <c r="B230" s="20"/>
      <c r="C230" s="16"/>
      <c r="D230" s="3"/>
      <c r="E230" s="2"/>
      <c r="F230" s="2"/>
      <c r="G230" s="2"/>
      <c r="H230" s="2"/>
      <c r="I230" s="16"/>
      <c r="J230" s="16"/>
      <c r="K230" s="16"/>
    </row>
    <row r="231" spans="1:11">
      <c r="A231" s="17"/>
      <c r="B231" s="20"/>
      <c r="C231" s="16"/>
      <c r="D231" s="3"/>
      <c r="E231" s="2"/>
      <c r="F231" s="2"/>
      <c r="G231" s="2"/>
      <c r="H231" s="2"/>
      <c r="I231" s="16"/>
      <c r="J231" s="16"/>
      <c r="K231" s="16"/>
    </row>
    <row r="232" spans="1:11">
      <c r="A232" s="17"/>
      <c r="B232" s="20"/>
      <c r="C232" s="16"/>
      <c r="D232" s="3"/>
      <c r="E232" s="2"/>
      <c r="F232" s="2"/>
      <c r="G232" s="2"/>
      <c r="H232" s="2"/>
      <c r="I232" s="16"/>
      <c r="J232" s="16"/>
      <c r="K232" s="16"/>
    </row>
    <row r="233" spans="1:11">
      <c r="A233" s="17"/>
      <c r="B233" s="20"/>
      <c r="C233" s="16"/>
      <c r="D233" s="3"/>
      <c r="E233" s="2"/>
      <c r="F233" s="2"/>
      <c r="G233" s="2"/>
      <c r="H233" s="2"/>
      <c r="I233" s="16"/>
      <c r="J233" s="16"/>
      <c r="K233" s="16"/>
    </row>
    <row r="234" spans="1:11">
      <c r="A234" s="17"/>
      <c r="B234" s="20"/>
      <c r="C234" s="16"/>
      <c r="D234" s="3"/>
      <c r="E234" s="2"/>
      <c r="F234" s="2"/>
      <c r="G234" s="2"/>
      <c r="H234" s="2"/>
      <c r="I234" s="16"/>
      <c r="J234" s="16"/>
      <c r="K234" s="16"/>
    </row>
    <row r="235" spans="1:11">
      <c r="A235" s="17"/>
      <c r="B235" s="20"/>
      <c r="C235" s="16"/>
      <c r="D235" s="3"/>
      <c r="E235" s="2"/>
      <c r="F235" s="2"/>
      <c r="G235" s="2"/>
      <c r="H235" s="2"/>
      <c r="I235" s="16"/>
      <c r="J235" s="16"/>
      <c r="K235" s="16"/>
    </row>
    <row r="236" spans="1:11">
      <c r="A236" s="17"/>
      <c r="B236" s="20"/>
      <c r="C236" s="16"/>
      <c r="D236" s="3"/>
      <c r="E236" s="2"/>
      <c r="F236" s="2"/>
      <c r="G236" s="2"/>
      <c r="H236" s="2"/>
      <c r="I236" s="16"/>
      <c r="J236" s="16"/>
      <c r="K236" s="16"/>
    </row>
    <row r="237" spans="1:11">
      <c r="A237" s="17"/>
      <c r="B237" s="20"/>
      <c r="C237" s="16"/>
      <c r="D237" s="3"/>
      <c r="E237" s="2"/>
      <c r="F237" s="2"/>
      <c r="G237" s="2"/>
      <c r="H237" s="2"/>
      <c r="I237" s="16"/>
      <c r="J237" s="16"/>
      <c r="K237" s="16"/>
    </row>
    <row r="238" spans="1:11">
      <c r="A238" s="17"/>
      <c r="B238" s="20"/>
      <c r="C238" s="16"/>
      <c r="D238" s="3"/>
      <c r="E238" s="2"/>
      <c r="F238" s="2"/>
      <c r="G238" s="2"/>
      <c r="H238" s="2"/>
      <c r="I238" s="16"/>
      <c r="J238" s="16"/>
      <c r="K238" s="16"/>
    </row>
    <row r="239" spans="1:11">
      <c r="A239" s="17"/>
      <c r="B239" s="20"/>
      <c r="C239" s="16"/>
      <c r="D239" s="3"/>
      <c r="E239" s="2"/>
      <c r="F239" s="2"/>
      <c r="G239" s="2"/>
      <c r="H239" s="2"/>
      <c r="I239" s="16"/>
      <c r="J239" s="16"/>
      <c r="K239" s="16"/>
    </row>
    <row r="240" spans="1:11">
      <c r="A240" s="17"/>
      <c r="B240" s="20"/>
      <c r="C240" s="16"/>
      <c r="D240" s="3"/>
      <c r="E240" s="2"/>
      <c r="F240" s="2"/>
      <c r="G240" s="2"/>
      <c r="H240" s="2"/>
      <c r="I240" s="16"/>
      <c r="J240" s="16"/>
      <c r="K240" s="16"/>
    </row>
    <row r="241" spans="1:11">
      <c r="A241" s="17"/>
      <c r="B241" s="20"/>
      <c r="C241" s="3"/>
      <c r="D241" s="3"/>
      <c r="E241" s="3"/>
      <c r="F241" s="3"/>
      <c r="G241" s="3"/>
      <c r="I241" s="16"/>
      <c r="J241" s="16"/>
      <c r="K241" s="16"/>
    </row>
    <row r="242" spans="1:11">
      <c r="A242" s="17"/>
      <c r="B242" s="20"/>
      <c r="C242" s="3"/>
      <c r="D242" s="3"/>
      <c r="E242" s="3"/>
      <c r="F242" s="3"/>
      <c r="G242" s="3"/>
      <c r="I242" s="16"/>
      <c r="J242" s="16"/>
      <c r="K242" s="16"/>
    </row>
    <row r="243" spans="1:11">
      <c r="A243" s="17"/>
      <c r="B243" s="20"/>
      <c r="C243" s="3"/>
      <c r="D243" s="3"/>
      <c r="E243" s="3"/>
      <c r="F243" s="3"/>
      <c r="G243" s="3"/>
      <c r="I243" s="16"/>
      <c r="J243" s="16"/>
      <c r="K243" s="16"/>
    </row>
    <row r="244" spans="1:11">
      <c r="A244" s="17"/>
      <c r="B244" s="20"/>
      <c r="C244" s="3"/>
      <c r="D244" s="3"/>
      <c r="E244" s="3"/>
      <c r="F244" s="3"/>
      <c r="G244" s="3"/>
      <c r="I244" s="16"/>
      <c r="J244" s="16"/>
      <c r="K244" s="16"/>
    </row>
    <row r="245" spans="1:11">
      <c r="A245" s="17"/>
      <c r="B245" s="20"/>
      <c r="C245" s="3"/>
      <c r="D245" s="3"/>
      <c r="E245" s="3"/>
      <c r="F245" s="3"/>
      <c r="G245" s="3"/>
      <c r="I245" s="16"/>
      <c r="J245" s="16"/>
      <c r="K245" s="16"/>
    </row>
    <row r="246" spans="1:11">
      <c r="A246" s="17"/>
      <c r="B246" s="20"/>
      <c r="C246" s="3"/>
      <c r="D246" s="3"/>
      <c r="E246" s="3"/>
      <c r="F246" s="3"/>
      <c r="G246" s="3"/>
      <c r="I246" s="16"/>
      <c r="J246" s="16"/>
      <c r="K246" s="16"/>
    </row>
    <row r="247" spans="1:11">
      <c r="A247" s="17"/>
      <c r="B247" s="20"/>
      <c r="C247" s="3"/>
      <c r="D247" s="3"/>
      <c r="E247" s="3"/>
      <c r="F247" s="3"/>
      <c r="G247" s="3"/>
      <c r="I247" s="16"/>
      <c r="J247" s="16"/>
      <c r="K247" s="16"/>
    </row>
    <row r="248" spans="1:11">
      <c r="A248" s="17"/>
      <c r="B248" s="20"/>
      <c r="C248" s="3"/>
      <c r="D248" s="3"/>
      <c r="E248" s="3"/>
      <c r="F248" s="3"/>
      <c r="G248" s="3"/>
      <c r="I248" s="16"/>
      <c r="J248" s="16"/>
      <c r="K248" s="16"/>
    </row>
    <row r="249" spans="1:11">
      <c r="A249" s="17"/>
      <c r="B249" s="20"/>
      <c r="C249" s="3"/>
      <c r="D249" s="3"/>
      <c r="E249" s="3"/>
      <c r="F249" s="3"/>
      <c r="G249" s="3"/>
      <c r="I249" s="16"/>
      <c r="J249" s="16"/>
      <c r="K249" s="16"/>
    </row>
    <row r="250" spans="1:11">
      <c r="A250" s="17"/>
      <c r="B250" s="20"/>
      <c r="C250" s="3"/>
      <c r="D250" s="3"/>
      <c r="E250" s="3"/>
      <c r="F250" s="3"/>
      <c r="G250" s="3"/>
      <c r="I250" s="16"/>
      <c r="J250" s="16"/>
      <c r="K250" s="16"/>
    </row>
    <row r="251" spans="1:11">
      <c r="A251" s="17"/>
      <c r="B251" s="20"/>
      <c r="C251" s="3"/>
      <c r="D251" s="3"/>
      <c r="E251" s="3"/>
      <c r="F251" s="3"/>
      <c r="G251" s="3"/>
      <c r="I251" s="16"/>
      <c r="J251" s="16"/>
      <c r="K251" s="16"/>
    </row>
    <row r="252" spans="1:11">
      <c r="A252" s="17"/>
      <c r="B252" s="20"/>
      <c r="C252" s="3"/>
      <c r="D252" s="3"/>
      <c r="E252" s="3"/>
      <c r="F252" s="3"/>
      <c r="G252" s="3"/>
      <c r="I252" s="16"/>
      <c r="J252" s="16"/>
      <c r="K252" s="16"/>
    </row>
    <row r="253" spans="1:11">
      <c r="A253" s="17"/>
      <c r="B253" s="20"/>
      <c r="C253" s="3"/>
      <c r="D253" s="3"/>
      <c r="E253" s="3"/>
      <c r="F253" s="3"/>
      <c r="G253" s="3"/>
      <c r="I253" s="16"/>
      <c r="J253" s="16"/>
      <c r="K253" s="16"/>
    </row>
    <row r="254" spans="1:11">
      <c r="A254" s="17"/>
      <c r="B254" s="20"/>
      <c r="C254" s="3"/>
      <c r="D254" s="3"/>
      <c r="E254" s="3"/>
      <c r="F254" s="3"/>
      <c r="G254" s="3"/>
      <c r="I254" s="16"/>
      <c r="J254" s="16"/>
      <c r="K254" s="16"/>
    </row>
    <row r="255" spans="1:11">
      <c r="A255" s="17"/>
      <c r="B255" s="20"/>
      <c r="C255" s="3"/>
      <c r="D255" s="3"/>
      <c r="E255" s="3"/>
      <c r="F255" s="3"/>
      <c r="G255" s="3"/>
      <c r="I255" s="16"/>
      <c r="J255" s="16"/>
      <c r="K255" s="16"/>
    </row>
    <row r="256" spans="1:11">
      <c r="A256" s="17"/>
      <c r="B256" s="20"/>
      <c r="C256" s="3"/>
      <c r="D256" s="3"/>
      <c r="E256" s="3"/>
      <c r="F256" s="3"/>
      <c r="G256" s="3"/>
      <c r="I256" s="16"/>
      <c r="J256" s="16"/>
      <c r="K256" s="16"/>
    </row>
    <row r="257" spans="1:11">
      <c r="A257" s="17"/>
      <c r="B257" s="20"/>
      <c r="C257" s="3"/>
      <c r="D257" s="3"/>
      <c r="E257" s="3"/>
      <c r="F257" s="3"/>
      <c r="G257" s="3"/>
      <c r="I257" s="16"/>
      <c r="J257" s="16"/>
      <c r="K257" s="16"/>
    </row>
    <row r="258" spans="1:11">
      <c r="A258" s="17"/>
      <c r="B258" s="20"/>
      <c r="C258" s="3"/>
      <c r="D258" s="3"/>
      <c r="E258" s="3"/>
      <c r="F258" s="3"/>
      <c r="G258" s="3"/>
      <c r="I258" s="16"/>
      <c r="J258" s="16"/>
      <c r="K258" s="16"/>
    </row>
    <row r="259" spans="1:11">
      <c r="A259" s="17"/>
      <c r="B259" s="20"/>
      <c r="C259" s="3"/>
      <c r="D259" s="3"/>
      <c r="E259" s="3"/>
      <c r="F259" s="3"/>
      <c r="G259" s="3"/>
      <c r="I259" s="16"/>
      <c r="J259" s="16"/>
      <c r="K259" s="16"/>
    </row>
    <row r="260" spans="1:11">
      <c r="A260" s="17"/>
      <c r="B260" s="20"/>
      <c r="C260" s="3"/>
      <c r="D260" s="3"/>
      <c r="E260" s="3"/>
      <c r="F260" s="3"/>
      <c r="G260" s="3"/>
      <c r="I260" s="16"/>
      <c r="J260" s="16"/>
      <c r="K260" s="16"/>
    </row>
    <row r="261" spans="1:11">
      <c r="A261" s="17"/>
      <c r="B261" s="20"/>
      <c r="C261" s="3"/>
      <c r="D261" s="3"/>
      <c r="E261" s="3"/>
      <c r="F261" s="3"/>
      <c r="G261" s="3"/>
      <c r="I261" s="16"/>
      <c r="J261" s="16"/>
      <c r="K261" s="16"/>
    </row>
    <row r="262" spans="1:11">
      <c r="A262" s="17"/>
      <c r="B262" s="20"/>
      <c r="C262" s="3"/>
      <c r="D262" s="3"/>
      <c r="E262" s="3"/>
      <c r="F262" s="3"/>
      <c r="G262" s="3"/>
      <c r="I262" s="16"/>
      <c r="J262" s="16"/>
      <c r="K262" s="16"/>
    </row>
    <row r="263" spans="1:11">
      <c r="A263" s="17"/>
      <c r="B263" s="20"/>
      <c r="C263" s="3"/>
      <c r="D263" s="3"/>
      <c r="E263" s="3"/>
      <c r="F263" s="3"/>
      <c r="G263" s="3"/>
      <c r="I263" s="16"/>
      <c r="J263" s="16"/>
      <c r="K263" s="16"/>
    </row>
    <row r="264" spans="1:11">
      <c r="A264" s="17"/>
      <c r="B264" s="20"/>
      <c r="C264" s="3"/>
      <c r="D264" s="3"/>
      <c r="E264" s="3"/>
      <c r="F264" s="3"/>
      <c r="G264" s="3"/>
      <c r="I264" s="16"/>
      <c r="J264" s="16"/>
      <c r="K264" s="16"/>
    </row>
    <row r="265" spans="1:11">
      <c r="A265" s="17"/>
      <c r="B265" s="20"/>
      <c r="C265" s="3"/>
      <c r="D265" s="3"/>
      <c r="E265" s="3"/>
      <c r="F265" s="3"/>
      <c r="G265" s="3"/>
      <c r="I265" s="16"/>
      <c r="J265" s="16"/>
      <c r="K265" s="16"/>
    </row>
    <row r="266" spans="1:11">
      <c r="A266" s="17"/>
      <c r="B266" s="20"/>
      <c r="C266" s="3"/>
      <c r="D266" s="3"/>
      <c r="E266" s="3"/>
      <c r="F266" s="3"/>
      <c r="G266" s="3"/>
      <c r="I266" s="16"/>
      <c r="J266" s="16"/>
      <c r="K266" s="16"/>
    </row>
    <row r="267" spans="1:11">
      <c r="A267" s="17"/>
      <c r="B267" s="20"/>
      <c r="C267" s="3"/>
      <c r="D267" s="3"/>
      <c r="E267" s="3"/>
      <c r="F267" s="3"/>
      <c r="G267" s="3"/>
      <c r="I267" s="16"/>
      <c r="J267" s="16"/>
      <c r="K267" s="16"/>
    </row>
    <row r="268" spans="1:11">
      <c r="A268" s="17"/>
      <c r="B268" s="20"/>
      <c r="C268" s="3"/>
      <c r="D268" s="3"/>
      <c r="E268" s="3"/>
      <c r="F268" s="3"/>
      <c r="G268" s="3"/>
      <c r="I268" s="16"/>
      <c r="J268" s="16"/>
      <c r="K268" s="16"/>
    </row>
    <row r="269" spans="1:11">
      <c r="A269" s="17"/>
      <c r="B269" s="20"/>
      <c r="C269" s="3"/>
      <c r="D269" s="3"/>
      <c r="E269" s="3"/>
      <c r="F269" s="3"/>
      <c r="G269" s="3"/>
      <c r="I269" s="16"/>
      <c r="J269" s="16"/>
      <c r="K269" s="16"/>
    </row>
    <row r="270" spans="1:11">
      <c r="A270" s="17"/>
      <c r="B270" s="20"/>
      <c r="C270" s="3"/>
      <c r="D270" s="3"/>
      <c r="E270" s="3"/>
      <c r="F270" s="3"/>
      <c r="G270" s="3"/>
      <c r="I270" s="16"/>
      <c r="J270" s="16"/>
      <c r="K270" s="16"/>
    </row>
    <row r="271" spans="1:11">
      <c r="A271" s="17"/>
      <c r="B271" s="20"/>
      <c r="C271" s="3"/>
      <c r="D271" s="3"/>
      <c r="E271" s="3"/>
      <c r="F271" s="3"/>
      <c r="G271" s="3"/>
      <c r="I271" s="16"/>
      <c r="J271" s="16"/>
      <c r="K271" s="16"/>
    </row>
    <row r="272" spans="1:11">
      <c r="A272" s="17"/>
      <c r="B272" s="20"/>
      <c r="C272" s="3"/>
      <c r="D272" s="3"/>
      <c r="E272" s="3"/>
      <c r="F272" s="3"/>
      <c r="G272" s="3"/>
      <c r="I272" s="16"/>
      <c r="J272" s="16"/>
      <c r="K272" s="16"/>
    </row>
    <row r="273" spans="1:11">
      <c r="A273" s="17"/>
      <c r="B273" s="20"/>
      <c r="C273" s="3"/>
      <c r="D273" s="3"/>
      <c r="E273" s="3"/>
      <c r="F273" s="3"/>
      <c r="G273" s="3"/>
      <c r="I273" s="16"/>
      <c r="J273" s="16"/>
      <c r="K273" s="16"/>
    </row>
    <row r="274" spans="1:11">
      <c r="A274" s="17"/>
      <c r="B274" s="20"/>
      <c r="C274" s="3"/>
      <c r="D274" s="3"/>
      <c r="E274" s="3"/>
      <c r="F274" s="3"/>
      <c r="G274" s="3"/>
      <c r="I274" s="16"/>
      <c r="J274" s="16"/>
      <c r="K274" s="16"/>
    </row>
    <row r="275" spans="1:11">
      <c r="A275" s="17"/>
      <c r="B275" s="20"/>
      <c r="C275" s="3"/>
      <c r="D275" s="3"/>
      <c r="E275" s="3"/>
      <c r="F275" s="3"/>
      <c r="G275" s="3"/>
      <c r="I275" s="16"/>
      <c r="J275" s="16"/>
      <c r="K275" s="16"/>
    </row>
    <row r="276" spans="1:11">
      <c r="A276" s="17"/>
      <c r="B276" s="20"/>
      <c r="C276" s="3"/>
      <c r="D276" s="3"/>
      <c r="E276" s="3"/>
      <c r="F276" s="3"/>
      <c r="G276" s="3"/>
      <c r="I276" s="16"/>
      <c r="J276" s="16"/>
      <c r="K276" s="16"/>
    </row>
    <row r="277" spans="1:11">
      <c r="A277" s="17"/>
      <c r="B277" s="20"/>
      <c r="C277" s="3"/>
      <c r="D277" s="3"/>
      <c r="E277" s="3"/>
      <c r="F277" s="3"/>
      <c r="G277" s="3"/>
      <c r="I277" s="16"/>
      <c r="J277" s="16"/>
      <c r="K277" s="16"/>
    </row>
    <row r="278" spans="1:11">
      <c r="A278" s="17"/>
      <c r="B278" s="20"/>
      <c r="C278" s="3"/>
      <c r="D278" s="3"/>
      <c r="E278" s="3"/>
      <c r="F278" s="3"/>
      <c r="G278" s="3"/>
      <c r="I278" s="16"/>
      <c r="J278" s="16"/>
      <c r="K278" s="16"/>
    </row>
    <row r="279" spans="1:11">
      <c r="A279" s="17"/>
      <c r="B279" s="20"/>
      <c r="C279" s="3"/>
      <c r="D279" s="3"/>
      <c r="E279" s="3"/>
      <c r="F279" s="3"/>
      <c r="G279" s="3"/>
      <c r="I279" s="16"/>
      <c r="J279" s="16"/>
      <c r="K279" s="16"/>
    </row>
    <row r="280" spans="1:11">
      <c r="A280" s="17"/>
      <c r="B280" s="20"/>
      <c r="C280" s="3"/>
      <c r="D280" s="3"/>
      <c r="E280" s="3"/>
      <c r="F280" s="3"/>
      <c r="G280" s="3"/>
      <c r="I280" s="16"/>
      <c r="J280" s="16"/>
      <c r="K280" s="16"/>
    </row>
    <row r="281" spans="1:11">
      <c r="A281" s="17"/>
      <c r="B281" s="20"/>
      <c r="C281" s="3"/>
      <c r="D281" s="3"/>
      <c r="E281" s="3"/>
      <c r="F281" s="3"/>
      <c r="G281" s="3"/>
      <c r="I281" s="16"/>
      <c r="J281" s="16"/>
      <c r="K281" s="16"/>
    </row>
    <row r="282" spans="1:11">
      <c r="A282" s="17"/>
      <c r="B282" s="20"/>
      <c r="C282" s="3"/>
      <c r="D282" s="3"/>
      <c r="E282" s="3"/>
      <c r="F282" s="3"/>
      <c r="G282" s="3"/>
      <c r="I282" s="16"/>
      <c r="J282" s="16"/>
      <c r="K282" s="16"/>
    </row>
    <row r="283" spans="1:11">
      <c r="A283" s="17"/>
      <c r="B283" s="20"/>
      <c r="C283" s="3"/>
      <c r="D283" s="3"/>
      <c r="E283" s="3"/>
      <c r="F283" s="3"/>
      <c r="G283" s="3"/>
      <c r="I283" s="16"/>
      <c r="J283" s="16"/>
      <c r="K283" s="16"/>
    </row>
    <row r="284" spans="1:11">
      <c r="A284" s="17"/>
      <c r="B284" s="20"/>
      <c r="C284" s="3"/>
      <c r="D284" s="3"/>
      <c r="E284" s="3"/>
      <c r="F284" s="3"/>
      <c r="G284" s="3"/>
      <c r="I284" s="16"/>
      <c r="J284" s="16"/>
      <c r="K284" s="16"/>
    </row>
    <row r="285" spans="1:11">
      <c r="A285" s="17"/>
      <c r="B285" s="20"/>
      <c r="C285" s="3"/>
      <c r="D285" s="3"/>
      <c r="E285" s="3"/>
      <c r="F285" s="3"/>
      <c r="G285" s="3"/>
      <c r="I285" s="16"/>
      <c r="J285" s="16"/>
      <c r="K285" s="16"/>
    </row>
    <row r="286" spans="1:11">
      <c r="A286" s="17"/>
      <c r="B286" s="20"/>
      <c r="C286" s="3"/>
      <c r="D286" s="3"/>
      <c r="E286" s="3"/>
      <c r="F286" s="3"/>
      <c r="G286" s="3"/>
      <c r="I286" s="16"/>
      <c r="J286" s="16"/>
      <c r="K286" s="16"/>
    </row>
    <row r="287" spans="1:11">
      <c r="A287" s="17"/>
      <c r="B287" s="20"/>
      <c r="C287" s="3"/>
      <c r="D287" s="3"/>
      <c r="E287" s="3"/>
      <c r="F287" s="3"/>
      <c r="G287" s="3"/>
      <c r="I287" s="16"/>
      <c r="J287" s="16"/>
      <c r="K287" s="16"/>
    </row>
    <row r="288" spans="1:11">
      <c r="A288" s="17"/>
      <c r="B288" s="20"/>
      <c r="C288" s="3"/>
      <c r="D288" s="3"/>
      <c r="E288" s="3"/>
      <c r="F288" s="3"/>
      <c r="G288" s="3"/>
      <c r="I288" s="16"/>
      <c r="J288" s="16"/>
      <c r="K288" s="16"/>
    </row>
    <row r="289" spans="1:11">
      <c r="A289" s="17"/>
      <c r="B289" s="20"/>
      <c r="C289" s="3"/>
      <c r="D289" s="3"/>
      <c r="E289" s="3"/>
      <c r="F289" s="3"/>
      <c r="G289" s="3"/>
      <c r="I289" s="16"/>
      <c r="J289" s="16"/>
      <c r="K289" s="16"/>
    </row>
    <row r="290" spans="1:11">
      <c r="A290" s="17"/>
      <c r="B290" s="20"/>
      <c r="C290" s="3"/>
      <c r="D290" s="3"/>
      <c r="E290" s="3"/>
      <c r="F290" s="3"/>
      <c r="G290" s="3"/>
      <c r="I290" s="16"/>
      <c r="J290" s="16"/>
      <c r="K290" s="16"/>
    </row>
    <row r="291" spans="1:11">
      <c r="A291" s="17"/>
      <c r="B291" s="20"/>
      <c r="C291" s="3"/>
      <c r="D291" s="3"/>
      <c r="E291" s="3"/>
      <c r="F291" s="3"/>
      <c r="G291" s="3"/>
      <c r="I291" s="16"/>
      <c r="J291" s="16"/>
      <c r="K291" s="16"/>
    </row>
    <row r="292" spans="1:11">
      <c r="A292" s="17"/>
      <c r="B292" s="20"/>
      <c r="C292" s="3"/>
      <c r="D292" s="3"/>
      <c r="E292" s="3"/>
      <c r="F292" s="3"/>
      <c r="G292" s="3"/>
      <c r="I292" s="16"/>
      <c r="J292" s="16"/>
      <c r="K292" s="16"/>
    </row>
    <row r="293" spans="1:11">
      <c r="A293" s="17"/>
      <c r="B293" s="20"/>
      <c r="C293" s="3"/>
      <c r="D293" s="3"/>
      <c r="E293" s="3"/>
      <c r="F293" s="3"/>
      <c r="G293" s="3"/>
      <c r="I293" s="16"/>
      <c r="J293" s="16"/>
      <c r="K293" s="16"/>
    </row>
    <row r="294" spans="1:11">
      <c r="A294" s="17"/>
      <c r="B294" s="20"/>
      <c r="C294" s="3"/>
      <c r="D294" s="3"/>
      <c r="E294" s="3"/>
      <c r="F294" s="3"/>
      <c r="G294" s="3"/>
      <c r="I294" s="16"/>
      <c r="J294" s="16"/>
      <c r="K294" s="16"/>
    </row>
    <row r="295" spans="1:11">
      <c r="A295" s="17"/>
      <c r="B295" s="20"/>
      <c r="C295" s="3"/>
      <c r="D295" s="3"/>
      <c r="E295" s="3"/>
      <c r="F295" s="3"/>
      <c r="G295" s="3"/>
      <c r="I295" s="16"/>
      <c r="J295" s="16"/>
      <c r="K295" s="16"/>
    </row>
    <row r="296" spans="1:11">
      <c r="A296" s="17"/>
      <c r="B296" s="20"/>
      <c r="C296" s="3"/>
      <c r="D296" s="3"/>
      <c r="E296" s="3"/>
      <c r="F296" s="3"/>
      <c r="G296" s="3"/>
      <c r="I296" s="16"/>
      <c r="J296" s="16"/>
      <c r="K296" s="16"/>
    </row>
    <row r="297" spans="1:11">
      <c r="A297" s="17"/>
      <c r="B297" s="20"/>
      <c r="C297" s="3"/>
      <c r="D297" s="3"/>
      <c r="E297" s="3"/>
      <c r="F297" s="3"/>
      <c r="G297" s="3"/>
      <c r="I297" s="16"/>
      <c r="J297" s="16"/>
      <c r="K297" s="16"/>
    </row>
    <row r="298" spans="1:11">
      <c r="A298" s="17"/>
      <c r="B298" s="20"/>
      <c r="C298" s="3"/>
      <c r="D298" s="3"/>
      <c r="E298" s="3"/>
      <c r="F298" s="3"/>
      <c r="G298" s="3"/>
      <c r="I298" s="16"/>
      <c r="J298" s="16"/>
      <c r="K298" s="16"/>
    </row>
    <row r="299" spans="1:11">
      <c r="A299" s="17"/>
      <c r="B299" s="20"/>
      <c r="C299" s="3"/>
      <c r="D299" s="3"/>
      <c r="E299" s="3"/>
      <c r="F299" s="3"/>
      <c r="G299" s="3"/>
      <c r="I299" s="16"/>
      <c r="J299" s="16"/>
      <c r="K299" s="16"/>
    </row>
    <row r="300" spans="1:11">
      <c r="A300" s="17"/>
      <c r="B300" s="20"/>
      <c r="C300" s="3"/>
      <c r="D300" s="3"/>
      <c r="E300" s="3"/>
      <c r="F300" s="3"/>
      <c r="G300" s="3"/>
      <c r="I300" s="16"/>
      <c r="J300" s="16"/>
      <c r="K300" s="16"/>
    </row>
    <row r="301" spans="1:11">
      <c r="A301" s="17"/>
      <c r="B301" s="20"/>
      <c r="C301" s="3"/>
      <c r="D301" s="3"/>
      <c r="E301" s="3"/>
      <c r="F301" s="3"/>
      <c r="G301" s="3"/>
      <c r="I301" s="16"/>
      <c r="J301" s="16"/>
      <c r="K301" s="16"/>
    </row>
    <row r="302" spans="1:11">
      <c r="A302" s="17"/>
      <c r="B302" s="16"/>
      <c r="C302" s="3"/>
      <c r="D302" s="3"/>
      <c r="E302" s="3"/>
      <c r="F302" s="3"/>
      <c r="G302" s="3"/>
      <c r="I302" s="16"/>
      <c r="J302" s="16"/>
      <c r="K302" s="16"/>
    </row>
    <row r="303" spans="1:11">
      <c r="A303" s="17"/>
      <c r="B303" s="16"/>
      <c r="C303" s="3"/>
      <c r="D303" s="3"/>
      <c r="E303" s="3"/>
      <c r="F303" s="3"/>
      <c r="G303" s="3"/>
      <c r="I303" s="16"/>
      <c r="J303" s="16"/>
      <c r="K303" s="16"/>
    </row>
    <row r="304" spans="1:11">
      <c r="A304" s="17"/>
      <c r="B304" s="16"/>
      <c r="C304" s="3"/>
      <c r="D304" s="3"/>
      <c r="E304" s="3"/>
      <c r="F304" s="3"/>
      <c r="G304" s="3"/>
      <c r="I304" s="16"/>
      <c r="J304" s="16"/>
      <c r="K304" s="16"/>
    </row>
    <row r="305" spans="1:11">
      <c r="A305" s="17"/>
      <c r="B305" s="3"/>
      <c r="C305" s="3"/>
      <c r="D305" s="3"/>
      <c r="E305" s="3"/>
      <c r="F305" s="3"/>
      <c r="G305" s="3"/>
      <c r="I305" s="16"/>
      <c r="J305" s="16"/>
      <c r="K305" s="16"/>
    </row>
    <row r="306" spans="1:11">
      <c r="A306" s="17"/>
      <c r="B306" s="3"/>
      <c r="C306" s="3"/>
      <c r="D306" s="3"/>
      <c r="E306" s="3"/>
      <c r="F306" s="3"/>
      <c r="G306" s="3"/>
      <c r="I306" s="16"/>
      <c r="J306" s="16"/>
      <c r="K306" s="16"/>
    </row>
    <row r="307" spans="1:11">
      <c r="A307" s="17"/>
      <c r="B307" s="3"/>
      <c r="C307" s="3"/>
      <c r="D307" s="3"/>
      <c r="E307" s="3"/>
      <c r="F307" s="3"/>
      <c r="G307" s="3"/>
      <c r="I307" s="16"/>
      <c r="J307" s="16"/>
      <c r="K307" s="16"/>
    </row>
    <row r="308" spans="1:11">
      <c r="A308" s="17"/>
      <c r="B308" s="3"/>
      <c r="C308" s="3"/>
      <c r="D308" s="3"/>
      <c r="E308" s="3"/>
      <c r="F308" s="3"/>
      <c r="G308" s="3"/>
      <c r="I308" s="16"/>
      <c r="J308" s="16"/>
      <c r="K308" s="16"/>
    </row>
    <row r="309" spans="1:11">
      <c r="A309" s="17"/>
      <c r="B309" s="3"/>
      <c r="C309" s="3"/>
      <c r="D309" s="3"/>
      <c r="E309" s="3"/>
      <c r="F309" s="3"/>
      <c r="G309" s="3"/>
      <c r="I309" s="16"/>
      <c r="J309" s="16"/>
      <c r="K309" s="16"/>
    </row>
    <row r="310" spans="1:11">
      <c r="A310" s="17"/>
      <c r="B310" s="3"/>
      <c r="C310" s="3"/>
      <c r="D310" s="3"/>
      <c r="E310" s="3"/>
      <c r="F310" s="3"/>
      <c r="G310" s="3"/>
      <c r="I310" s="16"/>
      <c r="J310" s="16"/>
      <c r="K310" s="16"/>
    </row>
    <row r="311" spans="1:11">
      <c r="A311" s="17"/>
      <c r="B311" s="3"/>
      <c r="C311" s="3"/>
      <c r="D311" s="3"/>
      <c r="E311" s="3"/>
      <c r="F311" s="3"/>
      <c r="G311" s="3"/>
      <c r="I311" s="16"/>
      <c r="J311" s="16"/>
      <c r="K311" s="16"/>
    </row>
    <row r="312" spans="1:11">
      <c r="A312" s="17"/>
      <c r="B312" s="3"/>
      <c r="C312" s="3"/>
      <c r="D312" s="3"/>
      <c r="E312" s="3"/>
      <c r="F312" s="3"/>
      <c r="G312" s="3"/>
      <c r="I312" s="16"/>
      <c r="J312" s="16"/>
      <c r="K312" s="16"/>
    </row>
    <row r="313" spans="1:11">
      <c r="A313" s="17"/>
      <c r="B313" s="3"/>
      <c r="C313" s="3"/>
      <c r="D313" s="3"/>
      <c r="E313" s="3"/>
      <c r="F313" s="3"/>
      <c r="G313" s="3"/>
      <c r="I313" s="16"/>
      <c r="J313" s="16"/>
      <c r="K313" s="16"/>
    </row>
    <row r="314" spans="1:11">
      <c r="A314" s="17"/>
      <c r="B314" s="3"/>
      <c r="C314" s="3"/>
      <c r="D314" s="3"/>
      <c r="E314" s="3"/>
      <c r="F314" s="3"/>
      <c r="G314" s="3"/>
      <c r="I314" s="16"/>
      <c r="J314" s="16"/>
      <c r="K314" s="16"/>
    </row>
    <row r="315" spans="1:11">
      <c r="A315" s="17"/>
      <c r="B315" s="3"/>
      <c r="C315" s="3"/>
      <c r="D315" s="3"/>
      <c r="E315" s="3"/>
      <c r="F315" s="3"/>
      <c r="G315" s="3"/>
      <c r="I315" s="16"/>
      <c r="J315" s="16"/>
      <c r="K315" s="16"/>
    </row>
    <row r="316" spans="1:11">
      <c r="A316" s="17"/>
      <c r="B316" s="3"/>
      <c r="C316" s="3"/>
      <c r="D316" s="3"/>
      <c r="E316" s="3"/>
      <c r="F316" s="3"/>
      <c r="G316" s="3"/>
      <c r="I316" s="16"/>
      <c r="J316" s="16"/>
      <c r="K316" s="16"/>
    </row>
    <row r="317" spans="1:11">
      <c r="A317" s="17"/>
      <c r="B317" s="3"/>
      <c r="C317" s="3"/>
      <c r="D317" s="3"/>
      <c r="E317" s="3"/>
      <c r="F317" s="3"/>
      <c r="G317" s="3"/>
      <c r="I317" s="16"/>
      <c r="J317" s="16"/>
      <c r="K317" s="16"/>
    </row>
    <row r="318" spans="1:11">
      <c r="A318" s="17"/>
      <c r="B318" s="3"/>
      <c r="C318" s="3"/>
      <c r="D318" s="3"/>
      <c r="E318" s="3"/>
      <c r="F318" s="3"/>
      <c r="G318" s="3"/>
      <c r="I318" s="16"/>
      <c r="J318" s="16"/>
      <c r="K318" s="16"/>
    </row>
    <row r="319" spans="1:11">
      <c r="A319" s="17"/>
      <c r="B319" s="3"/>
      <c r="C319" s="3"/>
      <c r="D319" s="3"/>
      <c r="E319" s="3"/>
      <c r="F319" s="3"/>
      <c r="G319" s="3"/>
      <c r="I319" s="16"/>
      <c r="J319" s="16"/>
      <c r="K319" s="16"/>
    </row>
    <row r="320" spans="1:11">
      <c r="A320" s="17"/>
      <c r="B320" s="3"/>
      <c r="C320" s="3"/>
      <c r="D320" s="3"/>
      <c r="E320" s="3"/>
      <c r="F320" s="3"/>
      <c r="G320" s="3"/>
      <c r="I320" s="16"/>
      <c r="J320" s="16"/>
      <c r="K320" s="16"/>
    </row>
    <row r="321" spans="1:11">
      <c r="A321" s="17"/>
      <c r="B321" s="3"/>
      <c r="C321" s="3"/>
      <c r="D321" s="3"/>
      <c r="E321" s="3"/>
      <c r="F321" s="3"/>
      <c r="G321" s="3"/>
      <c r="I321" s="16"/>
      <c r="J321" s="16"/>
      <c r="K321" s="16"/>
    </row>
    <row r="322" spans="1:11">
      <c r="A322" s="17"/>
      <c r="B322" s="3"/>
      <c r="C322" s="3"/>
      <c r="D322" s="3"/>
      <c r="E322" s="3"/>
      <c r="F322" s="3"/>
      <c r="G322" s="3"/>
      <c r="I322" s="16"/>
      <c r="J322" s="16"/>
      <c r="K322" s="16"/>
    </row>
    <row r="323" spans="1:11">
      <c r="A323" s="17"/>
      <c r="B323" s="3"/>
      <c r="C323" s="3"/>
      <c r="D323" s="3"/>
      <c r="E323" s="3"/>
      <c r="F323" s="3"/>
      <c r="G323" s="3"/>
      <c r="I323" s="16"/>
      <c r="J323" s="16"/>
      <c r="K323" s="16"/>
    </row>
    <row r="324" spans="1:11">
      <c r="A324" s="17"/>
      <c r="B324" s="3"/>
      <c r="C324" s="3"/>
      <c r="D324" s="3"/>
      <c r="E324" s="3"/>
      <c r="F324" s="3"/>
      <c r="G324" s="3"/>
      <c r="I324" s="16"/>
      <c r="J324" s="16"/>
      <c r="K324" s="16"/>
    </row>
    <row r="325" spans="1:11">
      <c r="A325" s="17"/>
      <c r="B325" s="3"/>
      <c r="C325" s="3"/>
      <c r="D325" s="3"/>
      <c r="E325" s="3"/>
      <c r="F325" s="3"/>
      <c r="G325" s="3"/>
      <c r="I325" s="16"/>
      <c r="J325" s="16"/>
      <c r="K325" s="16"/>
    </row>
    <row r="326" spans="1:11">
      <c r="A326" s="17"/>
      <c r="B326" s="3"/>
      <c r="C326" s="3"/>
      <c r="D326" s="3"/>
      <c r="E326" s="3"/>
      <c r="F326" s="3"/>
      <c r="G326" s="3"/>
      <c r="I326" s="16"/>
      <c r="J326" s="16"/>
      <c r="K326" s="16"/>
    </row>
    <row r="327" spans="1:11">
      <c r="A327" s="17"/>
      <c r="B327" s="3"/>
      <c r="C327" s="3"/>
      <c r="D327" s="3"/>
      <c r="E327" s="3"/>
      <c r="F327" s="3"/>
      <c r="G327" s="3"/>
      <c r="I327" s="16"/>
      <c r="J327" s="16"/>
      <c r="K327" s="16"/>
    </row>
    <row r="328" spans="1:11">
      <c r="A328" s="17"/>
      <c r="B328" s="3"/>
      <c r="C328" s="3"/>
      <c r="D328" s="3"/>
      <c r="E328" s="3"/>
      <c r="F328" s="3"/>
      <c r="G328" s="3"/>
      <c r="I328" s="16"/>
      <c r="J328" s="16"/>
      <c r="K328" s="16"/>
    </row>
    <row r="329" spans="1:11">
      <c r="A329" s="17"/>
      <c r="B329" s="3"/>
      <c r="C329" s="3"/>
      <c r="D329" s="3"/>
      <c r="E329" s="3"/>
      <c r="F329" s="3"/>
      <c r="G329" s="3"/>
      <c r="I329" s="16"/>
      <c r="J329" s="16"/>
      <c r="K329" s="16"/>
    </row>
    <row r="330" spans="1:11">
      <c r="A330" s="17"/>
      <c r="B330" s="3"/>
      <c r="C330" s="3"/>
      <c r="D330" s="3"/>
      <c r="E330" s="3"/>
      <c r="F330" s="3"/>
      <c r="G330" s="3"/>
      <c r="I330" s="16"/>
      <c r="J330" s="16"/>
      <c r="K330" s="16"/>
    </row>
    <row r="331" spans="1:11">
      <c r="A331" s="17"/>
      <c r="B331" s="3"/>
      <c r="C331" s="3"/>
      <c r="D331" s="3"/>
      <c r="E331" s="3"/>
      <c r="F331" s="3"/>
      <c r="G331" s="3"/>
      <c r="I331" s="16"/>
      <c r="J331" s="16"/>
      <c r="K331" s="16"/>
    </row>
    <row r="332" spans="1:11">
      <c r="A332" s="17"/>
      <c r="B332" s="3"/>
      <c r="C332" s="3"/>
      <c r="D332" s="3"/>
      <c r="E332" s="3"/>
      <c r="F332" s="3"/>
      <c r="G332" s="3"/>
      <c r="I332" s="16"/>
      <c r="J332" s="16"/>
      <c r="K332" s="16"/>
    </row>
    <row r="333" spans="1:11">
      <c r="A333" s="17"/>
      <c r="B333" s="3"/>
      <c r="C333" s="3"/>
      <c r="D333" s="3"/>
      <c r="E333" s="3"/>
      <c r="F333" s="3"/>
      <c r="G333" s="3"/>
      <c r="I333" s="16"/>
      <c r="J333" s="16"/>
      <c r="K333" s="16"/>
    </row>
    <row r="334" spans="1:11">
      <c r="A334" s="17"/>
      <c r="B334" s="3"/>
      <c r="C334" s="3"/>
      <c r="D334" s="3"/>
      <c r="E334" s="3"/>
      <c r="F334" s="3"/>
      <c r="G334" s="3"/>
      <c r="I334" s="16"/>
      <c r="J334" s="16"/>
      <c r="K334" s="16"/>
    </row>
    <row r="335" spans="1:11">
      <c r="A335" s="17"/>
      <c r="B335" s="3"/>
      <c r="C335" s="3"/>
      <c r="D335" s="3"/>
      <c r="E335" s="3"/>
      <c r="F335" s="3"/>
      <c r="G335" s="3"/>
      <c r="I335" s="16"/>
      <c r="J335" s="16"/>
      <c r="K335" s="16"/>
    </row>
    <row r="336" spans="1:11">
      <c r="A336" s="17"/>
      <c r="B336" s="3"/>
      <c r="C336" s="3"/>
      <c r="D336" s="3"/>
      <c r="E336" s="3"/>
      <c r="F336" s="3"/>
      <c r="G336" s="3"/>
      <c r="I336" s="16"/>
      <c r="J336" s="16"/>
      <c r="K336" s="16"/>
    </row>
    <row r="337" spans="1:11">
      <c r="A337" s="17"/>
      <c r="B337" s="3"/>
      <c r="C337" s="3"/>
      <c r="D337" s="3"/>
      <c r="E337" s="3"/>
      <c r="F337" s="3"/>
      <c r="G337" s="3"/>
      <c r="I337" s="16"/>
      <c r="J337" s="16"/>
      <c r="K337" s="16"/>
    </row>
    <row r="338" spans="1:11">
      <c r="A338" s="17"/>
      <c r="B338" s="3"/>
      <c r="C338" s="3"/>
      <c r="D338" s="3"/>
      <c r="E338" s="3"/>
      <c r="F338" s="3"/>
      <c r="G338" s="3"/>
      <c r="I338" s="16"/>
      <c r="J338" s="16"/>
      <c r="K338" s="16"/>
    </row>
    <row r="339" spans="1:11">
      <c r="A339" s="17"/>
      <c r="B339" s="3"/>
      <c r="C339" s="3"/>
      <c r="D339" s="3"/>
      <c r="E339" s="3"/>
      <c r="F339" s="3"/>
      <c r="G339" s="3"/>
      <c r="I339" s="16"/>
      <c r="J339" s="16"/>
      <c r="K339" s="16"/>
    </row>
    <row r="340" spans="1:11">
      <c r="A340" s="17"/>
      <c r="B340" s="3"/>
      <c r="C340" s="3"/>
      <c r="D340" s="3"/>
      <c r="E340" s="3"/>
      <c r="F340" s="3"/>
      <c r="G340" s="3"/>
      <c r="I340" s="16"/>
      <c r="J340" s="16"/>
      <c r="K340" s="16"/>
    </row>
    <row r="341" spans="1:11">
      <c r="A341" s="17"/>
      <c r="B341" s="3"/>
      <c r="C341" s="3"/>
      <c r="D341" s="3"/>
      <c r="E341" s="3"/>
      <c r="F341" s="3"/>
      <c r="G341" s="3"/>
      <c r="I341" s="16"/>
      <c r="J341" s="16"/>
      <c r="K341" s="16"/>
    </row>
    <row r="342" spans="1:11">
      <c r="A342" s="17"/>
      <c r="B342" s="3"/>
      <c r="C342" s="3"/>
      <c r="D342" s="3"/>
      <c r="E342" s="3"/>
      <c r="F342" s="3"/>
      <c r="G342" s="3"/>
      <c r="I342" s="16"/>
      <c r="J342" s="16"/>
      <c r="K342" s="16"/>
    </row>
    <row r="343" spans="1:11">
      <c r="A343" s="17"/>
      <c r="B343" s="3"/>
      <c r="C343" s="3"/>
      <c r="D343" s="3"/>
      <c r="E343" s="3"/>
      <c r="F343" s="3"/>
      <c r="G343" s="3"/>
      <c r="I343" s="16"/>
      <c r="J343" s="16"/>
      <c r="K343" s="16"/>
    </row>
    <row r="344" spans="1:11">
      <c r="A344" s="17"/>
      <c r="B344" s="3"/>
      <c r="C344" s="3"/>
      <c r="D344" s="3"/>
      <c r="E344" s="3"/>
      <c r="F344" s="3"/>
      <c r="G344" s="3"/>
      <c r="I344" s="16"/>
      <c r="J344" s="16"/>
      <c r="K344" s="16"/>
    </row>
    <row r="345" spans="1:11">
      <c r="A345" s="17"/>
      <c r="B345" s="3"/>
      <c r="C345" s="3"/>
      <c r="D345" s="3"/>
      <c r="E345" s="3"/>
      <c r="F345" s="3"/>
      <c r="G345" s="3"/>
      <c r="I345" s="16"/>
      <c r="J345" s="16"/>
      <c r="K345" s="16"/>
    </row>
    <row r="346" spans="1:11">
      <c r="A346" s="17"/>
      <c r="B346" s="3"/>
      <c r="C346" s="3"/>
      <c r="D346" s="3"/>
      <c r="E346" s="3"/>
      <c r="F346" s="3"/>
      <c r="G346" s="3"/>
      <c r="I346" s="16"/>
      <c r="J346" s="16"/>
      <c r="K346" s="16"/>
    </row>
    <row r="347" spans="1:11">
      <c r="A347" s="17"/>
      <c r="B347" s="3"/>
      <c r="C347" s="3"/>
      <c r="D347" s="3"/>
      <c r="E347" s="3"/>
      <c r="F347" s="3"/>
      <c r="G347" s="3"/>
      <c r="I347" s="16"/>
      <c r="J347" s="16"/>
      <c r="K347" s="16"/>
    </row>
    <row r="348" spans="1:11">
      <c r="A348" s="17"/>
      <c r="B348" s="3"/>
      <c r="C348" s="3"/>
      <c r="D348" s="3"/>
      <c r="E348" s="3"/>
      <c r="F348" s="3"/>
      <c r="G348" s="3"/>
      <c r="I348" s="16"/>
      <c r="J348" s="16"/>
      <c r="K348" s="16"/>
    </row>
    <row r="349" spans="1:11">
      <c r="A349" s="17"/>
      <c r="B349" s="3"/>
      <c r="C349" s="3"/>
      <c r="D349" s="3"/>
      <c r="E349" s="3"/>
      <c r="F349" s="3"/>
      <c r="G349" s="3"/>
      <c r="I349" s="16"/>
      <c r="J349" s="16"/>
      <c r="K349" s="16"/>
    </row>
    <row r="350" spans="1:11">
      <c r="A350" s="17"/>
      <c r="B350" s="3"/>
      <c r="C350" s="3"/>
      <c r="D350" s="3"/>
      <c r="E350" s="3"/>
      <c r="F350" s="3"/>
      <c r="G350" s="3"/>
      <c r="I350" s="16"/>
      <c r="J350" s="16"/>
      <c r="K350" s="16"/>
    </row>
    <row r="351" spans="1:11">
      <c r="A351" s="17"/>
      <c r="B351" s="3"/>
      <c r="C351" s="3"/>
      <c r="D351" s="3"/>
      <c r="E351" s="3"/>
      <c r="F351" s="3"/>
      <c r="G351" s="3"/>
      <c r="I351" s="16"/>
      <c r="J351" s="16"/>
      <c r="K351" s="16"/>
    </row>
    <row r="352" spans="1:11">
      <c r="A352" s="17"/>
      <c r="B352" s="3"/>
      <c r="C352" s="3"/>
      <c r="D352" s="3"/>
      <c r="E352" s="3"/>
      <c r="F352" s="3"/>
      <c r="G352" s="3"/>
      <c r="I352" s="16"/>
      <c r="J352" s="16"/>
      <c r="K352" s="16"/>
    </row>
    <row r="353" spans="1:11">
      <c r="A353" s="17"/>
      <c r="B353" s="3"/>
      <c r="C353" s="3"/>
      <c r="D353" s="3"/>
      <c r="E353" s="3"/>
      <c r="F353" s="3"/>
      <c r="G353" s="3"/>
      <c r="I353" s="16"/>
      <c r="J353" s="16"/>
      <c r="K353" s="16"/>
    </row>
    <row r="354" spans="1:11">
      <c r="A354" s="17"/>
      <c r="B354" s="3"/>
      <c r="C354" s="3"/>
      <c r="D354" s="3"/>
      <c r="E354" s="3"/>
      <c r="F354" s="3"/>
      <c r="G354" s="3"/>
      <c r="I354" s="16"/>
      <c r="J354" s="16"/>
      <c r="K354" s="16"/>
    </row>
    <row r="355" spans="1:11">
      <c r="A355" s="17"/>
      <c r="B355" s="3"/>
      <c r="C355" s="3"/>
      <c r="D355" s="3"/>
      <c r="E355" s="3"/>
      <c r="F355" s="3"/>
      <c r="G355" s="3"/>
      <c r="I355" s="16"/>
      <c r="J355" s="16"/>
      <c r="K355" s="16"/>
    </row>
    <row r="356" spans="1:11">
      <c r="A356" s="17"/>
      <c r="B356" s="3"/>
      <c r="C356" s="3"/>
      <c r="D356" s="3"/>
      <c r="E356" s="3"/>
      <c r="F356" s="3"/>
      <c r="G356" s="3"/>
      <c r="I356" s="16"/>
      <c r="J356" s="16"/>
      <c r="K356" s="16"/>
    </row>
    <row r="357" spans="1:11">
      <c r="A357" s="17"/>
      <c r="B357" s="3"/>
      <c r="C357" s="3"/>
      <c r="D357" s="3"/>
      <c r="E357" s="3"/>
      <c r="F357" s="3"/>
      <c r="G357" s="3"/>
      <c r="I357" s="16"/>
      <c r="J357" s="16"/>
      <c r="K357" s="16"/>
    </row>
    <row r="358" spans="1:11">
      <c r="A358" s="17"/>
      <c r="B358" s="3"/>
      <c r="C358" s="3"/>
      <c r="D358" s="3"/>
      <c r="E358" s="3"/>
      <c r="F358" s="3"/>
      <c r="G358" s="3"/>
      <c r="I358" s="16"/>
      <c r="J358" s="16"/>
      <c r="K358" s="16"/>
    </row>
    <row r="359" spans="1:11">
      <c r="A359" s="17"/>
      <c r="B359" s="3"/>
      <c r="C359" s="3"/>
      <c r="D359" s="3"/>
      <c r="E359" s="3"/>
      <c r="F359" s="3"/>
      <c r="G359" s="3"/>
      <c r="I359" s="16"/>
      <c r="J359" s="16"/>
      <c r="K359" s="16"/>
    </row>
    <row r="360" spans="1:11">
      <c r="A360" s="17"/>
      <c r="B360" s="3"/>
      <c r="C360" s="3"/>
      <c r="D360" s="3"/>
      <c r="E360" s="3"/>
      <c r="F360" s="3"/>
      <c r="G360" s="3"/>
      <c r="I360" s="16"/>
      <c r="J360" s="16"/>
      <c r="K360" s="16"/>
    </row>
    <row r="361" spans="1:11">
      <c r="A361" s="17"/>
      <c r="B361" s="3"/>
      <c r="C361" s="3"/>
      <c r="D361" s="3"/>
      <c r="E361" s="3"/>
      <c r="F361" s="3"/>
      <c r="G361" s="3"/>
      <c r="I361" s="16"/>
      <c r="J361" s="16"/>
      <c r="K361" s="16"/>
    </row>
    <row r="362" spans="1:11">
      <c r="A362" s="17"/>
      <c r="B362" s="3"/>
      <c r="C362" s="3"/>
      <c r="D362" s="3"/>
      <c r="E362" s="3"/>
      <c r="F362" s="3"/>
      <c r="G362" s="3"/>
      <c r="I362" s="16"/>
      <c r="J362" s="16"/>
      <c r="K362" s="16"/>
    </row>
    <row r="363" spans="1:11">
      <c r="A363" s="17"/>
      <c r="B363" s="3"/>
      <c r="C363" s="3"/>
      <c r="D363" s="3"/>
      <c r="E363" s="3"/>
      <c r="F363" s="3"/>
      <c r="G363" s="3"/>
      <c r="I363" s="16"/>
      <c r="J363" s="16"/>
      <c r="K363" s="16"/>
    </row>
    <row r="364" spans="1:11">
      <c r="A364" s="17"/>
      <c r="B364" s="3"/>
      <c r="C364" s="3"/>
      <c r="D364" s="3"/>
      <c r="E364" s="3"/>
      <c r="F364" s="3"/>
      <c r="G364" s="3"/>
      <c r="I364" s="16"/>
      <c r="J364" s="16"/>
      <c r="K364" s="16"/>
    </row>
    <row r="365" spans="1:11">
      <c r="A365" s="17"/>
      <c r="B365" s="3"/>
      <c r="C365" s="3"/>
      <c r="D365" s="3"/>
      <c r="E365" s="3"/>
      <c r="F365" s="3"/>
      <c r="G365" s="3"/>
      <c r="I365" s="16"/>
      <c r="J365" s="16"/>
      <c r="K365" s="16"/>
    </row>
    <row r="366" spans="1:11">
      <c r="A366" s="17"/>
      <c r="B366" s="3"/>
      <c r="C366" s="3"/>
      <c r="D366" s="3"/>
      <c r="E366" s="3"/>
      <c r="F366" s="3"/>
      <c r="G366" s="3"/>
      <c r="I366" s="16"/>
      <c r="J366" s="16"/>
      <c r="K366" s="16"/>
    </row>
    <row r="367" spans="1:11">
      <c r="A367" s="17"/>
      <c r="B367" s="3"/>
      <c r="C367" s="3"/>
      <c r="D367" s="3"/>
      <c r="E367" s="3"/>
      <c r="F367" s="3"/>
      <c r="G367" s="3"/>
      <c r="I367" s="16"/>
      <c r="J367" s="16"/>
      <c r="K367" s="16"/>
    </row>
    <row r="368" spans="1:11">
      <c r="A368" s="17"/>
      <c r="B368" s="3"/>
      <c r="C368" s="3"/>
      <c r="D368" s="3"/>
      <c r="E368" s="3"/>
      <c r="F368" s="3"/>
      <c r="G368" s="3"/>
      <c r="I368" s="16"/>
      <c r="J368" s="16"/>
      <c r="K368" s="16"/>
    </row>
    <row r="369" spans="1:11">
      <c r="A369" s="17"/>
      <c r="B369" s="3"/>
      <c r="C369" s="3"/>
      <c r="D369" s="3"/>
      <c r="E369" s="3"/>
      <c r="F369" s="3"/>
      <c r="G369" s="3"/>
      <c r="I369" s="16"/>
      <c r="J369" s="16"/>
      <c r="K369" s="16"/>
    </row>
    <row r="370" spans="1:11">
      <c r="A370" s="17"/>
      <c r="B370" s="3"/>
      <c r="C370" s="3"/>
      <c r="D370" s="3"/>
      <c r="E370" s="3"/>
      <c r="F370" s="3"/>
      <c r="G370" s="3"/>
      <c r="I370" s="16"/>
      <c r="J370" s="16"/>
      <c r="K370" s="16"/>
    </row>
    <row r="371" spans="1:11">
      <c r="A371" s="17"/>
      <c r="B371" s="3"/>
      <c r="C371" s="3"/>
      <c r="D371" s="3"/>
      <c r="E371" s="3"/>
      <c r="F371" s="3"/>
      <c r="G371" s="3"/>
      <c r="I371" s="16"/>
      <c r="J371" s="16"/>
      <c r="K371" s="16"/>
    </row>
    <row r="372" spans="1:11">
      <c r="A372" s="17"/>
      <c r="B372" s="3"/>
      <c r="C372" s="3"/>
      <c r="D372" s="3"/>
      <c r="E372" s="3"/>
      <c r="F372" s="3"/>
      <c r="G372" s="3"/>
      <c r="I372" s="16"/>
      <c r="J372" s="16"/>
      <c r="K372" s="16"/>
    </row>
    <row r="373" spans="1:11">
      <c r="A373" s="17"/>
      <c r="B373" s="3"/>
      <c r="C373" s="3"/>
      <c r="D373" s="3"/>
      <c r="E373" s="3"/>
      <c r="F373" s="3"/>
      <c r="G373" s="3"/>
      <c r="I373" s="16"/>
      <c r="J373" s="16"/>
      <c r="K373" s="16"/>
    </row>
    <row r="374" spans="1:11">
      <c r="A374" s="17"/>
      <c r="B374" s="3"/>
      <c r="C374" s="3"/>
      <c r="D374" s="3"/>
      <c r="E374" s="3"/>
      <c r="F374" s="3"/>
      <c r="G374" s="3"/>
      <c r="I374" s="16"/>
      <c r="J374" s="16"/>
      <c r="K374" s="16"/>
    </row>
    <row r="375" spans="1:11">
      <c r="A375" s="17"/>
      <c r="B375" s="3"/>
      <c r="C375" s="3"/>
      <c r="D375" s="3"/>
      <c r="E375" s="3"/>
      <c r="F375" s="3"/>
      <c r="G375" s="3"/>
      <c r="I375" s="16"/>
      <c r="J375" s="16"/>
      <c r="K375" s="16"/>
    </row>
    <row r="376" spans="1:11">
      <c r="A376" s="17"/>
      <c r="B376" s="3"/>
      <c r="C376" s="3"/>
      <c r="D376" s="3"/>
      <c r="E376" s="3"/>
      <c r="F376" s="3"/>
      <c r="G376" s="3"/>
      <c r="I376" s="16"/>
      <c r="J376" s="16"/>
      <c r="K376" s="16"/>
    </row>
    <row r="377" spans="1:11">
      <c r="A377" s="17"/>
      <c r="B377" s="3"/>
      <c r="C377" s="3"/>
      <c r="D377" s="3"/>
      <c r="E377" s="3"/>
      <c r="F377" s="3"/>
      <c r="G377" s="3"/>
      <c r="I377" s="16"/>
      <c r="J377" s="16"/>
      <c r="K377" s="16"/>
    </row>
    <row r="378" spans="1:11">
      <c r="A378" s="17"/>
      <c r="B378" s="3"/>
      <c r="C378" s="3"/>
      <c r="D378" s="3"/>
      <c r="E378" s="3"/>
      <c r="F378" s="3"/>
      <c r="G378" s="3"/>
      <c r="I378" s="16"/>
      <c r="J378" s="16"/>
      <c r="K378" s="16"/>
    </row>
    <row r="379" spans="1:11">
      <c r="A379" s="17"/>
      <c r="B379" s="3"/>
      <c r="C379" s="3"/>
      <c r="D379" s="3"/>
      <c r="E379" s="3"/>
      <c r="F379" s="3"/>
      <c r="G379" s="3"/>
      <c r="I379" s="16"/>
      <c r="J379" s="16"/>
      <c r="K379" s="16"/>
    </row>
    <row r="380" spans="1:11">
      <c r="A380" s="17"/>
      <c r="B380" s="3"/>
      <c r="C380" s="3"/>
      <c r="D380" s="3"/>
      <c r="E380" s="3"/>
      <c r="F380" s="3"/>
      <c r="G380" s="3"/>
      <c r="I380" s="16"/>
      <c r="J380" s="16"/>
      <c r="K380" s="16"/>
    </row>
    <row r="381" spans="1:11">
      <c r="A381" s="17"/>
      <c r="B381" s="3"/>
      <c r="C381" s="3"/>
      <c r="D381" s="3"/>
      <c r="E381" s="3"/>
      <c r="F381" s="3"/>
      <c r="G381" s="3"/>
      <c r="I381" s="16"/>
      <c r="J381" s="16"/>
      <c r="K381" s="16"/>
    </row>
    <row r="382" spans="1:11">
      <c r="A382" s="17"/>
      <c r="B382" s="3"/>
      <c r="C382" s="3"/>
      <c r="D382" s="3"/>
      <c r="E382" s="3"/>
      <c r="F382" s="3"/>
      <c r="G382" s="3"/>
      <c r="I382" s="16"/>
      <c r="J382" s="16"/>
      <c r="K382" s="16"/>
    </row>
    <row r="383" spans="1:11">
      <c r="A383" s="17"/>
      <c r="B383" s="3"/>
      <c r="C383" s="3"/>
      <c r="D383" s="3"/>
      <c r="E383" s="3"/>
      <c r="F383" s="3"/>
      <c r="G383" s="3"/>
      <c r="I383" s="16"/>
      <c r="J383" s="16"/>
      <c r="K383" s="16"/>
    </row>
    <row r="384" spans="1:11">
      <c r="A384" s="17"/>
      <c r="B384" s="3"/>
      <c r="C384" s="3"/>
      <c r="D384" s="3"/>
      <c r="E384" s="3"/>
      <c r="F384" s="3"/>
      <c r="G384" s="3"/>
      <c r="I384" s="16"/>
      <c r="J384" s="16"/>
      <c r="K384" s="16"/>
    </row>
    <row r="385" spans="1:11">
      <c r="A385" s="17"/>
      <c r="B385" s="3"/>
      <c r="C385" s="3"/>
      <c r="D385" s="3"/>
      <c r="E385" s="3"/>
      <c r="F385" s="3"/>
      <c r="G385" s="3"/>
      <c r="I385" s="16"/>
      <c r="J385" s="16"/>
      <c r="K385" s="16"/>
    </row>
    <row r="386" spans="1:11">
      <c r="A386" s="17"/>
      <c r="B386" s="3"/>
      <c r="C386" s="3"/>
      <c r="D386" s="3"/>
      <c r="E386" s="3"/>
      <c r="F386" s="3"/>
      <c r="G386" s="3"/>
      <c r="I386" s="16"/>
      <c r="J386" s="16"/>
      <c r="K386" s="16"/>
    </row>
    <row r="387" spans="1:11">
      <c r="A387" s="17"/>
      <c r="B387" s="3"/>
      <c r="C387" s="3"/>
      <c r="D387" s="3"/>
      <c r="E387" s="3"/>
      <c r="F387" s="3"/>
      <c r="G387" s="3"/>
      <c r="I387" s="16"/>
      <c r="J387" s="16"/>
      <c r="K387" s="16"/>
    </row>
    <row r="388" spans="1:11">
      <c r="A388" s="17"/>
      <c r="B388" s="3"/>
      <c r="C388" s="3"/>
      <c r="D388" s="3"/>
      <c r="E388" s="3"/>
      <c r="F388" s="3"/>
      <c r="G388" s="3"/>
      <c r="I388" s="16"/>
      <c r="J388" s="16"/>
      <c r="K388" s="16"/>
    </row>
    <row r="389" spans="1:11">
      <c r="A389" s="17"/>
      <c r="B389" s="3"/>
      <c r="C389" s="3"/>
      <c r="D389" s="3"/>
      <c r="E389" s="3"/>
      <c r="F389" s="3"/>
      <c r="G389" s="3"/>
      <c r="I389" s="16"/>
      <c r="J389" s="16"/>
      <c r="K389" s="16"/>
    </row>
    <row r="390" spans="1:11">
      <c r="A390" s="17"/>
      <c r="B390" s="3"/>
      <c r="C390" s="3"/>
      <c r="D390" s="3"/>
      <c r="E390" s="3"/>
      <c r="F390" s="3"/>
      <c r="G390" s="3"/>
      <c r="I390" s="16"/>
      <c r="J390" s="16"/>
      <c r="K390" s="16"/>
    </row>
    <row r="391" spans="1:11">
      <c r="A391" s="17"/>
      <c r="B391" s="3"/>
      <c r="C391" s="3"/>
      <c r="D391" s="3"/>
      <c r="E391" s="3"/>
      <c r="F391" s="3"/>
      <c r="G391" s="3"/>
      <c r="I391" s="16"/>
      <c r="J391" s="16"/>
      <c r="K391" s="16"/>
    </row>
    <row r="392" spans="1:11">
      <c r="A392" s="17"/>
      <c r="B392" s="3"/>
      <c r="C392" s="3"/>
      <c r="D392" s="3"/>
      <c r="E392" s="3"/>
      <c r="F392" s="3"/>
      <c r="G392" s="3"/>
      <c r="I392" s="16"/>
      <c r="J392" s="16"/>
      <c r="K392" s="16"/>
    </row>
    <row r="393" spans="1:11">
      <c r="A393" s="17"/>
      <c r="B393" s="3"/>
      <c r="C393" s="3"/>
      <c r="D393" s="3"/>
      <c r="E393" s="3"/>
      <c r="F393" s="3"/>
      <c r="G393" s="3"/>
      <c r="I393" s="16"/>
      <c r="J393" s="16"/>
      <c r="K393" s="16"/>
    </row>
    <row r="394" spans="1:11">
      <c r="A394" s="17"/>
      <c r="B394" s="3"/>
      <c r="C394" s="3"/>
      <c r="D394" s="3"/>
      <c r="E394" s="3"/>
      <c r="F394" s="3"/>
      <c r="G394" s="3"/>
      <c r="I394" s="16"/>
      <c r="J394" s="16"/>
      <c r="K394" s="16"/>
    </row>
    <row r="395" spans="1:11">
      <c r="A395" s="17"/>
      <c r="B395" s="3"/>
      <c r="C395" s="3"/>
      <c r="D395" s="3"/>
      <c r="E395" s="3"/>
      <c r="F395" s="3"/>
      <c r="G395" s="3"/>
      <c r="I395" s="16"/>
      <c r="J395" s="16"/>
      <c r="K395" s="16"/>
    </row>
    <row r="396" spans="1:11">
      <c r="A396" s="17"/>
      <c r="B396" s="3"/>
      <c r="C396" s="3"/>
      <c r="D396" s="3"/>
      <c r="E396" s="3"/>
      <c r="F396" s="3"/>
      <c r="G396" s="3"/>
      <c r="I396" s="16"/>
      <c r="J396" s="16"/>
      <c r="K396" s="16"/>
    </row>
    <row r="397" spans="1:11">
      <c r="A397" s="17"/>
      <c r="B397" s="3"/>
      <c r="C397" s="3"/>
      <c r="D397" s="3"/>
      <c r="E397" s="3"/>
      <c r="F397" s="3"/>
      <c r="G397" s="3"/>
      <c r="I397" s="16"/>
      <c r="J397" s="16"/>
      <c r="K397" s="16"/>
    </row>
    <row r="398" spans="1:11">
      <c r="A398" s="17"/>
      <c r="B398" s="3"/>
      <c r="C398" s="3"/>
      <c r="D398" s="3"/>
      <c r="E398" s="3"/>
      <c r="F398" s="3"/>
      <c r="G398" s="3"/>
      <c r="I398" s="16"/>
      <c r="J398" s="16"/>
      <c r="K398" s="16"/>
    </row>
    <row r="399" spans="1:11">
      <c r="A399" s="17"/>
      <c r="B399" s="3"/>
      <c r="C399" s="3"/>
      <c r="D399" s="3"/>
      <c r="E399" s="3"/>
      <c r="F399" s="3"/>
      <c r="G399" s="3"/>
      <c r="I399" s="16"/>
      <c r="J399" s="16"/>
      <c r="K399" s="16"/>
    </row>
    <row r="400" spans="1:11">
      <c r="A400" s="17"/>
      <c r="B400" s="3"/>
      <c r="C400" s="3"/>
      <c r="D400" s="3"/>
      <c r="E400" s="3"/>
      <c r="F400" s="3"/>
      <c r="G400" s="3"/>
      <c r="I400" s="16"/>
      <c r="J400" s="16"/>
      <c r="K400" s="16"/>
    </row>
    <row r="401" spans="1:1">
      <c r="A401" s="17"/>
    </row>
    <row r="402" spans="1:1">
      <c r="A402" s="17"/>
    </row>
    <row r="403" spans="1:1">
      <c r="A403" s="17"/>
    </row>
    <row r="404" spans="1:1">
      <c r="A404" s="17"/>
    </row>
    <row r="405" spans="1:1">
      <c r="A405" s="17"/>
    </row>
    <row r="406" spans="1:1">
      <c r="A406" s="17"/>
    </row>
    <row r="407" spans="1:1">
      <c r="A407" s="17"/>
    </row>
    <row r="408" spans="1:1">
      <c r="A408" s="17"/>
    </row>
    <row r="409" spans="1:1">
      <c r="A409" s="17"/>
    </row>
    <row r="410" spans="1:1">
      <c r="A410" s="17"/>
    </row>
    <row r="411" spans="1:1">
      <c r="A411" s="17"/>
    </row>
    <row r="412" spans="1:1">
      <c r="A412" s="17"/>
    </row>
    <row r="413" spans="1:1">
      <c r="A413" s="17"/>
    </row>
    <row r="414" spans="1:1">
      <c r="A414" s="17"/>
    </row>
    <row r="415" spans="1:1">
      <c r="A415" s="17"/>
    </row>
    <row r="416" spans="1:1">
      <c r="A416" s="17"/>
    </row>
    <row r="417" spans="1:1">
      <c r="A417" s="17"/>
    </row>
    <row r="418" spans="1:1">
      <c r="A418" s="17"/>
    </row>
    <row r="419" spans="1:1">
      <c r="A419" s="17"/>
    </row>
    <row r="420" spans="1:1">
      <c r="A420" s="17"/>
    </row>
    <row r="421" spans="1:1">
      <c r="A421" s="17"/>
    </row>
    <row r="422" spans="1:1">
      <c r="A422" s="17"/>
    </row>
    <row r="423" spans="1:1">
      <c r="A423" s="17"/>
    </row>
    <row r="424" spans="1:1">
      <c r="A424" s="17"/>
    </row>
    <row r="425" spans="1:1">
      <c r="A425" s="17"/>
    </row>
    <row r="426" spans="1:1">
      <c r="A426" s="17"/>
    </row>
    <row r="427" spans="1:1">
      <c r="A427" s="17"/>
    </row>
    <row r="428" spans="1:1">
      <c r="A428" s="17"/>
    </row>
    <row r="429" spans="1:1">
      <c r="A429" s="17"/>
    </row>
    <row r="430" spans="1:1">
      <c r="A430" s="17"/>
    </row>
    <row r="431" spans="1:1">
      <c r="A431" s="17"/>
    </row>
    <row r="432" spans="1:1">
      <c r="A432" s="17"/>
    </row>
    <row r="433" spans="1:1">
      <c r="A433" s="17"/>
    </row>
    <row r="434" spans="1:1">
      <c r="A434" s="17"/>
    </row>
    <row r="435" spans="1:1">
      <c r="A435" s="17"/>
    </row>
    <row r="436" spans="1:1">
      <c r="A436" s="17"/>
    </row>
    <row r="437" spans="1:1">
      <c r="A437" s="17"/>
    </row>
    <row r="438" spans="1:1">
      <c r="A438" s="17"/>
    </row>
    <row r="439" spans="1:1">
      <c r="A439" s="17"/>
    </row>
    <row r="440" spans="1:1">
      <c r="A440" s="17"/>
    </row>
    <row r="441" spans="1:1">
      <c r="A441" s="17"/>
    </row>
    <row r="442" spans="1:1">
      <c r="A442" s="17"/>
    </row>
    <row r="443" spans="1:1">
      <c r="A443" s="17"/>
    </row>
    <row r="444" spans="1:1">
      <c r="A444" s="17"/>
    </row>
    <row r="445" spans="1:1">
      <c r="A445" s="17"/>
    </row>
    <row r="446" spans="1:1">
      <c r="A446" s="17"/>
    </row>
    <row r="447" spans="1:1">
      <c r="A447" s="17"/>
    </row>
    <row r="448" spans="1:1">
      <c r="A448" s="17"/>
    </row>
    <row r="449" spans="1:1">
      <c r="A449" s="17"/>
    </row>
    <row r="450" spans="1:1">
      <c r="A450" s="17"/>
    </row>
    <row r="451" spans="1:1">
      <c r="A451" s="17"/>
    </row>
    <row r="452" spans="1:1">
      <c r="A452" s="17"/>
    </row>
    <row r="453" spans="1:1">
      <c r="A453" s="17"/>
    </row>
    <row r="454" spans="1:1">
      <c r="A454" s="17"/>
    </row>
    <row r="455" spans="1:1">
      <c r="A455" s="17"/>
    </row>
    <row r="456" spans="1:1">
      <c r="A456" s="17"/>
    </row>
    <row r="457" spans="1:1">
      <c r="A457" s="17"/>
    </row>
    <row r="458" spans="1:1">
      <c r="A458" s="17"/>
    </row>
    <row r="459" spans="1:1">
      <c r="A459" s="17"/>
    </row>
    <row r="460" spans="1:1">
      <c r="A460" s="17"/>
    </row>
    <row r="461" spans="1:1">
      <c r="A461" s="17"/>
    </row>
    <row r="462" spans="1:1">
      <c r="A462" s="17"/>
    </row>
    <row r="463" spans="1:1">
      <c r="A463" s="17"/>
    </row>
    <row r="464" spans="1:1">
      <c r="A464" s="17"/>
    </row>
    <row r="465" spans="1:1">
      <c r="A465" s="17"/>
    </row>
    <row r="466" spans="1:1">
      <c r="A466" s="17"/>
    </row>
    <row r="467" spans="1:1">
      <c r="A467" s="17"/>
    </row>
    <row r="468" spans="1:1">
      <c r="A468" s="17"/>
    </row>
    <row r="469" spans="1:1">
      <c r="A469" s="17"/>
    </row>
    <row r="470" spans="1:1">
      <c r="A470" s="17"/>
    </row>
    <row r="471" spans="1:1">
      <c r="A471" s="17"/>
    </row>
    <row r="472" spans="1:1">
      <c r="A472" s="17"/>
    </row>
    <row r="473" spans="1:1">
      <c r="A473" s="17"/>
    </row>
    <row r="474" spans="1:1">
      <c r="A474" s="17"/>
    </row>
    <row r="475" spans="1:1">
      <c r="A475" s="17"/>
    </row>
    <row r="476" spans="1:1">
      <c r="A476" s="17"/>
    </row>
    <row r="477" spans="1:1">
      <c r="A477" s="17"/>
    </row>
    <row r="478" spans="1:1">
      <c r="A478" s="17"/>
    </row>
    <row r="479" spans="1:1">
      <c r="A479" s="17"/>
    </row>
    <row r="480" spans="1:1">
      <c r="A480" s="17"/>
    </row>
    <row r="481" spans="1:1">
      <c r="A481" s="17"/>
    </row>
    <row r="482" spans="1:1">
      <c r="A482" s="17"/>
    </row>
    <row r="483" spans="1:1">
      <c r="A483" s="17"/>
    </row>
    <row r="484" spans="1:1">
      <c r="A484" s="17"/>
    </row>
    <row r="485" spans="1:1">
      <c r="A485" s="17"/>
    </row>
    <row r="486" spans="1:1">
      <c r="A486" s="17"/>
    </row>
    <row r="487" spans="1:1">
      <c r="A487" s="17"/>
    </row>
    <row r="488" spans="1:1">
      <c r="A488" s="17"/>
    </row>
    <row r="489" spans="1:1">
      <c r="A489" s="17"/>
    </row>
    <row r="490" spans="1:1">
      <c r="A490" s="17"/>
    </row>
    <row r="491" spans="1:1">
      <c r="A491" s="17"/>
    </row>
    <row r="492" spans="1:1">
      <c r="A492" s="17"/>
    </row>
    <row r="493" spans="1:1">
      <c r="A493" s="17"/>
    </row>
    <row r="494" spans="1:1">
      <c r="A494" s="17"/>
    </row>
    <row r="495" spans="1:1">
      <c r="A495" s="17"/>
    </row>
    <row r="496" spans="1:1">
      <c r="A496" s="17"/>
    </row>
    <row r="497" spans="1:1">
      <c r="A497" s="17"/>
    </row>
    <row r="498" spans="1:1">
      <c r="A498" s="17"/>
    </row>
    <row r="499" spans="1:1">
      <c r="A499" s="17"/>
    </row>
    <row r="500" spans="1:1">
      <c r="A500" s="17"/>
    </row>
    <row r="501" spans="1:1">
      <c r="A501" s="17"/>
    </row>
    <row r="502" spans="1:1">
      <c r="A502" s="17"/>
    </row>
    <row r="503" spans="1:1">
      <c r="A503" s="17"/>
    </row>
    <row r="504" spans="1:1">
      <c r="A504" s="17"/>
    </row>
    <row r="505" spans="1:1">
      <c r="A505" s="17"/>
    </row>
    <row r="506" spans="1:1">
      <c r="A506" s="17"/>
    </row>
    <row r="507" spans="1:1">
      <c r="A507" s="17"/>
    </row>
    <row r="508" spans="1:1">
      <c r="A508" s="17"/>
    </row>
    <row r="509" spans="1:1">
      <c r="A509" s="17"/>
    </row>
    <row r="510" spans="1:1">
      <c r="A510" s="17"/>
    </row>
    <row r="511" spans="1:1">
      <c r="A511" s="17"/>
    </row>
    <row r="512" spans="1:1">
      <c r="A512" s="17"/>
    </row>
    <row r="513" spans="1:1">
      <c r="A513" s="17"/>
    </row>
    <row r="514" spans="1:1">
      <c r="A514" s="17"/>
    </row>
    <row r="515" spans="1:1">
      <c r="A515" s="17"/>
    </row>
    <row r="516" spans="1:1">
      <c r="A516" s="17"/>
    </row>
    <row r="517" spans="1:1">
      <c r="A517" s="17"/>
    </row>
    <row r="518" spans="1:1">
      <c r="A518" s="17"/>
    </row>
    <row r="519" spans="1:1">
      <c r="A519" s="17"/>
    </row>
    <row r="520" spans="1:1">
      <c r="A520" s="17"/>
    </row>
    <row r="521" spans="1:1">
      <c r="A521" s="17"/>
    </row>
    <row r="522" spans="1:1">
      <c r="A522" s="17"/>
    </row>
    <row r="523" spans="1:1">
      <c r="A523" s="17"/>
    </row>
    <row r="524" spans="1:1">
      <c r="A524" s="17"/>
    </row>
    <row r="525" spans="1:1">
      <c r="A525" s="17"/>
    </row>
    <row r="526" spans="1:1">
      <c r="A526" s="17"/>
    </row>
    <row r="527" spans="1:1">
      <c r="A527" s="17"/>
    </row>
    <row r="528" spans="1:1">
      <c r="A528" s="17"/>
    </row>
    <row r="529" spans="1:1">
      <c r="A529" s="17"/>
    </row>
    <row r="530" spans="1:1">
      <c r="A530" s="17"/>
    </row>
    <row r="531" spans="1:1">
      <c r="A531" s="17"/>
    </row>
    <row r="532" spans="1:1">
      <c r="A532" s="17"/>
    </row>
    <row r="533" spans="1:1">
      <c r="A533" s="17"/>
    </row>
    <row r="534" spans="1:1">
      <c r="A534" s="17"/>
    </row>
    <row r="535" spans="1:1">
      <c r="A535" s="17"/>
    </row>
    <row r="536" spans="1:1">
      <c r="A536" s="17"/>
    </row>
    <row r="537" spans="1:1">
      <c r="A537" s="17"/>
    </row>
    <row r="538" spans="1:1">
      <c r="A538" s="17"/>
    </row>
    <row r="539" spans="1:1">
      <c r="A539" s="17"/>
    </row>
    <row r="540" spans="1:1">
      <c r="A540" s="17"/>
    </row>
    <row r="541" spans="1:1">
      <c r="A541" s="17"/>
    </row>
    <row r="542" spans="1:1">
      <c r="A542" s="17"/>
    </row>
    <row r="543" spans="1:1">
      <c r="A543" s="17"/>
    </row>
    <row r="544" spans="1:1">
      <c r="A544" s="17"/>
    </row>
    <row r="545" spans="1:1">
      <c r="A545" s="17"/>
    </row>
    <row r="546" spans="1:1">
      <c r="A546" s="17"/>
    </row>
    <row r="547" spans="1:1">
      <c r="A547" s="17"/>
    </row>
    <row r="548" spans="1:1">
      <c r="A548" s="17"/>
    </row>
    <row r="549" spans="1:1">
      <c r="A549" s="17"/>
    </row>
    <row r="550" spans="1:1">
      <c r="A550" s="17"/>
    </row>
    <row r="551" spans="1:1">
      <c r="A551" s="17"/>
    </row>
    <row r="552" spans="1:1">
      <c r="A552" s="17"/>
    </row>
    <row r="553" spans="1:1">
      <c r="A553" s="17"/>
    </row>
    <row r="554" spans="1:1">
      <c r="A554" s="17"/>
    </row>
    <row r="555" spans="1:1">
      <c r="A555" s="17"/>
    </row>
    <row r="556" spans="1:1">
      <c r="A556" s="17"/>
    </row>
    <row r="557" spans="1:1">
      <c r="A557" s="17"/>
    </row>
    <row r="558" spans="1:1">
      <c r="A558" s="17"/>
    </row>
    <row r="559" spans="1:1">
      <c r="A559" s="17"/>
    </row>
    <row r="560" spans="1:1">
      <c r="A560" s="17"/>
    </row>
    <row r="561" spans="1:1">
      <c r="A561" s="17"/>
    </row>
    <row r="562" spans="1:1">
      <c r="A562" s="17"/>
    </row>
    <row r="563" spans="1:1">
      <c r="A563" s="17"/>
    </row>
    <row r="564" spans="1:1">
      <c r="A564" s="17"/>
    </row>
    <row r="565" spans="1:1">
      <c r="A565" s="17"/>
    </row>
    <row r="566" spans="1:1">
      <c r="A566" s="17"/>
    </row>
    <row r="567" spans="1:1">
      <c r="A567" s="17"/>
    </row>
    <row r="568" spans="1:1">
      <c r="A568" s="17"/>
    </row>
    <row r="569" spans="1:1">
      <c r="A569" s="17"/>
    </row>
    <row r="570" spans="1:1">
      <c r="A570" s="17"/>
    </row>
    <row r="571" spans="1:1">
      <c r="A571" s="17"/>
    </row>
    <row r="572" spans="1:1">
      <c r="A572" s="17"/>
    </row>
    <row r="573" spans="1:1">
      <c r="A573" s="17"/>
    </row>
    <row r="574" spans="1:1">
      <c r="A574" s="17"/>
    </row>
    <row r="575" spans="1:1">
      <c r="A575" s="17"/>
    </row>
    <row r="576" spans="1:1">
      <c r="A576" s="17"/>
    </row>
    <row r="577" spans="1:1">
      <c r="A577" s="17"/>
    </row>
    <row r="578" spans="1:1">
      <c r="A578" s="17"/>
    </row>
    <row r="579" spans="1:1">
      <c r="A579" s="17"/>
    </row>
    <row r="580" spans="1:1">
      <c r="A580" s="17"/>
    </row>
    <row r="581" spans="1:1">
      <c r="A581" s="17"/>
    </row>
    <row r="582" spans="1:1">
      <c r="A582" s="17"/>
    </row>
    <row r="583" spans="1:1">
      <c r="A583" s="17"/>
    </row>
    <row r="584" spans="1:1">
      <c r="A584" s="17"/>
    </row>
    <row r="585" spans="1:1">
      <c r="A585" s="17"/>
    </row>
    <row r="586" spans="1:1">
      <c r="A586" s="17"/>
    </row>
    <row r="587" spans="1:1">
      <c r="A587" s="17"/>
    </row>
    <row r="588" spans="1:1">
      <c r="A588" s="17"/>
    </row>
    <row r="589" spans="1:1">
      <c r="A589" s="17"/>
    </row>
    <row r="590" spans="1:1">
      <c r="A590" s="17"/>
    </row>
    <row r="591" spans="1:1">
      <c r="A591" s="17"/>
    </row>
    <row r="592" spans="1:1">
      <c r="A592" s="17"/>
    </row>
    <row r="593" spans="1:1">
      <c r="A593" s="17"/>
    </row>
    <row r="594" spans="1:1">
      <c r="A594" s="17"/>
    </row>
    <row r="595" spans="1:1">
      <c r="A595" s="17"/>
    </row>
    <row r="596" spans="1:1">
      <c r="A596" s="17"/>
    </row>
    <row r="597" spans="1:1">
      <c r="A597" s="17"/>
    </row>
    <row r="598" spans="1:1">
      <c r="A598" s="17"/>
    </row>
    <row r="599" spans="1:1">
      <c r="A599" s="17"/>
    </row>
    <row r="600" spans="1:1">
      <c r="A600" s="17"/>
    </row>
    <row r="601" spans="1:1">
      <c r="A601" s="17"/>
    </row>
    <row r="602" spans="1:1">
      <c r="A602" s="17"/>
    </row>
    <row r="603" spans="1:1">
      <c r="A603" s="17"/>
    </row>
    <row r="604" spans="1:1">
      <c r="A604" s="17"/>
    </row>
    <row r="605" spans="1:1">
      <c r="A605" s="17"/>
    </row>
    <row r="606" spans="1:1">
      <c r="A606" s="17"/>
    </row>
    <row r="607" spans="1:1">
      <c r="A607" s="17"/>
    </row>
    <row r="608" spans="1:1">
      <c r="A608" s="17"/>
    </row>
    <row r="609" spans="1:1">
      <c r="A609" s="17"/>
    </row>
    <row r="610" spans="1:1">
      <c r="A610" s="17"/>
    </row>
    <row r="611" spans="1:1">
      <c r="A611" s="17"/>
    </row>
    <row r="612" spans="1:1">
      <c r="A612" s="17"/>
    </row>
    <row r="613" spans="1:1">
      <c r="A613" s="17"/>
    </row>
    <row r="614" spans="1:1">
      <c r="A614" s="17"/>
    </row>
    <row r="615" spans="1:1">
      <c r="A615" s="17"/>
    </row>
    <row r="616" spans="1:1">
      <c r="A616" s="17"/>
    </row>
    <row r="617" spans="1:1">
      <c r="A617" s="17"/>
    </row>
    <row r="618" spans="1:1">
      <c r="A618" s="17"/>
    </row>
    <row r="619" spans="1:1">
      <c r="A619" s="17"/>
    </row>
    <row r="620" spans="1:1">
      <c r="A620" s="17"/>
    </row>
    <row r="621" spans="1:1">
      <c r="A621" s="17"/>
    </row>
    <row r="622" spans="1:1">
      <c r="A622" s="17"/>
    </row>
    <row r="623" spans="1:1">
      <c r="A623" s="17"/>
    </row>
    <row r="624" spans="1:1">
      <c r="A624" s="17"/>
    </row>
    <row r="625" spans="1:1">
      <c r="A625" s="17"/>
    </row>
    <row r="626" spans="1:1">
      <c r="A626" s="17"/>
    </row>
    <row r="627" spans="1:1">
      <c r="A627" s="17"/>
    </row>
    <row r="628" spans="1:1">
      <c r="A628" s="17"/>
    </row>
    <row r="629" spans="1:1">
      <c r="A629" s="17"/>
    </row>
    <row r="630" spans="1:1">
      <c r="A630" s="17"/>
    </row>
    <row r="631" spans="1:1">
      <c r="A631" s="17"/>
    </row>
    <row r="632" spans="1:1">
      <c r="A632" s="17"/>
    </row>
    <row r="633" spans="1:1">
      <c r="A633" s="17"/>
    </row>
    <row r="634" spans="1:1">
      <c r="A634" s="17"/>
    </row>
    <row r="635" spans="1:1">
      <c r="A635" s="17"/>
    </row>
    <row r="636" spans="1:1">
      <c r="A636" s="17"/>
    </row>
    <row r="637" spans="1:1">
      <c r="A637" s="17"/>
    </row>
    <row r="638" spans="1:1">
      <c r="A638" s="17"/>
    </row>
    <row r="639" spans="1:1">
      <c r="A639" s="17"/>
    </row>
    <row r="640" spans="1:1">
      <c r="A640" s="17"/>
    </row>
    <row r="641" spans="1:1">
      <c r="A641" s="17"/>
    </row>
    <row r="642" spans="1:1">
      <c r="A642" s="17"/>
    </row>
    <row r="643" spans="1:1">
      <c r="A643" s="17"/>
    </row>
    <row r="644" spans="1:1">
      <c r="A644" s="17"/>
    </row>
    <row r="645" spans="1:1">
      <c r="A645" s="17"/>
    </row>
    <row r="646" spans="1:1">
      <c r="A646" s="17"/>
    </row>
    <row r="647" spans="1:1">
      <c r="A647" s="17"/>
    </row>
    <row r="648" spans="1:1">
      <c r="A648" s="17"/>
    </row>
    <row r="649" spans="1:1">
      <c r="A649" s="17"/>
    </row>
    <row r="650" spans="1:1">
      <c r="A650" s="17"/>
    </row>
    <row r="651" spans="1:1">
      <c r="A651" s="17"/>
    </row>
    <row r="652" spans="1:1">
      <c r="A652" s="17"/>
    </row>
    <row r="653" spans="1:1">
      <c r="A653" s="17"/>
    </row>
    <row r="654" spans="1:1">
      <c r="A654" s="17"/>
    </row>
    <row r="655" spans="1:1">
      <c r="A655" s="17"/>
    </row>
    <row r="656" spans="1:1">
      <c r="A656" s="17"/>
    </row>
    <row r="657" spans="1:1">
      <c r="A657" s="17"/>
    </row>
    <row r="658" spans="1:1">
      <c r="A658" s="17"/>
    </row>
    <row r="659" spans="1:1">
      <c r="A659" s="17"/>
    </row>
    <row r="660" spans="1:1">
      <c r="A660" s="17"/>
    </row>
    <row r="661" spans="1:1">
      <c r="A661" s="17"/>
    </row>
    <row r="662" spans="1:1">
      <c r="A662" s="17"/>
    </row>
    <row r="663" spans="1:1">
      <c r="A663" s="17"/>
    </row>
    <row r="664" spans="1:1">
      <c r="A664" s="17"/>
    </row>
    <row r="665" spans="1:1">
      <c r="A665" s="17"/>
    </row>
    <row r="666" spans="1:1">
      <c r="A666" s="17"/>
    </row>
    <row r="667" spans="1:1">
      <c r="A667" s="17"/>
    </row>
    <row r="668" spans="1:1">
      <c r="A668" s="17"/>
    </row>
    <row r="669" spans="1:1">
      <c r="A669" s="17"/>
    </row>
    <row r="670" spans="1:1">
      <c r="A670" s="17"/>
    </row>
    <row r="671" spans="1:1">
      <c r="A671" s="17"/>
    </row>
    <row r="672" spans="1:1">
      <c r="A672" s="17"/>
    </row>
    <row r="673" spans="1:1">
      <c r="A673" s="17"/>
    </row>
    <row r="674" spans="1:1">
      <c r="A674" s="17"/>
    </row>
    <row r="675" spans="1:1">
      <c r="A675" s="17"/>
    </row>
    <row r="676" spans="1:1">
      <c r="A676" s="17"/>
    </row>
    <row r="677" spans="1:1">
      <c r="A677" s="17"/>
    </row>
    <row r="678" spans="1:1">
      <c r="A678" s="17"/>
    </row>
    <row r="679" spans="1:1">
      <c r="A679" s="17"/>
    </row>
    <row r="680" spans="1:1">
      <c r="A680" s="17"/>
    </row>
    <row r="681" spans="1:1">
      <c r="A681" s="17"/>
    </row>
    <row r="682" spans="1:1">
      <c r="A682" s="17"/>
    </row>
    <row r="683" spans="1:1">
      <c r="A683" s="17"/>
    </row>
    <row r="684" spans="1:1">
      <c r="A684" s="17"/>
    </row>
    <row r="685" spans="1:1">
      <c r="A685" s="17"/>
    </row>
    <row r="686" spans="1:1">
      <c r="A686" s="17"/>
    </row>
    <row r="687" spans="1:1">
      <c r="A687" s="17"/>
    </row>
    <row r="688" spans="1:1">
      <c r="A688" s="17"/>
    </row>
    <row r="689" spans="1:1">
      <c r="A689" s="17"/>
    </row>
    <row r="690" spans="1:1">
      <c r="A690" s="17"/>
    </row>
    <row r="691" spans="1:1">
      <c r="A691" s="17"/>
    </row>
    <row r="692" spans="1:1">
      <c r="A692" s="17"/>
    </row>
    <row r="693" spans="1:1">
      <c r="A693" s="17"/>
    </row>
    <row r="694" spans="1:1">
      <c r="A694" s="17"/>
    </row>
    <row r="695" spans="1:1">
      <c r="A695" s="17"/>
    </row>
    <row r="696" spans="1:1">
      <c r="A696" s="17"/>
    </row>
    <row r="697" spans="1:1">
      <c r="A697" s="17"/>
    </row>
    <row r="698" spans="1:1">
      <c r="A698" s="17"/>
    </row>
    <row r="699" spans="1:1">
      <c r="A699" s="17"/>
    </row>
    <row r="700" spans="1:1">
      <c r="A700" s="17"/>
    </row>
    <row r="701" spans="1:1">
      <c r="A701" s="17"/>
    </row>
    <row r="702" spans="1:1">
      <c r="A702" s="17"/>
    </row>
    <row r="703" spans="1:1">
      <c r="A703" s="17"/>
    </row>
    <row r="704" spans="1:1">
      <c r="A704" s="17"/>
    </row>
    <row r="705" spans="1:1">
      <c r="A705" s="17"/>
    </row>
    <row r="706" spans="1:1">
      <c r="A706" s="17"/>
    </row>
    <row r="707" spans="1:1">
      <c r="A707" s="17"/>
    </row>
    <row r="708" spans="1:1">
      <c r="A708" s="17"/>
    </row>
    <row r="709" spans="1:1">
      <c r="A709" s="17"/>
    </row>
    <row r="710" spans="1:1">
      <c r="A710" s="17"/>
    </row>
    <row r="711" spans="1:1">
      <c r="A711" s="17"/>
    </row>
    <row r="712" spans="1:1">
      <c r="A712" s="17"/>
    </row>
    <row r="713" spans="1:1">
      <c r="A713" s="17"/>
    </row>
    <row r="714" spans="1:1">
      <c r="A714" s="17"/>
    </row>
    <row r="715" spans="1:1">
      <c r="A715" s="17"/>
    </row>
    <row r="716" spans="1:1">
      <c r="A716" s="17"/>
    </row>
    <row r="717" spans="1:1">
      <c r="A717" s="17"/>
    </row>
    <row r="718" spans="1:1">
      <c r="A718" s="17"/>
    </row>
    <row r="719" spans="1:1">
      <c r="A719" s="17"/>
    </row>
    <row r="720" spans="1:1">
      <c r="A720" s="17"/>
    </row>
    <row r="721" spans="1:1">
      <c r="A721" s="17"/>
    </row>
    <row r="722" spans="1:1">
      <c r="A722" s="17"/>
    </row>
    <row r="723" spans="1:1">
      <c r="A723" s="17"/>
    </row>
    <row r="724" spans="1:1">
      <c r="A724" s="17"/>
    </row>
    <row r="725" spans="1:1">
      <c r="A725" s="17"/>
    </row>
    <row r="726" spans="1:1">
      <c r="A726" s="17"/>
    </row>
    <row r="727" spans="1:1">
      <c r="A727" s="17"/>
    </row>
    <row r="728" spans="1:1">
      <c r="A728" s="17"/>
    </row>
    <row r="729" spans="1:1">
      <c r="A729" s="17"/>
    </row>
    <row r="730" spans="1:1">
      <c r="A730" s="17"/>
    </row>
    <row r="731" spans="1:1">
      <c r="A731" s="17"/>
    </row>
    <row r="732" spans="1:1">
      <c r="A732" s="17"/>
    </row>
    <row r="733" spans="1:1">
      <c r="A733" s="17"/>
    </row>
    <row r="734" spans="1:1">
      <c r="A734" s="17"/>
    </row>
    <row r="735" spans="1:1">
      <c r="A735" s="17"/>
    </row>
    <row r="736" spans="1:1">
      <c r="A736" s="17"/>
    </row>
    <row r="737" spans="1:1">
      <c r="A737" s="17"/>
    </row>
    <row r="738" spans="1:1">
      <c r="A738" s="17"/>
    </row>
    <row r="739" spans="1:1">
      <c r="A739" s="17"/>
    </row>
    <row r="740" spans="1:1">
      <c r="A740" s="17"/>
    </row>
    <row r="741" spans="1:1">
      <c r="A741" s="17"/>
    </row>
    <row r="742" spans="1:1">
      <c r="A742" s="17"/>
    </row>
    <row r="743" spans="1:1">
      <c r="A743" s="17"/>
    </row>
    <row r="744" spans="1:1">
      <c r="A744" s="17"/>
    </row>
    <row r="745" spans="1:1">
      <c r="A745" s="17"/>
    </row>
    <row r="746" spans="1:1">
      <c r="A746" s="17"/>
    </row>
    <row r="747" spans="1:1">
      <c r="A747" s="17"/>
    </row>
    <row r="748" spans="1:1">
      <c r="A748" s="17"/>
    </row>
    <row r="749" spans="1:1">
      <c r="A749" s="17"/>
    </row>
    <row r="750" spans="1:1">
      <c r="A750" s="17"/>
    </row>
    <row r="751" spans="1:1">
      <c r="A751" s="17"/>
    </row>
    <row r="752" spans="1:1">
      <c r="A752" s="17"/>
    </row>
    <row r="753" spans="1:1">
      <c r="A753" s="17"/>
    </row>
    <row r="754" spans="1:1">
      <c r="A754" s="17"/>
    </row>
    <row r="755" spans="1:1">
      <c r="A755" s="17"/>
    </row>
    <row r="756" spans="1:1">
      <c r="A756" s="17"/>
    </row>
    <row r="757" spans="1:1">
      <c r="A757" s="17"/>
    </row>
    <row r="758" spans="1:1">
      <c r="A758" s="17"/>
    </row>
    <row r="759" spans="1:1">
      <c r="A759" s="17"/>
    </row>
    <row r="760" spans="1:1">
      <c r="A760" s="17"/>
    </row>
    <row r="761" spans="1:1">
      <c r="A761" s="17"/>
    </row>
    <row r="762" spans="1:1">
      <c r="A762" s="17"/>
    </row>
    <row r="763" spans="1:1">
      <c r="A763" s="17"/>
    </row>
    <row r="764" spans="1:1">
      <c r="A764" s="17"/>
    </row>
    <row r="765" spans="1:1">
      <c r="A765" s="17"/>
    </row>
    <row r="766" spans="1:1">
      <c r="A766" s="17"/>
    </row>
    <row r="767" spans="1:1">
      <c r="A767" s="17"/>
    </row>
    <row r="768" spans="1:1">
      <c r="A768" s="17"/>
    </row>
    <row r="769" spans="1:1">
      <c r="A769" s="17"/>
    </row>
    <row r="770" spans="1:1">
      <c r="A770" s="17"/>
    </row>
    <row r="771" spans="1:1">
      <c r="A771" s="17"/>
    </row>
    <row r="772" spans="1:1">
      <c r="A772" s="17"/>
    </row>
    <row r="773" spans="1:1">
      <c r="A773" s="17"/>
    </row>
    <row r="774" spans="1:1">
      <c r="A774" s="17"/>
    </row>
    <row r="775" spans="1:1">
      <c r="A775" s="17"/>
    </row>
    <row r="776" spans="1:1">
      <c r="A776" s="17"/>
    </row>
    <row r="777" spans="1:1">
      <c r="A777" s="17"/>
    </row>
    <row r="778" spans="1:1">
      <c r="A778" s="17"/>
    </row>
    <row r="779" spans="1:1">
      <c r="A779" s="17"/>
    </row>
    <row r="780" spans="1:1">
      <c r="A780" s="17"/>
    </row>
    <row r="781" spans="1:1">
      <c r="A781" s="17"/>
    </row>
    <row r="782" spans="1:1">
      <c r="A782" s="17"/>
    </row>
    <row r="783" spans="1:1">
      <c r="A783" s="17"/>
    </row>
    <row r="784" spans="1:1">
      <c r="A784" s="17"/>
    </row>
    <row r="785" spans="1:1">
      <c r="A785" s="17"/>
    </row>
    <row r="786" spans="1:1">
      <c r="A786" s="17"/>
    </row>
    <row r="787" spans="1:1">
      <c r="A787" s="17"/>
    </row>
    <row r="788" spans="1:1">
      <c r="A788" s="17"/>
    </row>
    <row r="789" spans="1:1">
      <c r="A789" s="17"/>
    </row>
    <row r="790" spans="1:1">
      <c r="A790" s="17"/>
    </row>
    <row r="791" spans="1:1">
      <c r="A791" s="17"/>
    </row>
    <row r="792" spans="1:1">
      <c r="A792" s="17"/>
    </row>
    <row r="793" spans="1:1">
      <c r="A793" s="17"/>
    </row>
    <row r="794" spans="1:1">
      <c r="A794" s="17"/>
    </row>
    <row r="795" spans="1:1">
      <c r="A795" s="17"/>
    </row>
    <row r="796" spans="1:1">
      <c r="A796" s="17"/>
    </row>
    <row r="797" spans="1:1">
      <c r="A797" s="17"/>
    </row>
    <row r="798" spans="1:1">
      <c r="A798" s="17"/>
    </row>
    <row r="799" spans="1:1">
      <c r="A799" s="17"/>
    </row>
    <row r="800" spans="1:1">
      <c r="A800" s="17"/>
    </row>
    <row r="801" spans="1:1">
      <c r="A801" s="17"/>
    </row>
    <row r="802" spans="1:1">
      <c r="A802" s="17"/>
    </row>
    <row r="803" spans="1:1">
      <c r="A803" s="17"/>
    </row>
    <row r="804" spans="1:1">
      <c r="A804" s="17"/>
    </row>
    <row r="805" spans="1:1">
      <c r="A805" s="17"/>
    </row>
    <row r="806" spans="1:1">
      <c r="A806" s="17"/>
    </row>
    <row r="807" spans="1:1">
      <c r="A807" s="17"/>
    </row>
    <row r="808" spans="1:1">
      <c r="A808" s="17"/>
    </row>
    <row r="809" spans="1:1">
      <c r="A809" s="17"/>
    </row>
    <row r="810" spans="1:1">
      <c r="A810" s="17"/>
    </row>
    <row r="811" spans="1:1">
      <c r="A811" s="17"/>
    </row>
    <row r="812" spans="1:1">
      <c r="A812" s="17"/>
    </row>
    <row r="813" spans="1:1">
      <c r="A813" s="17"/>
    </row>
    <row r="814" spans="1:1">
      <c r="A814" s="17"/>
    </row>
    <row r="815" spans="1:1">
      <c r="A815" s="17"/>
    </row>
    <row r="816" spans="1:1">
      <c r="A816" s="17"/>
    </row>
    <row r="817" spans="1:1">
      <c r="A817" s="17"/>
    </row>
    <row r="818" spans="1:1">
      <c r="A818" s="17"/>
    </row>
    <row r="819" spans="1:1">
      <c r="A819" s="17"/>
    </row>
    <row r="820" spans="1:1">
      <c r="A820" s="17"/>
    </row>
    <row r="821" spans="1:1">
      <c r="A821" s="17"/>
    </row>
    <row r="822" spans="1:1">
      <c r="A822" s="17"/>
    </row>
    <row r="823" spans="1:1">
      <c r="A823" s="17"/>
    </row>
    <row r="824" spans="1:1">
      <c r="A824" s="17"/>
    </row>
    <row r="825" spans="1:1">
      <c r="A825" s="17"/>
    </row>
    <row r="826" spans="1:1">
      <c r="A826" s="17"/>
    </row>
    <row r="827" spans="1:1">
      <c r="A827" s="17"/>
    </row>
    <row r="828" spans="1:1">
      <c r="A828" s="17"/>
    </row>
    <row r="829" spans="1:1">
      <c r="A829" s="17"/>
    </row>
    <row r="830" spans="1:1">
      <c r="A830" s="17"/>
    </row>
    <row r="831" spans="1:1">
      <c r="A831" s="17"/>
    </row>
    <row r="832" spans="1:1">
      <c r="A832" s="17"/>
    </row>
    <row r="833" spans="1:1">
      <c r="A833" s="17"/>
    </row>
    <row r="834" spans="1:1">
      <c r="A834" s="17"/>
    </row>
    <row r="835" spans="1:1">
      <c r="A835" s="17"/>
    </row>
    <row r="836" spans="1:1">
      <c r="A836" s="17"/>
    </row>
    <row r="837" spans="1:1">
      <c r="A837" s="17"/>
    </row>
    <row r="838" spans="1:1">
      <c r="A838" s="17"/>
    </row>
    <row r="839" spans="1:1">
      <c r="A839" s="17"/>
    </row>
    <row r="840" spans="1:1">
      <c r="A840" s="17"/>
    </row>
    <row r="841" spans="1:1">
      <c r="A841" s="17"/>
    </row>
    <row r="842" spans="1:1">
      <c r="A842" s="17"/>
    </row>
    <row r="843" spans="1:1">
      <c r="A843" s="17"/>
    </row>
    <row r="844" spans="1:1">
      <c r="A844" s="17"/>
    </row>
    <row r="845" spans="1:1">
      <c r="A845" s="17"/>
    </row>
    <row r="846" spans="1:1">
      <c r="A846" s="17"/>
    </row>
    <row r="847" spans="1:1">
      <c r="A847" s="17"/>
    </row>
    <row r="848" spans="1:1">
      <c r="A848" s="17"/>
    </row>
    <row r="849" spans="1:1">
      <c r="A849" s="17"/>
    </row>
    <row r="850" spans="1:1">
      <c r="A850" s="17"/>
    </row>
    <row r="851" spans="1:1">
      <c r="A851" s="17"/>
    </row>
    <row r="852" spans="1:1">
      <c r="A852" s="17"/>
    </row>
    <row r="853" spans="1:1">
      <c r="A853" s="17"/>
    </row>
    <row r="854" spans="1:1">
      <c r="A854" s="17"/>
    </row>
    <row r="855" spans="1:1">
      <c r="A855" s="17"/>
    </row>
    <row r="856" spans="1:1">
      <c r="A856" s="17"/>
    </row>
    <row r="857" spans="1:1">
      <c r="A857" s="17"/>
    </row>
    <row r="858" spans="1:1">
      <c r="A858" s="17"/>
    </row>
    <row r="859" spans="1:1">
      <c r="A859" s="17"/>
    </row>
    <row r="860" spans="1:1">
      <c r="A860" s="17"/>
    </row>
    <row r="861" spans="1:1">
      <c r="A861" s="17"/>
    </row>
    <row r="862" spans="1:1">
      <c r="A862" s="17"/>
    </row>
    <row r="863" spans="1:1">
      <c r="A863" s="17"/>
    </row>
    <row r="864" spans="1:1">
      <c r="A864" s="17"/>
    </row>
    <row r="865" spans="1:1">
      <c r="A865" s="17"/>
    </row>
    <row r="866" spans="1:1">
      <c r="A866" s="17"/>
    </row>
    <row r="867" spans="1:1">
      <c r="A867" s="17"/>
    </row>
    <row r="868" spans="1:1">
      <c r="A868" s="17"/>
    </row>
    <row r="869" spans="1:1">
      <c r="A869" s="17"/>
    </row>
    <row r="870" spans="1:1">
      <c r="A870" s="17"/>
    </row>
    <row r="871" spans="1:1">
      <c r="A871" s="17"/>
    </row>
    <row r="872" spans="1:1">
      <c r="A872" s="17"/>
    </row>
    <row r="873" spans="1:1">
      <c r="A873" s="17"/>
    </row>
    <row r="874" spans="1:1">
      <c r="A874" s="17"/>
    </row>
    <row r="875" spans="1:1">
      <c r="A875" s="17"/>
    </row>
    <row r="876" spans="1:1">
      <c r="A876" s="17"/>
    </row>
    <row r="877" spans="1:1">
      <c r="A877" s="17"/>
    </row>
    <row r="878" spans="1:1">
      <c r="A878" s="17"/>
    </row>
    <row r="879" spans="1:1">
      <c r="A879" s="17"/>
    </row>
    <row r="880" spans="1:1">
      <c r="A880" s="17"/>
    </row>
    <row r="881" spans="1:1">
      <c r="A881" s="17"/>
    </row>
    <row r="882" spans="1:1">
      <c r="A882" s="17"/>
    </row>
    <row r="883" spans="1:1">
      <c r="A883" s="17"/>
    </row>
    <row r="884" spans="1:1">
      <c r="A884" s="17"/>
    </row>
    <row r="885" spans="1:1">
      <c r="A885" s="17"/>
    </row>
    <row r="886" spans="1:1">
      <c r="A886" s="17"/>
    </row>
    <row r="887" spans="1:1">
      <c r="A887" s="17"/>
    </row>
    <row r="888" spans="1:1">
      <c r="A888" s="17"/>
    </row>
    <row r="889" spans="1:1">
      <c r="A889" s="17"/>
    </row>
    <row r="890" spans="1:1">
      <c r="A890" s="17"/>
    </row>
    <row r="891" spans="1:1">
      <c r="A891" s="17"/>
    </row>
    <row r="892" spans="1:1">
      <c r="A892" s="17"/>
    </row>
    <row r="893" spans="1:1">
      <c r="A893" s="17"/>
    </row>
    <row r="894" spans="1:1">
      <c r="A894" s="17"/>
    </row>
    <row r="895" spans="1:1">
      <c r="A895" s="17"/>
    </row>
    <row r="896" spans="1:1">
      <c r="A896" s="17"/>
    </row>
    <row r="897" spans="1:1">
      <c r="A897" s="17"/>
    </row>
    <row r="898" spans="1:1">
      <c r="A898" s="17"/>
    </row>
    <row r="899" spans="1:1">
      <c r="A899" s="17"/>
    </row>
    <row r="900" spans="1:1">
      <c r="A900" s="17"/>
    </row>
    <row r="901" spans="1:1">
      <c r="A901" s="17"/>
    </row>
    <row r="902" spans="1:1">
      <c r="A902" s="17"/>
    </row>
    <row r="903" spans="1:1">
      <c r="A903" s="17"/>
    </row>
    <row r="904" spans="1:1">
      <c r="A904" s="17"/>
    </row>
    <row r="905" spans="1:1">
      <c r="A905" s="17"/>
    </row>
    <row r="906" spans="1:1">
      <c r="A906" s="17"/>
    </row>
    <row r="907" spans="1:1">
      <c r="A907" s="17"/>
    </row>
    <row r="908" spans="1:1">
      <c r="A908" s="17"/>
    </row>
    <row r="909" spans="1:1">
      <c r="A909" s="17"/>
    </row>
    <row r="910" spans="1:1">
      <c r="A910" s="17"/>
    </row>
    <row r="911" spans="1:1">
      <c r="A911" s="17"/>
    </row>
    <row r="912" spans="1:1">
      <c r="A912" s="17"/>
    </row>
    <row r="913" spans="1:1">
      <c r="A913" s="17"/>
    </row>
    <row r="914" spans="1:1">
      <c r="A914" s="17"/>
    </row>
    <row r="915" spans="1:1">
      <c r="A915" s="17"/>
    </row>
    <row r="916" spans="1:1">
      <c r="A916" s="17"/>
    </row>
    <row r="917" spans="1:1">
      <c r="A917" s="17"/>
    </row>
    <row r="918" spans="1:1">
      <c r="A918" s="17"/>
    </row>
    <row r="919" spans="1:1">
      <c r="A919" s="17"/>
    </row>
    <row r="920" spans="1:1">
      <c r="A920" s="17"/>
    </row>
    <row r="921" spans="1:1">
      <c r="A921" s="17"/>
    </row>
    <row r="922" spans="1:1">
      <c r="A922" s="17"/>
    </row>
    <row r="923" spans="1:1">
      <c r="A923" s="17"/>
    </row>
    <row r="924" spans="1:1">
      <c r="A924" s="17"/>
    </row>
    <row r="925" spans="1:1">
      <c r="A925" s="17"/>
    </row>
    <row r="926" spans="1:1">
      <c r="A926" s="17"/>
    </row>
    <row r="927" spans="1:1">
      <c r="A927" s="17"/>
    </row>
    <row r="928" spans="1:1">
      <c r="A928" s="17"/>
    </row>
    <row r="929" spans="1:1">
      <c r="A929" s="17"/>
    </row>
    <row r="930" spans="1:1">
      <c r="A930" s="17"/>
    </row>
    <row r="931" spans="1:1">
      <c r="A931" s="17"/>
    </row>
    <row r="932" spans="1:1">
      <c r="A932" s="17"/>
    </row>
    <row r="933" spans="1:1">
      <c r="A933" s="17"/>
    </row>
    <row r="934" spans="1:1">
      <c r="A934" s="17"/>
    </row>
    <row r="935" spans="1:1">
      <c r="A935" s="17"/>
    </row>
    <row r="936" spans="1:1">
      <c r="A936" s="17"/>
    </row>
    <row r="937" spans="1:1">
      <c r="A937" s="17"/>
    </row>
    <row r="938" spans="1:1">
      <c r="A938" s="17"/>
    </row>
    <row r="939" spans="1:1">
      <c r="A939" s="17"/>
    </row>
    <row r="940" spans="1:1">
      <c r="A940" s="17"/>
    </row>
    <row r="941" spans="1:1">
      <c r="A941" s="17"/>
    </row>
    <row r="942" spans="1:1">
      <c r="A942" s="17"/>
    </row>
    <row r="943" spans="1:1">
      <c r="A943" s="17"/>
    </row>
    <row r="944" spans="1:1">
      <c r="A944" s="17"/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y_bat_F_ac_1st(20160712)</vt:lpstr>
      <vt:lpstr>y_bat_F_ac_12th</vt:lpstr>
      <vt:lpstr>y_bat_G_ac_1st(20161220)</vt:lpstr>
      <vt:lpstr>y_bat_G_ac_12th</vt:lpstr>
      <vt:lpstr>y_bat_H_ac_1st(20160802)</vt:lpstr>
      <vt:lpstr>y_bat_H_ac_12th</vt:lpstr>
      <vt:lpstr>y_bat_D_ac_1st(20170623)</vt:lpstr>
      <vt:lpstr>y_bat_D_ac_12th</vt:lpstr>
      <vt:lpstr>y_bat_I_ac_1st(20160712)</vt:lpstr>
      <vt:lpstr>y_bat_I_ac_12th</vt:lpstr>
      <vt:lpstr>bat_M_E_acril_1st</vt:lpstr>
      <vt:lpstr>bat_M_E_acril_12th</vt:lpstr>
      <vt:lpstr>batM__F_acril_1st</vt:lpstr>
      <vt:lpstr>bat_M_F_acril_12th</vt:lpstr>
      <vt:lpstr>bat_MH_acril_1st</vt:lpstr>
      <vt:lpstr>bat_MH_acril_12th</vt:lpstr>
      <vt:lpstr>first_flight</vt:lpstr>
      <vt:lpstr>last_flight</vt:lpstr>
      <vt:lpstr>Sheet2</vt:lpstr>
    </vt:vector>
  </TitlesOfParts>
  <Manager/>
  <Company>Toshiba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yasufumi</dc:creator>
  <cp:keywords/>
  <dc:description/>
  <cp:lastModifiedBy>Microsoft Office User</cp:lastModifiedBy>
  <cp:revision/>
  <dcterms:created xsi:type="dcterms:W3CDTF">2019-05-02T10:52:50Z</dcterms:created>
  <dcterms:modified xsi:type="dcterms:W3CDTF">2020-08-10T06:20:43Z</dcterms:modified>
  <cp:category/>
  <cp:contentStatus/>
</cp:coreProperties>
</file>