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ythonProjects\stress_test\"/>
    </mc:Choice>
  </mc:AlternateContent>
  <xr:revisionPtr revIDLastSave="0" documentId="13_ncr:1_{D4A95831-58E5-4235-BD59-9D00EA2217B4}" xr6:coauthVersionLast="47" xr6:coauthVersionMax="47" xr10:uidLastSave="{00000000-0000-0000-0000-000000000000}"/>
  <bookViews>
    <workbookView xWindow="-28920" yWindow="-120" windowWidth="29040" windowHeight="15840" activeTab="1" xr2:uid="{C39DF29D-2D8C-4B19-B3A2-DBFAA2D5CAB2}"/>
  </bookViews>
  <sheets>
    <sheet name="Comparison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3" i="1"/>
  <c r="B4" i="1"/>
  <c r="B5" i="1"/>
  <c r="M5" i="1" s="1"/>
  <c r="B6" i="1"/>
  <c r="B7" i="1"/>
  <c r="B8" i="1"/>
  <c r="B9" i="1"/>
  <c r="B10" i="1"/>
  <c r="B11" i="1"/>
  <c r="M6" i="1" s="1"/>
  <c r="B12" i="1"/>
  <c r="B13" i="1"/>
  <c r="B14" i="1"/>
  <c r="B2" i="1"/>
  <c r="M3" i="1"/>
  <c r="M7" i="1"/>
  <c r="M9" i="1"/>
  <c r="M17" i="1"/>
  <c r="M20" i="1"/>
  <c r="M10" i="1"/>
  <c r="M12" i="1"/>
  <c r="M16" i="1"/>
  <c r="M21" i="1"/>
  <c r="M11" i="1"/>
  <c r="M28" i="1"/>
  <c r="M23" i="1"/>
  <c r="M26" i="1"/>
  <c r="M19" i="1"/>
  <c r="M22" i="1"/>
  <c r="M27" i="1"/>
  <c r="M14" i="1"/>
  <c r="M29" i="1"/>
  <c r="M13" i="1"/>
  <c r="M30" i="1"/>
  <c r="M33" i="1"/>
  <c r="M32" i="1"/>
  <c r="M15" i="1"/>
  <c r="M24" i="1"/>
  <c r="M8" i="1"/>
  <c r="M34" i="1"/>
  <c r="M4" i="1"/>
  <c r="M31" i="1"/>
  <c r="M25" i="1"/>
  <c r="M35" i="1"/>
  <c r="M18" i="1"/>
  <c r="M2" i="1"/>
</calcChain>
</file>

<file path=xl/sharedStrings.xml><?xml version="1.0" encoding="utf-8"?>
<sst xmlns="http://schemas.openxmlformats.org/spreadsheetml/2006/main" count="241" uniqueCount="47">
  <si>
    <t>added_features</t>
  </si>
  <si>
    <t>MINOR_AXIS</t>
  </si>
  <si>
    <t>ALLdaub4RR</t>
  </si>
  <si>
    <t>SkewRB</t>
  </si>
  <si>
    <t>PERIMETER</t>
  </si>
  <si>
    <t>SkewRR</t>
  </si>
  <si>
    <t>SHAPEFACTOR_3</t>
  </si>
  <si>
    <t>EntropyRB</t>
  </si>
  <si>
    <t>StdDevRG</t>
  </si>
  <si>
    <t>StdDevRB</t>
  </si>
  <si>
    <t>CONVEX_AREA</t>
  </si>
  <si>
    <t>EXTENT</t>
  </si>
  <si>
    <t>KurtosisRG</t>
  </si>
  <si>
    <t>ROUNDNESS</t>
  </si>
  <si>
    <t>EQDIASQ</t>
  </si>
  <si>
    <t>SOLIDITY</t>
  </si>
  <si>
    <t>MeanRG</t>
  </si>
  <si>
    <t>AREA</t>
  </si>
  <si>
    <t>KurtosisRB</t>
  </si>
  <si>
    <t>EntropyRR</t>
  </si>
  <si>
    <t>ALLdaub4RB</t>
  </si>
  <si>
    <t>StdDevRR</t>
  </si>
  <si>
    <t>MAJOR_AXIS</t>
  </si>
  <si>
    <t>ECCENTRICITY</t>
  </si>
  <si>
    <t>EntropyRG</t>
  </si>
  <si>
    <t>SHAPEFACTOR_2</t>
  </si>
  <si>
    <t>KurtosisRR</t>
  </si>
  <si>
    <t>MeanRB</t>
  </si>
  <si>
    <t>SkewRG</t>
  </si>
  <si>
    <t>COMPACTNESS</t>
  </si>
  <si>
    <t>MeanRR</t>
  </si>
  <si>
    <t>ALLdaub4RG</t>
  </si>
  <si>
    <t>SHAPEFACTOR_4</t>
  </si>
  <si>
    <t>ASPECT_RATIO</t>
  </si>
  <si>
    <t>SHAPEFACTOR_1</t>
  </si>
  <si>
    <t>total points</t>
  </si>
  <si>
    <t>Column1</t>
  </si>
  <si>
    <t>BIC</t>
  </si>
  <si>
    <t>accuracy</t>
  </si>
  <si>
    <t>tree</t>
  </si>
  <si>
    <t>Accuracy</t>
  </si>
  <si>
    <t>Tree-Based</t>
  </si>
  <si>
    <t>LRT</t>
  </si>
  <si>
    <t>Score</t>
  </si>
  <si>
    <t>Tree</t>
  </si>
  <si>
    <t>Feature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</si>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</sst>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2" fontId="0" fillId="2" borderId="0" xfId="0" applyNumberFormat="1" applyFill="1"/>
    <xf numFmtId="0" fontId="0" fillId="2" borderId="0" xfId="0" applyFill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2" xfId="0" applyNumberFormat="1" applyBorder="1" applyAlignment="1"/>
    <xf numFmtId="2" fontId="0" fillId="0" borderId="3" xfId="0" applyNumberFormat="1" applyBorder="1" applyAlignment="1"/>
    <xf numFmtId="2" fontId="0" fillId="0" borderId="4" xfId="0" applyNumberFormat="1" applyBorder="1" applyAlignment="1"/>
    <xf numFmtId="2" fontId="0" fillId="0" borderId="5" xfId="0" applyNumberFormat="1" applyBorder="1" applyAlignment="1"/>
    <xf numFmtId="2" fontId="0" fillId="0" borderId="0" xfId="0" applyNumberFormat="1" applyBorder="1" applyAlignment="1"/>
    <xf numFmtId="2" fontId="0" fillId="0" borderId="6" xfId="0" applyNumberFormat="1" applyBorder="1" applyAlignment="1"/>
    <xf numFmtId="2" fontId="0" fillId="0" borderId="7" xfId="0" applyNumberFormat="1" applyBorder="1" applyAlignment="1"/>
    <xf numFmtId="2" fontId="0" fillId="0" borderId="8" xfId="0" applyNumberFormat="1" applyBorder="1" applyAlignment="1"/>
    <xf numFmtId="2" fontId="0" fillId="0" borderId="9" xfId="0" applyNumberFormat="1" applyBorder="1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22450-7C3B-4CDD-B0D5-7EDD422A9EA3}" name="Table1" displayName="Table1" ref="L1:M35" totalsRowShown="0">
  <autoFilter ref="L1:M35" xr:uid="{BFF22450-7C3B-4CDD-B0D5-7EDD422A9EA3}"/>
  <sortState xmlns:xlrd2="http://schemas.microsoft.com/office/spreadsheetml/2017/richdata2" ref="L2:M35">
    <sortCondition descending="1" ref="M1:M35"/>
  </sortState>
  <tableColumns count="2">
    <tableColumn id="1" xr3:uid="{7A96421B-A09C-4C15-8726-A444D156F21D}" name="total points"/>
    <tableColumn id="2" xr3:uid="{9F2A514B-72D3-4979-A92B-AB7D3E676B46}" name="Column1">
      <calculatedColumnFormula>VLOOKUP(L2,$A$2:$B$35,2,FALSE)+VLOOKUP(L2,$D$2:$E$35,2,FALSE)+VLOOKUP(L2,$G$2:$H$35,2,FALSE)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22A1-8B9B-41C1-AF63-46186F259099}">
  <dimension ref="A1:W36"/>
  <sheetViews>
    <sheetView workbookViewId="0">
      <selection activeCell="L1" sqref="L1:M9"/>
    </sheetView>
  </sheetViews>
  <sheetFormatPr defaultRowHeight="15" x14ac:dyDescent="0.25"/>
  <cols>
    <col min="1" max="1" width="16.140625" customWidth="1"/>
    <col min="4" max="4" width="15.85546875" bestFit="1" customWidth="1"/>
    <col min="7" max="7" width="22.28515625" customWidth="1"/>
    <col min="12" max="12" width="15.85546875" bestFit="1" customWidth="1"/>
    <col min="13" max="13" width="11" customWidth="1"/>
    <col min="18" max="20" width="15.85546875" bestFit="1" customWidth="1"/>
  </cols>
  <sheetData>
    <row r="1" spans="1:23" x14ac:dyDescent="0.25">
      <c r="A1" t="s">
        <v>0</v>
      </c>
      <c r="B1" t="s">
        <v>37</v>
      </c>
      <c r="C1" t="s">
        <v>42</v>
      </c>
      <c r="D1" t="s">
        <v>0</v>
      </c>
      <c r="E1" t="s">
        <v>38</v>
      </c>
      <c r="F1" t="s">
        <v>42</v>
      </c>
      <c r="G1" t="s">
        <v>0</v>
      </c>
      <c r="H1" t="s">
        <v>39</v>
      </c>
      <c r="I1" t="s">
        <v>42</v>
      </c>
      <c r="L1" t="s">
        <v>35</v>
      </c>
      <c r="M1" t="s">
        <v>36</v>
      </c>
    </row>
    <row r="2" spans="1:23" x14ac:dyDescent="0.25">
      <c r="A2" t="s">
        <v>1</v>
      </c>
      <c r="B2" s="1">
        <f>1/W2</f>
        <v>1</v>
      </c>
      <c r="C2">
        <v>84.56</v>
      </c>
      <c r="D2" t="s">
        <v>30</v>
      </c>
      <c r="E2" s="1">
        <f>1/W2</f>
        <v>1</v>
      </c>
      <c r="F2">
        <v>77.358000000000004</v>
      </c>
      <c r="G2" t="s">
        <v>2</v>
      </c>
      <c r="H2" s="1">
        <v>1</v>
      </c>
      <c r="I2">
        <v>0</v>
      </c>
      <c r="L2" t="s">
        <v>1</v>
      </c>
      <c r="M2">
        <f>VLOOKUP(L2,$A$2:$B$35,2,FALSE)+VLOOKUP(L2,$D$2:$E$35,2,FALSE)+VLOOKUP(L2,$G$2:$H$35,2,FALSE)</f>
        <v>1.75</v>
      </c>
      <c r="R2" s="2" t="s">
        <v>37</v>
      </c>
      <c r="S2" s="2" t="s">
        <v>40</v>
      </c>
      <c r="T2" s="2" t="s">
        <v>41</v>
      </c>
      <c r="W2" s="3">
        <v>1</v>
      </c>
    </row>
    <row r="3" spans="1:23" x14ac:dyDescent="0.25">
      <c r="A3" t="s">
        <v>2</v>
      </c>
      <c r="B3" s="1">
        <f t="shared" ref="B3:B15" si="0">1/W3</f>
        <v>0.5</v>
      </c>
      <c r="C3">
        <v>69.501999999999995</v>
      </c>
      <c r="D3" t="s">
        <v>1</v>
      </c>
      <c r="E3" s="1">
        <v>0.5</v>
      </c>
      <c r="F3">
        <v>76.703999999999994</v>
      </c>
      <c r="G3" t="s">
        <v>4</v>
      </c>
      <c r="H3" s="1">
        <v>0.5</v>
      </c>
      <c r="I3">
        <v>84.555999999999997</v>
      </c>
      <c r="L3" t="s">
        <v>2</v>
      </c>
      <c r="M3">
        <f>VLOOKUP(L3,$A$2:$B$35,2,FALSE)+VLOOKUP(L3,$D$2:$E$35,2,FALSE)+VLOOKUP(L3,$G$2:$H$35,2,FALSE)</f>
        <v>1.75</v>
      </c>
      <c r="R3" t="s">
        <v>1</v>
      </c>
      <c r="S3" t="s">
        <v>1</v>
      </c>
      <c r="T3" t="s">
        <v>1</v>
      </c>
      <c r="W3">
        <v>2</v>
      </c>
    </row>
    <row r="4" spans="1:23" x14ac:dyDescent="0.25">
      <c r="A4" t="s">
        <v>9</v>
      </c>
      <c r="B4" s="1">
        <f t="shared" si="0"/>
        <v>0.33333333333333331</v>
      </c>
      <c r="C4">
        <v>23.558</v>
      </c>
      <c r="D4" t="s">
        <v>4</v>
      </c>
      <c r="E4" s="1">
        <v>0.33333333333333331</v>
      </c>
      <c r="F4">
        <v>16.706</v>
      </c>
      <c r="G4" t="s">
        <v>3</v>
      </c>
      <c r="H4" s="1">
        <v>0.33333333333333331</v>
      </c>
      <c r="I4">
        <v>66.402000000000001</v>
      </c>
      <c r="L4" t="s">
        <v>30</v>
      </c>
      <c r="M4">
        <f>VLOOKUP(L4,$A$2:$B$35,2,FALSE)+VLOOKUP(L4,$D$2:$E$35,2,FALSE)+VLOOKUP(L4,$G$2:$H$35,2,FALSE)</f>
        <v>1.2</v>
      </c>
      <c r="R4" t="s">
        <v>2</v>
      </c>
      <c r="S4" t="s">
        <v>28</v>
      </c>
      <c r="T4" t="s">
        <v>30</v>
      </c>
      <c r="W4">
        <v>3</v>
      </c>
    </row>
    <row r="5" spans="1:23" x14ac:dyDescent="0.25">
      <c r="A5" t="s">
        <v>4</v>
      </c>
      <c r="B5" s="1">
        <f t="shared" si="0"/>
        <v>0.25</v>
      </c>
      <c r="C5">
        <v>15.141999999999999</v>
      </c>
      <c r="D5" t="s">
        <v>2</v>
      </c>
      <c r="E5" s="1">
        <v>0.25</v>
      </c>
      <c r="F5">
        <v>11.997999999999999</v>
      </c>
      <c r="G5" t="s">
        <v>1</v>
      </c>
      <c r="H5" s="1">
        <v>0.25</v>
      </c>
      <c r="I5">
        <v>15.09</v>
      </c>
      <c r="L5" t="s">
        <v>4</v>
      </c>
      <c r="M5">
        <f>VLOOKUP(L5,$A$2:$B$35,2,FALSE)+VLOOKUP(L5,$D$2:$E$35,2,FALSE)+VLOOKUP(L5,$G$2:$H$35,2,FALSE)</f>
        <v>1.0833333333333333</v>
      </c>
      <c r="R5" t="s">
        <v>3</v>
      </c>
      <c r="S5" t="s">
        <v>3</v>
      </c>
      <c r="T5" t="s">
        <v>7</v>
      </c>
      <c r="W5" s="3">
        <v>4</v>
      </c>
    </row>
    <row r="6" spans="1:23" x14ac:dyDescent="0.25">
      <c r="A6" t="s">
        <v>30</v>
      </c>
      <c r="B6" s="1">
        <f t="shared" si="0"/>
        <v>0.2</v>
      </c>
      <c r="C6">
        <v>13.314</v>
      </c>
      <c r="D6" t="s">
        <v>9</v>
      </c>
      <c r="E6" s="1">
        <v>0.2</v>
      </c>
      <c r="F6">
        <v>7.91</v>
      </c>
      <c r="G6" t="s">
        <v>8</v>
      </c>
      <c r="H6" s="1">
        <v>0.2</v>
      </c>
      <c r="I6">
        <v>24.975999999999999</v>
      </c>
      <c r="L6" t="s">
        <v>9</v>
      </c>
      <c r="M6">
        <f>VLOOKUP(L6,$A$2:$B$35,2,FALSE)+VLOOKUP(L6,$D$2:$E$35,2,FALSE)+VLOOKUP(L6,$G$2:$H$35,2,FALSE)</f>
        <v>0.64444444444444438</v>
      </c>
      <c r="R6" t="s">
        <v>4</v>
      </c>
      <c r="S6" t="s">
        <v>20</v>
      </c>
      <c r="T6" t="s">
        <v>3</v>
      </c>
      <c r="W6">
        <v>5</v>
      </c>
    </row>
    <row r="7" spans="1:23" x14ac:dyDescent="0.25">
      <c r="A7" t="s">
        <v>28</v>
      </c>
      <c r="B7" s="1">
        <f t="shared" si="0"/>
        <v>0.16666666666666666</v>
      </c>
      <c r="C7">
        <v>10.298</v>
      </c>
      <c r="D7" t="s">
        <v>3</v>
      </c>
      <c r="E7" s="1">
        <v>0.16666666666666666</v>
      </c>
      <c r="F7">
        <v>14.01</v>
      </c>
      <c r="G7" t="s">
        <v>5</v>
      </c>
      <c r="H7" s="1">
        <v>0.16666666666666666</v>
      </c>
      <c r="I7">
        <v>8.4700000000000006</v>
      </c>
      <c r="L7" t="s">
        <v>3</v>
      </c>
      <c r="M7">
        <f>VLOOKUP(L7,$A$2:$B$35,2,FALSE)+VLOOKUP(L7,$D$2:$E$35,2,FALSE)+VLOOKUP(L7,$G$2:$H$35,2,FALSE)</f>
        <v>0.59090909090909083</v>
      </c>
      <c r="R7" t="s">
        <v>8</v>
      </c>
      <c r="S7" t="s">
        <v>4</v>
      </c>
      <c r="T7" t="s">
        <v>5</v>
      </c>
      <c r="W7">
        <v>6</v>
      </c>
    </row>
    <row r="8" spans="1:23" x14ac:dyDescent="0.25">
      <c r="A8" t="s">
        <v>13</v>
      </c>
      <c r="B8" s="1">
        <f t="shared" si="0"/>
        <v>0.14285714285714285</v>
      </c>
      <c r="C8">
        <v>9.7539999999999996</v>
      </c>
      <c r="D8" t="s">
        <v>10</v>
      </c>
      <c r="E8" s="4">
        <v>0</v>
      </c>
      <c r="F8" s="5">
        <v>2.8180000000000001</v>
      </c>
      <c r="G8" t="s">
        <v>28</v>
      </c>
      <c r="H8" s="1">
        <v>0.14285714285714285</v>
      </c>
      <c r="I8">
        <v>7.8959999999999999</v>
      </c>
      <c r="L8" t="s">
        <v>28</v>
      </c>
      <c r="M8">
        <f>VLOOKUP(L8,$A$2:$B$35,2,FALSE)+VLOOKUP(L8,$D$2:$E$35,2,FALSE)+VLOOKUP(L8,$G$2:$H$35,2,FALSE)</f>
        <v>0.30952380952380953</v>
      </c>
      <c r="R8" t="s">
        <v>28</v>
      </c>
      <c r="S8" t="s">
        <v>5</v>
      </c>
      <c r="T8" t="s">
        <v>8</v>
      </c>
      <c r="W8" s="3">
        <v>7</v>
      </c>
    </row>
    <row r="9" spans="1:23" x14ac:dyDescent="0.25">
      <c r="A9" t="s">
        <v>22</v>
      </c>
      <c r="B9" s="1">
        <f t="shared" si="0"/>
        <v>0.125</v>
      </c>
      <c r="C9">
        <v>6.6459999999999999</v>
      </c>
      <c r="D9" t="s">
        <v>17</v>
      </c>
      <c r="E9" s="1"/>
      <c r="F9" s="1"/>
      <c r="G9" t="s">
        <v>10</v>
      </c>
      <c r="H9" s="1">
        <v>0.125</v>
      </c>
      <c r="I9">
        <v>5.8520000000000003</v>
      </c>
      <c r="L9" t="s">
        <v>5</v>
      </c>
      <c r="M9">
        <f>VLOOKUP(L9,$A$2:$B$35,2,FALSE)+VLOOKUP(L9,$D$2:$E$35,2,FALSE)+VLOOKUP(L9,$G$2:$H$35,2,FALSE)</f>
        <v>0.26666666666666666</v>
      </c>
      <c r="R9" t="s">
        <v>13</v>
      </c>
      <c r="S9" t="s">
        <v>13</v>
      </c>
      <c r="T9" t="s">
        <v>10</v>
      </c>
      <c r="W9">
        <v>8</v>
      </c>
    </row>
    <row r="10" spans="1:23" x14ac:dyDescent="0.25">
      <c r="A10" t="s">
        <v>20</v>
      </c>
      <c r="B10" s="1">
        <f t="shared" si="0"/>
        <v>0.1111111111111111</v>
      </c>
      <c r="C10">
        <v>6.3540000000000001</v>
      </c>
      <c r="D10" t="s">
        <v>6</v>
      </c>
      <c r="E10" s="1"/>
      <c r="F10" s="1"/>
      <c r="G10" t="s">
        <v>9</v>
      </c>
      <c r="H10" s="1">
        <v>0.1111111111111111</v>
      </c>
      <c r="I10">
        <v>8.3480000000000008</v>
      </c>
      <c r="L10" t="s">
        <v>8</v>
      </c>
      <c r="M10">
        <f>VLOOKUP(L10,$A$2:$B$35,2,FALSE)+VLOOKUP(L10,$D$2:$E$35,2,FALSE)+VLOOKUP(L10,$G$2:$H$35,2,FALSE)</f>
        <v>0.2</v>
      </c>
      <c r="R10" t="s">
        <v>34</v>
      </c>
      <c r="S10" t="s">
        <v>12</v>
      </c>
      <c r="T10" t="s">
        <v>22</v>
      </c>
      <c r="W10">
        <v>9</v>
      </c>
    </row>
    <row r="11" spans="1:23" x14ac:dyDescent="0.25">
      <c r="A11" t="s">
        <v>5</v>
      </c>
      <c r="B11" s="1">
        <f t="shared" si="0"/>
        <v>0.1</v>
      </c>
      <c r="C11">
        <v>5.8940000000000001</v>
      </c>
      <c r="D11" t="s">
        <v>13</v>
      </c>
      <c r="E11" s="1"/>
      <c r="F11" s="1"/>
      <c r="G11" t="s">
        <v>26</v>
      </c>
      <c r="H11" s="1">
        <v>0.1</v>
      </c>
      <c r="I11">
        <v>5.0279999999999996</v>
      </c>
      <c r="L11" t="s">
        <v>13</v>
      </c>
      <c r="M11">
        <f>VLOOKUP(L11,$A$2:$B$35,2,FALSE)+VLOOKUP(L11,$D$2:$E$35,2,FALSE)+VLOOKUP(L11,$G$2:$H$35,2,FALSE)</f>
        <v>0.14285714285714285</v>
      </c>
      <c r="R11" t="s">
        <v>20</v>
      </c>
      <c r="S11" t="s">
        <v>11</v>
      </c>
      <c r="T11" t="s">
        <v>34</v>
      </c>
      <c r="W11" s="3">
        <v>10</v>
      </c>
    </row>
    <row r="12" spans="1:23" x14ac:dyDescent="0.25">
      <c r="A12" t="s">
        <v>3</v>
      </c>
      <c r="B12" s="1">
        <f t="shared" si="0"/>
        <v>9.0909090909090912E-2</v>
      </c>
      <c r="C12">
        <v>5.468</v>
      </c>
      <c r="D12" t="s">
        <v>24</v>
      </c>
      <c r="E12" s="1"/>
      <c r="F12" s="1"/>
      <c r="G12" t="s">
        <v>32</v>
      </c>
      <c r="H12" s="4">
        <v>0</v>
      </c>
      <c r="I12" s="5">
        <v>2.1720000000000002</v>
      </c>
      <c r="L12" t="s">
        <v>10</v>
      </c>
      <c r="M12">
        <f>VLOOKUP(L12,$A$2:$B$35,2,FALSE)+VLOOKUP(L12,$D$2:$E$35,2,FALSE)+VLOOKUP(L12,$G$2:$H$35,2,FALSE)</f>
        <v>0.125</v>
      </c>
      <c r="R12" t="s">
        <v>9</v>
      </c>
      <c r="S12" t="s">
        <v>6</v>
      </c>
      <c r="W12">
        <v>11</v>
      </c>
    </row>
    <row r="13" spans="1:23" x14ac:dyDescent="0.25">
      <c r="A13" t="s">
        <v>11</v>
      </c>
      <c r="B13" s="1">
        <f t="shared" si="0"/>
        <v>8.3333333333333329E-2</v>
      </c>
      <c r="C13">
        <v>4.2439999999999998</v>
      </c>
      <c r="D13" t="s">
        <v>14</v>
      </c>
      <c r="E13" s="1"/>
      <c r="F13" s="1"/>
      <c r="G13" t="s">
        <v>6</v>
      </c>
      <c r="H13" s="1"/>
      <c r="I13" s="1"/>
      <c r="L13" t="s">
        <v>22</v>
      </c>
      <c r="M13">
        <f>VLOOKUP(L13,$A$2:$B$35,2,FALSE)+VLOOKUP(L13,$D$2:$E$35,2,FALSE)+VLOOKUP(L13,$G$2:$H$35,2,FALSE)</f>
        <v>0.125</v>
      </c>
      <c r="W13">
        <v>12</v>
      </c>
    </row>
    <row r="14" spans="1:23" x14ac:dyDescent="0.25">
      <c r="A14" t="s">
        <v>6</v>
      </c>
      <c r="B14" s="1">
        <f t="shared" si="0"/>
        <v>7.6923076923076927E-2</v>
      </c>
      <c r="C14">
        <v>3.8639999999999999</v>
      </c>
      <c r="D14" t="s">
        <v>27</v>
      </c>
      <c r="E14" s="1"/>
      <c r="F14" s="1"/>
      <c r="G14" t="s">
        <v>33</v>
      </c>
      <c r="H14" s="1"/>
      <c r="I14" s="1"/>
      <c r="L14" t="s">
        <v>20</v>
      </c>
      <c r="M14">
        <f>VLOOKUP(L14,$A$2:$B$35,2,FALSE)+VLOOKUP(L14,$D$2:$E$35,2,FALSE)+VLOOKUP(L14,$G$2:$H$35,2,FALSE)</f>
        <v>0.1111111111111111</v>
      </c>
      <c r="W14" s="3">
        <v>13</v>
      </c>
    </row>
    <row r="15" spans="1:23" x14ac:dyDescent="0.25">
      <c r="A15" t="s">
        <v>8</v>
      </c>
      <c r="B15" s="4">
        <v>0</v>
      </c>
      <c r="C15" s="5">
        <v>3.3540000000000001</v>
      </c>
      <c r="D15" t="s">
        <v>29</v>
      </c>
      <c r="E15" s="1"/>
      <c r="F15" s="1"/>
      <c r="G15" t="s">
        <v>11</v>
      </c>
      <c r="H15" s="1"/>
      <c r="I15" s="1"/>
      <c r="L15" t="s">
        <v>26</v>
      </c>
      <c r="M15">
        <f>VLOOKUP(L15,$A$2:$B$35,2,FALSE)+VLOOKUP(L15,$D$2:$E$35,2,FALSE)+VLOOKUP(L15,$G$2:$H$35,2,FALSE)</f>
        <v>0.1</v>
      </c>
      <c r="W15">
        <v>14</v>
      </c>
    </row>
    <row r="16" spans="1:23" x14ac:dyDescent="0.25">
      <c r="A16" t="s">
        <v>15</v>
      </c>
      <c r="B16" s="1"/>
      <c r="C16" s="1"/>
      <c r="D16" t="s">
        <v>19</v>
      </c>
      <c r="E16" s="1"/>
      <c r="F16" s="1"/>
      <c r="G16" t="s">
        <v>15</v>
      </c>
      <c r="H16" s="1"/>
      <c r="I16" s="1"/>
      <c r="L16" t="s">
        <v>11</v>
      </c>
      <c r="M16">
        <f>VLOOKUP(L16,$A$2:$B$35,2,FALSE)+VLOOKUP(L16,$D$2:$E$35,2,FALSE)+VLOOKUP(L16,$G$2:$H$35,2,FALSE)</f>
        <v>8.3333333333333329E-2</v>
      </c>
      <c r="W16">
        <v>15</v>
      </c>
    </row>
    <row r="17" spans="1:23" x14ac:dyDescent="0.25">
      <c r="A17" t="s">
        <v>24</v>
      </c>
      <c r="B17" s="1"/>
      <c r="C17" s="1"/>
      <c r="D17" t="s">
        <v>34</v>
      </c>
      <c r="E17" s="1"/>
      <c r="F17" s="1"/>
      <c r="G17" t="s">
        <v>7</v>
      </c>
      <c r="H17" s="1"/>
      <c r="I17" s="1"/>
      <c r="L17" t="s">
        <v>6</v>
      </c>
      <c r="M17">
        <f>VLOOKUP(L17,$A$2:$B$35,2,FALSE)+VLOOKUP(L17,$D$2:$E$35,2,FALSE)+VLOOKUP(L17,$G$2:$H$35,2,FALSE)</f>
        <v>7.6923076923076927E-2</v>
      </c>
      <c r="W17" s="3">
        <v>16</v>
      </c>
    </row>
    <row r="18" spans="1:23" x14ac:dyDescent="0.25">
      <c r="A18" t="s">
        <v>14</v>
      </c>
      <c r="B18" s="1"/>
      <c r="C18" s="1"/>
      <c r="D18" t="s">
        <v>20</v>
      </c>
      <c r="E18" s="1"/>
      <c r="F18" s="1"/>
      <c r="G18" t="s">
        <v>19</v>
      </c>
      <c r="H18" s="1"/>
      <c r="I18" s="1"/>
      <c r="L18" t="s">
        <v>34</v>
      </c>
      <c r="M18">
        <f>VLOOKUP(L18,$A$2:$B$35,2,FALSE)+VLOOKUP(L18,$D$2:$E$35,2,FALSE)+VLOOKUP(L18,$G$2:$H$35,2,FALSE)</f>
        <v>0</v>
      </c>
      <c r="W18">
        <v>17</v>
      </c>
    </row>
    <row r="19" spans="1:23" x14ac:dyDescent="0.25">
      <c r="A19" t="s">
        <v>17</v>
      </c>
      <c r="B19" s="1"/>
      <c r="C19" s="1"/>
      <c r="D19" t="s">
        <v>11</v>
      </c>
      <c r="E19" s="1"/>
      <c r="F19" s="1"/>
      <c r="G19" t="s">
        <v>25</v>
      </c>
      <c r="H19" s="1"/>
      <c r="I19" s="1"/>
      <c r="L19" t="s">
        <v>17</v>
      </c>
      <c r="M19">
        <f>VLOOKUP(L19,$A$2:$B$35,2,FALSE)+VLOOKUP(L19,$D$2:$E$35,2,FALSE)+VLOOKUP(L19,$G$2:$H$35,2,FALSE)</f>
        <v>0</v>
      </c>
      <c r="T19" t="s">
        <v>1</v>
      </c>
      <c r="U19">
        <v>3</v>
      </c>
      <c r="W19">
        <v>18</v>
      </c>
    </row>
    <row r="20" spans="1:23" x14ac:dyDescent="0.25">
      <c r="A20" t="s">
        <v>12</v>
      </c>
      <c r="B20" s="1"/>
      <c r="C20" s="1"/>
      <c r="D20" t="s">
        <v>28</v>
      </c>
      <c r="E20" s="1"/>
      <c r="F20" s="1"/>
      <c r="G20" t="s">
        <v>17</v>
      </c>
      <c r="H20" s="1"/>
      <c r="I20" s="1"/>
      <c r="L20" t="s">
        <v>7</v>
      </c>
      <c r="M20">
        <f>VLOOKUP(L20,$A$2:$B$35,2,FALSE)+VLOOKUP(L20,$D$2:$E$35,2,FALSE)+VLOOKUP(L20,$G$2:$H$35,2,FALSE)</f>
        <v>0</v>
      </c>
      <c r="T20" t="s">
        <v>3</v>
      </c>
      <c r="U20">
        <v>0.91666666666666663</v>
      </c>
      <c r="W20" s="3">
        <v>19</v>
      </c>
    </row>
    <row r="21" spans="1:23" x14ac:dyDescent="0.25">
      <c r="A21" t="s">
        <v>18</v>
      </c>
      <c r="C21" s="1"/>
      <c r="D21" t="s">
        <v>22</v>
      </c>
      <c r="E21" s="1"/>
      <c r="F21" s="1"/>
      <c r="G21" t="s">
        <v>29</v>
      </c>
      <c r="H21" s="1"/>
      <c r="I21" s="1"/>
      <c r="L21" t="s">
        <v>12</v>
      </c>
      <c r="M21">
        <f>VLOOKUP(L21,$A$2:$B$35,2,FALSE)+VLOOKUP(L21,$D$2:$E$35,2,FALSE)+VLOOKUP(L21,$G$2:$H$35,2,FALSE)</f>
        <v>0</v>
      </c>
      <c r="T21" t="s">
        <v>28</v>
      </c>
      <c r="U21">
        <v>0.66666666666666663</v>
      </c>
      <c r="W21">
        <v>20</v>
      </c>
    </row>
    <row r="22" spans="1:23" x14ac:dyDescent="0.25">
      <c r="A22" t="s">
        <v>21</v>
      </c>
      <c r="B22" s="1"/>
      <c r="C22" s="1"/>
      <c r="D22" t="s">
        <v>23</v>
      </c>
      <c r="E22" s="1"/>
      <c r="F22" s="1"/>
      <c r="G22" t="s">
        <v>18</v>
      </c>
      <c r="H22" s="1"/>
      <c r="I22" s="1"/>
      <c r="L22" t="s">
        <v>18</v>
      </c>
      <c r="M22">
        <f>VLOOKUP(L22,$A$2:$B$35,2,FALSE)+VLOOKUP(L22,$D$2:$E$35,2,FALSE)+VLOOKUP(L22,$G$2:$H$35,2,FALSE)</f>
        <v>0</v>
      </c>
      <c r="T22" t="s">
        <v>30</v>
      </c>
      <c r="U22">
        <v>0.5</v>
      </c>
      <c r="W22">
        <v>21</v>
      </c>
    </row>
    <row r="23" spans="1:23" x14ac:dyDescent="0.25">
      <c r="A23" t="s">
        <v>19</v>
      </c>
      <c r="B23" s="1"/>
      <c r="C23" s="1"/>
      <c r="D23" t="s">
        <v>8</v>
      </c>
      <c r="E23" s="1"/>
      <c r="F23" s="1"/>
      <c r="G23" t="s">
        <v>31</v>
      </c>
      <c r="H23" s="1"/>
      <c r="I23" s="1"/>
      <c r="L23" t="s">
        <v>15</v>
      </c>
      <c r="M23">
        <f>VLOOKUP(L23,$A$2:$B$35,2,FALSE)+VLOOKUP(L23,$D$2:$E$35,2,FALSE)+VLOOKUP(L23,$G$2:$H$35,2,FALSE)</f>
        <v>0</v>
      </c>
      <c r="T23" t="s">
        <v>2</v>
      </c>
      <c r="U23">
        <v>0.5</v>
      </c>
      <c r="W23" s="3">
        <v>22</v>
      </c>
    </row>
    <row r="24" spans="1:23" x14ac:dyDescent="0.25">
      <c r="A24" t="s">
        <v>27</v>
      </c>
      <c r="B24" s="1"/>
      <c r="C24" s="1"/>
      <c r="D24" t="s">
        <v>7</v>
      </c>
      <c r="E24" s="1"/>
      <c r="F24" s="1"/>
      <c r="G24" t="s">
        <v>16</v>
      </c>
      <c r="H24" s="1"/>
      <c r="I24" s="1"/>
      <c r="L24" t="s">
        <v>27</v>
      </c>
      <c r="M24">
        <f>VLOOKUP(L24,$A$2:$B$35,2,FALSE)+VLOOKUP(L24,$D$2:$E$35,2,FALSE)+VLOOKUP(L24,$G$2:$H$35,2,FALSE)</f>
        <v>0</v>
      </c>
      <c r="T24" t="s">
        <v>4</v>
      </c>
      <c r="U24">
        <v>0.45</v>
      </c>
      <c r="W24">
        <v>23</v>
      </c>
    </row>
    <row r="25" spans="1:23" x14ac:dyDescent="0.25">
      <c r="A25" t="s">
        <v>25</v>
      </c>
      <c r="B25" s="1"/>
      <c r="C25" s="1"/>
      <c r="D25" t="s">
        <v>15</v>
      </c>
      <c r="E25" s="1"/>
      <c r="F25" s="1"/>
      <c r="G25" t="s">
        <v>14</v>
      </c>
      <c r="H25" s="1"/>
      <c r="I25" s="1"/>
      <c r="L25" t="s">
        <v>32</v>
      </c>
      <c r="M25">
        <f>VLOOKUP(L25,$A$2:$B$35,2,FALSE)+VLOOKUP(L25,$D$2:$E$35,2,FALSE)+VLOOKUP(L25,$G$2:$H$35,2,FALSE)</f>
        <v>0</v>
      </c>
      <c r="T25" t="s">
        <v>5</v>
      </c>
      <c r="U25">
        <v>0.3666666666666667</v>
      </c>
      <c r="W25">
        <v>24</v>
      </c>
    </row>
    <row r="26" spans="1:23" x14ac:dyDescent="0.25">
      <c r="A26" t="s">
        <v>23</v>
      </c>
      <c r="B26" s="1"/>
      <c r="C26" s="1"/>
      <c r="D26" t="s">
        <v>31</v>
      </c>
      <c r="E26" s="1"/>
      <c r="F26" s="1"/>
      <c r="G26" t="s">
        <v>34</v>
      </c>
      <c r="H26" s="1"/>
      <c r="I26" s="1"/>
      <c r="L26" t="s">
        <v>16</v>
      </c>
      <c r="M26">
        <f>VLOOKUP(L26,$A$2:$B$35,2,FALSE)+VLOOKUP(L26,$D$2:$E$35,2,FALSE)+VLOOKUP(L26,$G$2:$H$35,2,FALSE)</f>
        <v>0</v>
      </c>
      <c r="T26" t="s">
        <v>8</v>
      </c>
      <c r="U26">
        <v>0.3666666666666667</v>
      </c>
      <c r="W26" s="3">
        <v>25</v>
      </c>
    </row>
    <row r="27" spans="1:23" x14ac:dyDescent="0.25">
      <c r="A27" t="s">
        <v>26</v>
      </c>
      <c r="B27" s="1"/>
      <c r="C27" s="1"/>
      <c r="D27" t="s">
        <v>5</v>
      </c>
      <c r="E27" s="1"/>
      <c r="F27" s="1"/>
      <c r="G27" t="s">
        <v>21</v>
      </c>
      <c r="H27" s="1"/>
      <c r="I27" s="1"/>
      <c r="L27" t="s">
        <v>19</v>
      </c>
      <c r="M27">
        <f>VLOOKUP(L27,$A$2:$B$35,2,FALSE)+VLOOKUP(L27,$D$2:$E$35,2,FALSE)+VLOOKUP(L27,$G$2:$H$35,2,FALSE)</f>
        <v>0</v>
      </c>
      <c r="W27">
        <v>26</v>
      </c>
    </row>
    <row r="28" spans="1:23" x14ac:dyDescent="0.25">
      <c r="A28" t="s">
        <v>34</v>
      </c>
      <c r="B28" s="1"/>
      <c r="C28" s="1"/>
      <c r="D28" t="s">
        <v>33</v>
      </c>
      <c r="E28" s="1"/>
      <c r="F28" s="1"/>
      <c r="G28" t="s">
        <v>27</v>
      </c>
      <c r="H28" s="1"/>
      <c r="I28" s="1"/>
      <c r="L28" t="s">
        <v>14</v>
      </c>
      <c r="M28">
        <f>VLOOKUP(L28,$A$2:$B$35,2,FALSE)+VLOOKUP(L28,$D$2:$E$35,2,FALSE)+VLOOKUP(L28,$G$2:$H$35,2,FALSE)</f>
        <v>0</v>
      </c>
      <c r="W28">
        <v>27</v>
      </c>
    </row>
    <row r="29" spans="1:23" x14ac:dyDescent="0.25">
      <c r="A29" s="1" t="s">
        <v>10</v>
      </c>
      <c r="B29" s="1"/>
      <c r="C29" s="1"/>
      <c r="D29" t="s">
        <v>21</v>
      </c>
      <c r="E29" s="1"/>
      <c r="F29" s="1"/>
      <c r="G29" t="s">
        <v>12</v>
      </c>
      <c r="H29" s="1"/>
      <c r="I29" s="1"/>
      <c r="L29" t="s">
        <v>21</v>
      </c>
      <c r="M29">
        <f>VLOOKUP(L29,$A$2:$B$35,2,FALSE)+VLOOKUP(L29,$D$2:$E$35,2,FALSE)+VLOOKUP(L29,$G$2:$H$35,2,FALSE)</f>
        <v>0</v>
      </c>
      <c r="W29" s="3">
        <v>28</v>
      </c>
    </row>
    <row r="30" spans="1:23" x14ac:dyDescent="0.25">
      <c r="A30" t="s">
        <v>7</v>
      </c>
      <c r="B30" s="1"/>
      <c r="C30" s="1"/>
      <c r="D30" t="s">
        <v>16</v>
      </c>
      <c r="E30" s="1"/>
      <c r="F30" s="1"/>
      <c r="G30" t="s">
        <v>30</v>
      </c>
      <c r="H30" s="1"/>
      <c r="I30" s="1"/>
      <c r="L30" t="s">
        <v>23</v>
      </c>
      <c r="M30">
        <f>VLOOKUP(L30,$A$2:$B$35,2,FALSE)+VLOOKUP(L30,$D$2:$E$35,2,FALSE)+VLOOKUP(L30,$G$2:$H$35,2,FALSE)</f>
        <v>0</v>
      </c>
      <c r="W30">
        <v>29</v>
      </c>
    </row>
    <row r="31" spans="1:23" x14ac:dyDescent="0.25">
      <c r="A31" t="s">
        <v>33</v>
      </c>
      <c r="B31" s="1"/>
      <c r="C31" s="1"/>
      <c r="D31" t="s">
        <v>12</v>
      </c>
      <c r="E31" s="1"/>
      <c r="F31" s="1"/>
      <c r="G31" t="s">
        <v>13</v>
      </c>
      <c r="H31" s="1"/>
      <c r="I31" s="1"/>
      <c r="L31" t="s">
        <v>31</v>
      </c>
      <c r="M31">
        <f>VLOOKUP(L31,$A$2:$B$35,2,FALSE)+VLOOKUP(L31,$D$2:$E$35,2,FALSE)+VLOOKUP(L31,$G$2:$H$35,2,FALSE)</f>
        <v>0</v>
      </c>
      <c r="W31">
        <v>30</v>
      </c>
    </row>
    <row r="32" spans="1:23" x14ac:dyDescent="0.25">
      <c r="A32" t="s">
        <v>16</v>
      </c>
      <c r="B32" s="1"/>
      <c r="C32" s="1"/>
      <c r="D32" t="s">
        <v>25</v>
      </c>
      <c r="E32" s="1"/>
      <c r="F32" s="1"/>
      <c r="G32" t="s">
        <v>24</v>
      </c>
      <c r="H32" s="1"/>
      <c r="I32" s="1"/>
      <c r="L32" t="s">
        <v>25</v>
      </c>
      <c r="M32">
        <f>VLOOKUP(L32,$A$2:$B$35,2,FALSE)+VLOOKUP(L32,$D$2:$E$35,2,FALSE)+VLOOKUP(L32,$G$2:$H$35,2,FALSE)</f>
        <v>0</v>
      </c>
      <c r="W32" s="3">
        <v>31</v>
      </c>
    </row>
    <row r="33" spans="1:23" x14ac:dyDescent="0.25">
      <c r="A33" t="s">
        <v>32</v>
      </c>
      <c r="B33" s="1"/>
      <c r="C33" s="1"/>
      <c r="D33" t="s">
        <v>32</v>
      </c>
      <c r="E33" s="1"/>
      <c r="F33" s="1"/>
      <c r="G33" t="s">
        <v>23</v>
      </c>
      <c r="H33" s="1"/>
      <c r="I33" s="1"/>
      <c r="L33" t="s">
        <v>24</v>
      </c>
      <c r="M33">
        <f>VLOOKUP(L33,$A$2:$B$35,2,FALSE)+VLOOKUP(L33,$D$2:$E$35,2,FALSE)+VLOOKUP(L33,$G$2:$H$35,2,FALSE)</f>
        <v>0</v>
      </c>
      <c r="W33">
        <v>32</v>
      </c>
    </row>
    <row r="34" spans="1:23" x14ac:dyDescent="0.25">
      <c r="A34" t="s">
        <v>29</v>
      </c>
      <c r="B34" s="1"/>
      <c r="C34" s="1"/>
      <c r="D34" t="s">
        <v>18</v>
      </c>
      <c r="E34" s="1"/>
      <c r="F34" s="1"/>
      <c r="G34" t="s">
        <v>22</v>
      </c>
      <c r="H34" s="1"/>
      <c r="I34" s="1"/>
      <c r="L34" t="s">
        <v>29</v>
      </c>
      <c r="M34">
        <f>VLOOKUP(L34,$A$2:$B$35,2,FALSE)+VLOOKUP(L34,$D$2:$E$35,2,FALSE)+VLOOKUP(L34,$G$2:$H$35,2,FALSE)</f>
        <v>0</v>
      </c>
      <c r="W34">
        <v>33</v>
      </c>
    </row>
    <row r="35" spans="1:23" x14ac:dyDescent="0.25">
      <c r="A35" t="s">
        <v>31</v>
      </c>
      <c r="B35" s="1"/>
      <c r="C35" s="1"/>
      <c r="D35" t="s">
        <v>26</v>
      </c>
      <c r="E35" s="1"/>
      <c r="F35" s="1"/>
      <c r="G35" t="s">
        <v>20</v>
      </c>
      <c r="H35" s="1"/>
      <c r="I35" s="1"/>
      <c r="L35" t="s">
        <v>33</v>
      </c>
      <c r="M35">
        <f>VLOOKUP(L35,$A$2:$B$35,2,FALSE)+VLOOKUP(L35,$D$2:$E$35,2,FALSE)+VLOOKUP(L35,$G$2:$H$35,2,FALSE)</f>
        <v>0</v>
      </c>
      <c r="W35" s="3">
        <v>34</v>
      </c>
    </row>
    <row r="36" spans="1:23" x14ac:dyDescent="0.25">
      <c r="W36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71F0-9108-43D7-8A05-E2AC4BCA3CB4}">
  <dimension ref="A1:M16"/>
  <sheetViews>
    <sheetView tabSelected="1" workbookViewId="0">
      <selection activeCell="R16" sqref="R16"/>
    </sheetView>
  </sheetViews>
  <sheetFormatPr defaultRowHeight="15" x14ac:dyDescent="0.25"/>
  <cols>
    <col min="1" max="1" width="15.85546875" bestFit="1" customWidth="1"/>
    <col min="4" max="4" width="15.85546875" bestFit="1" customWidth="1"/>
    <col min="7" max="7" width="15.85546875" bestFit="1" customWidth="1"/>
    <col min="12" max="12" width="12.28515625" bestFit="1" customWidth="1"/>
    <col min="13" max="13" width="12" bestFit="1" customWidth="1"/>
  </cols>
  <sheetData>
    <row r="1" spans="1:13" x14ac:dyDescent="0.25">
      <c r="A1" s="8" t="s">
        <v>37</v>
      </c>
      <c r="B1" s="8"/>
      <c r="C1" s="8"/>
      <c r="D1" s="8" t="s">
        <v>40</v>
      </c>
      <c r="E1" s="8"/>
      <c r="F1" s="8"/>
      <c r="G1" s="8" t="s">
        <v>44</v>
      </c>
      <c r="H1" s="8"/>
      <c r="I1" s="8"/>
    </row>
    <row r="2" spans="1:13" x14ac:dyDescent="0.25">
      <c r="A2" s="9" t="s">
        <v>45</v>
      </c>
      <c r="B2" s="9" t="s">
        <v>43</v>
      </c>
      <c r="C2" s="9" t="s">
        <v>42</v>
      </c>
      <c r="D2" s="9" t="s">
        <v>45</v>
      </c>
      <c r="E2" s="9" t="s">
        <v>43</v>
      </c>
      <c r="F2" s="9" t="s">
        <v>42</v>
      </c>
      <c r="G2" s="9" t="s">
        <v>45</v>
      </c>
      <c r="H2" s="9" t="s">
        <v>43</v>
      </c>
      <c r="I2" s="9" t="s">
        <v>42</v>
      </c>
      <c r="L2" s="20" t="s">
        <v>45</v>
      </c>
      <c r="M2" s="20" t="s">
        <v>46</v>
      </c>
    </row>
    <row r="3" spans="1:13" x14ac:dyDescent="0.25">
      <c r="A3" s="6" t="s">
        <v>1</v>
      </c>
      <c r="B3" s="6">
        <v>1</v>
      </c>
      <c r="C3" s="6">
        <v>84.56</v>
      </c>
      <c r="D3" s="6" t="s">
        <v>30</v>
      </c>
      <c r="E3" s="6">
        <v>1</v>
      </c>
      <c r="F3" s="6">
        <v>77.358000000000004</v>
      </c>
      <c r="G3" s="6" t="s">
        <v>2</v>
      </c>
      <c r="H3" s="6">
        <v>1</v>
      </c>
      <c r="I3" s="6">
        <v>0</v>
      </c>
      <c r="L3" s="19" t="s">
        <v>1</v>
      </c>
      <c r="M3" s="6">
        <v>1.75</v>
      </c>
    </row>
    <row r="4" spans="1:13" x14ac:dyDescent="0.25">
      <c r="A4" s="6" t="s">
        <v>2</v>
      </c>
      <c r="B4" s="6">
        <v>0.5</v>
      </c>
      <c r="C4" s="6">
        <v>69.501999999999995</v>
      </c>
      <c r="D4" s="6" t="s">
        <v>1</v>
      </c>
      <c r="E4" s="6">
        <v>0.5</v>
      </c>
      <c r="F4" s="6">
        <v>76.703999999999994</v>
      </c>
      <c r="G4" s="6" t="s">
        <v>4</v>
      </c>
      <c r="H4" s="6">
        <v>0.5</v>
      </c>
      <c r="I4" s="6">
        <v>84.555999999999997</v>
      </c>
      <c r="L4" s="19" t="s">
        <v>2</v>
      </c>
      <c r="M4" s="6">
        <v>1.75</v>
      </c>
    </row>
    <row r="5" spans="1:13" x14ac:dyDescent="0.25">
      <c r="A5" s="6" t="s">
        <v>9</v>
      </c>
      <c r="B5" s="6">
        <v>0.33333333333333331</v>
      </c>
      <c r="C5" s="6">
        <v>23.558</v>
      </c>
      <c r="D5" s="6" t="s">
        <v>4</v>
      </c>
      <c r="E5" s="6">
        <v>0.33333333333333331</v>
      </c>
      <c r="F5" s="6">
        <v>16.706</v>
      </c>
      <c r="G5" s="6" t="s">
        <v>3</v>
      </c>
      <c r="H5" s="6">
        <v>0.33333333333333331</v>
      </c>
      <c r="I5" s="6">
        <v>66.402000000000001</v>
      </c>
      <c r="L5" s="19" t="s">
        <v>30</v>
      </c>
      <c r="M5" s="6">
        <v>1.2</v>
      </c>
    </row>
    <row r="6" spans="1:13" x14ac:dyDescent="0.25">
      <c r="A6" s="6" t="s">
        <v>4</v>
      </c>
      <c r="B6" s="6">
        <v>0.25</v>
      </c>
      <c r="C6" s="6">
        <v>15.141999999999999</v>
      </c>
      <c r="D6" s="6" t="s">
        <v>2</v>
      </c>
      <c r="E6" s="6">
        <v>0.25</v>
      </c>
      <c r="F6" s="6">
        <v>11.997999999999999</v>
      </c>
      <c r="G6" s="6" t="s">
        <v>1</v>
      </c>
      <c r="H6" s="6">
        <v>0.25</v>
      </c>
      <c r="I6" s="6">
        <v>15.09</v>
      </c>
      <c r="L6" s="19" t="s">
        <v>4</v>
      </c>
      <c r="M6" s="6">
        <v>1.0833333333333333</v>
      </c>
    </row>
    <row r="7" spans="1:13" x14ac:dyDescent="0.25">
      <c r="A7" s="6" t="s">
        <v>30</v>
      </c>
      <c r="B7" s="6">
        <v>0.2</v>
      </c>
      <c r="C7" s="6">
        <v>13.314</v>
      </c>
      <c r="D7" s="6" t="s">
        <v>9</v>
      </c>
      <c r="E7" s="6">
        <v>0.2</v>
      </c>
      <c r="F7" s="6">
        <v>7.91</v>
      </c>
      <c r="G7" s="6" t="s">
        <v>8</v>
      </c>
      <c r="H7" s="6">
        <v>0.2</v>
      </c>
      <c r="I7" s="6">
        <v>24.975999999999999</v>
      </c>
      <c r="L7" s="19" t="s">
        <v>9</v>
      </c>
      <c r="M7" s="6">
        <v>0.64444444444444438</v>
      </c>
    </row>
    <row r="8" spans="1:13" x14ac:dyDescent="0.25">
      <c r="A8" s="6" t="s">
        <v>28</v>
      </c>
      <c r="B8" s="6">
        <v>0.16666666666666666</v>
      </c>
      <c r="C8" s="6">
        <v>10.298</v>
      </c>
      <c r="D8" s="6" t="s">
        <v>3</v>
      </c>
      <c r="E8" s="6">
        <v>0.16666666666666666</v>
      </c>
      <c r="F8" s="6">
        <v>14.01</v>
      </c>
      <c r="G8" s="6" t="s">
        <v>5</v>
      </c>
      <c r="H8" s="6">
        <v>0.16666666666666666</v>
      </c>
      <c r="I8" s="6">
        <v>8.4700000000000006</v>
      </c>
      <c r="L8" s="19" t="s">
        <v>3</v>
      </c>
      <c r="M8" s="6">
        <v>0.59090909090909083</v>
      </c>
    </row>
    <row r="9" spans="1:13" x14ac:dyDescent="0.25">
      <c r="A9" s="6" t="s">
        <v>13</v>
      </c>
      <c r="B9" s="6">
        <v>0.14285714285714285</v>
      </c>
      <c r="C9" s="6">
        <v>9.7539999999999996</v>
      </c>
      <c r="D9" s="7" t="s">
        <v>10</v>
      </c>
      <c r="E9" s="7">
        <v>0</v>
      </c>
      <c r="F9" s="7">
        <v>2.8180000000000001</v>
      </c>
      <c r="G9" s="6" t="s">
        <v>28</v>
      </c>
      <c r="H9" s="6">
        <v>0.14285714285714285</v>
      </c>
      <c r="I9" s="6">
        <v>7.8959999999999999</v>
      </c>
      <c r="L9" s="19" t="s">
        <v>28</v>
      </c>
      <c r="M9" s="6">
        <v>0.30952380952380953</v>
      </c>
    </row>
    <row r="10" spans="1:13" x14ac:dyDescent="0.25">
      <c r="A10" s="6" t="s">
        <v>22</v>
      </c>
      <c r="B10" s="6">
        <v>0.125</v>
      </c>
      <c r="C10" s="6">
        <v>6.6459999999999999</v>
      </c>
      <c r="D10" s="10"/>
      <c r="E10" s="11"/>
      <c r="F10" s="12"/>
      <c r="G10" s="6" t="s">
        <v>10</v>
      </c>
      <c r="H10" s="6">
        <v>0.125</v>
      </c>
      <c r="I10" s="6">
        <v>5.8520000000000003</v>
      </c>
      <c r="L10" s="19" t="s">
        <v>5</v>
      </c>
      <c r="M10" s="6">
        <v>0.26666666666666666</v>
      </c>
    </row>
    <row r="11" spans="1:13" x14ac:dyDescent="0.25">
      <c r="A11" s="6" t="s">
        <v>20</v>
      </c>
      <c r="B11" s="6">
        <v>0.1111111111111111</v>
      </c>
      <c r="C11" s="6">
        <v>6.3540000000000001</v>
      </c>
      <c r="D11" s="13"/>
      <c r="E11" s="14"/>
      <c r="F11" s="15"/>
      <c r="G11" s="6" t="s">
        <v>9</v>
      </c>
      <c r="H11" s="6">
        <v>0.1111111111111111</v>
      </c>
      <c r="I11" s="6">
        <v>8.3480000000000008</v>
      </c>
    </row>
    <row r="12" spans="1:13" x14ac:dyDescent="0.25">
      <c r="A12" s="6" t="s">
        <v>5</v>
      </c>
      <c r="B12" s="6">
        <v>0.1</v>
      </c>
      <c r="C12" s="6">
        <v>5.8940000000000001</v>
      </c>
      <c r="D12" s="13"/>
      <c r="E12" s="14"/>
      <c r="F12" s="15"/>
      <c r="G12" s="6" t="s">
        <v>26</v>
      </c>
      <c r="H12" s="6">
        <v>0.1</v>
      </c>
      <c r="I12" s="6">
        <v>5.0279999999999996</v>
      </c>
    </row>
    <row r="13" spans="1:13" x14ac:dyDescent="0.25">
      <c r="A13" s="6" t="s">
        <v>3</v>
      </c>
      <c r="B13" s="6">
        <v>9.0909090909090912E-2</v>
      </c>
      <c r="C13" s="6">
        <v>5.468</v>
      </c>
      <c r="D13" s="13"/>
      <c r="E13" s="14"/>
      <c r="F13" s="15"/>
      <c r="G13" s="7" t="s">
        <v>32</v>
      </c>
      <c r="H13" s="7">
        <v>0</v>
      </c>
      <c r="I13" s="7">
        <v>2.1720000000000002</v>
      </c>
    </row>
    <row r="14" spans="1:13" x14ac:dyDescent="0.25">
      <c r="A14" s="6" t="s">
        <v>11</v>
      </c>
      <c r="B14" s="6">
        <v>8.3333333333333329E-2</v>
      </c>
      <c r="C14" s="6">
        <v>4.2439999999999998</v>
      </c>
      <c r="D14" s="13"/>
      <c r="E14" s="14"/>
      <c r="F14" s="15"/>
      <c r="G14" s="10"/>
      <c r="H14" s="11"/>
      <c r="I14" s="12"/>
    </row>
    <row r="15" spans="1:13" x14ac:dyDescent="0.25">
      <c r="A15" s="6" t="s">
        <v>6</v>
      </c>
      <c r="B15" s="6">
        <v>7.6923076923076927E-2</v>
      </c>
      <c r="C15" s="6">
        <v>3.8639999999999999</v>
      </c>
      <c r="D15" s="13"/>
      <c r="E15" s="14"/>
      <c r="F15" s="15"/>
      <c r="G15" s="13"/>
      <c r="H15" s="14"/>
      <c r="I15" s="15"/>
    </row>
    <row r="16" spans="1:13" x14ac:dyDescent="0.25">
      <c r="A16" s="7" t="s">
        <v>8</v>
      </c>
      <c r="B16" s="7">
        <v>0</v>
      </c>
      <c r="C16" s="7">
        <v>3.3540000000000001</v>
      </c>
      <c r="D16" s="16"/>
      <c r="E16" s="17"/>
      <c r="F16" s="18"/>
      <c r="G16" s="16"/>
      <c r="H16" s="17"/>
      <c r="I16" s="18"/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Tsoof Bar Or</dc:creator>
  <cp:lastModifiedBy>Tsoof Bar Or</cp:lastModifiedBy>
  <dcterms:created xsi:type="dcterms:W3CDTF">2024-02-24T13:09:04Z</dcterms:created>
  <dcterms:modified xsi:type="dcterms:W3CDTF">2024-02-24T17:47:23Z</dcterms:modified>
</cp:coreProperties>
</file>