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2.xml" ContentType="application/vnd.openxmlformats-officedocument.spreadsheetml.queryTable+xml"/>
  <Override PartName="/xl/tables/table12.xml" ContentType="application/vnd.openxmlformats-officedocument.spreadsheetml.table+xml"/>
  <Override PartName="/xl/queryTables/queryTable3.xml" ContentType="application/vnd.openxmlformats-officedocument.spreadsheetml.query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queryTables/queryTable8.xml" ContentType="application/vnd.openxmlformats-officedocument.spreadsheetml.queryTable+xml"/>
  <Override PartName="/xl/tables/table18.xml" ContentType="application/vnd.openxmlformats-officedocument.spreadsheetml.table+xml"/>
  <Override PartName="/xl/queryTables/queryTable9.xml" ContentType="application/vnd.openxmlformats-officedocument.spreadsheetml.queryTable+xml"/>
  <Override PartName="/xl/tables/table19.xml" ContentType="application/vnd.openxmlformats-officedocument.spreadsheetml.table+xml"/>
  <Override PartName="/xl/queryTables/queryTable10.xml" ContentType="application/vnd.openxmlformats-officedocument.spreadsheetml.queryTable+xml"/>
  <Override PartName="/xl/tables/table20.xml" ContentType="application/vnd.openxmlformats-officedocument.spreadsheetml.table+xml"/>
  <Override PartName="/xl/queryTables/queryTable11.xml" ContentType="application/vnd.openxmlformats-officedocument.spreadsheetml.queryTable+xml"/>
  <Override PartName="/xl/tables/table21.xml" ContentType="application/vnd.openxmlformats-officedocument.spreadsheetml.table+xml"/>
  <Override PartName="/xl/queryTables/queryTable12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3.xml" ContentType="application/vnd.openxmlformats-officedocument.spreadsheetml.queryTable+xml"/>
  <Override PartName="/xl/tables/table25.xml" ContentType="application/vnd.openxmlformats-officedocument.spreadsheetml.table+xml"/>
  <Override PartName="/xl/queryTables/queryTable14.xml" ContentType="application/vnd.openxmlformats-officedocument.spreadsheetml.queryTable+xml"/>
  <Override PartName="/xl/tables/table26.xml" ContentType="application/vnd.openxmlformats-officedocument.spreadsheetml.table+xml"/>
  <Override PartName="/xl/queryTables/queryTable15.xml" ContentType="application/vnd.openxmlformats-officedocument.spreadsheetml.queryTable+xml"/>
  <Override PartName="/xl/tables/table27.xml" ContentType="application/vnd.openxmlformats-officedocument.spreadsheetml.table+xml"/>
  <Override PartName="/xl/queryTables/queryTable16.xml" ContentType="application/vnd.openxmlformats-officedocument.spreadsheetml.queryTable+xml"/>
  <Override PartName="/xl/tables/table28.xml" ContentType="application/vnd.openxmlformats-officedocument.spreadsheetml.table+xml"/>
  <Override PartName="/xl/queryTables/queryTable17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artner-integrations.egnyte.com/msoffice/wopi/files/5c154454-288a-4768-89e9-cb44df629f6f/WOPIServiceId_TP_EGNYTE_PLUS/WOPIUserId_-/"/>
    </mc:Choice>
  </mc:AlternateContent>
  <xr:revisionPtr revIDLastSave="13857" documentId="13_ncr:1_{BF7D74E4-4B5F-48EE-ADCD-4F6395DD6FAF}" xr6:coauthVersionLast="47" xr6:coauthVersionMax="47" xr10:uidLastSave="{D631FC17-D78F-480E-BFDD-AFDA393F618A}"/>
  <workbookProtection workbookAlgorithmName="SHA-512" workbookHashValue="ijs9GAOQubSTpntS6NcAe8giOhQ/rLH9AUGedT94jGFm6DcibYKHdGpeym0LLIY6L7dbRMCJoUn+emd3Y1MNlA==" workbookSaltValue="YWMaVIaXAy9naSnn5SYfig==" workbookSpinCount="100000" lockStructure="1"/>
  <bookViews>
    <workbookView xWindow="-120" yWindow="-120" windowWidth="29040" windowHeight="15720" tabRatio="757" xr2:uid="{00000000-000D-0000-FFFF-FFFF00000000}"/>
  </bookViews>
  <sheets>
    <sheet name="New request form" sheetId="3" r:id="rId1"/>
    <sheet name="Set Defaults" sheetId="7" r:id="rId2"/>
    <sheet name="T_Assignment_Rules" sheetId="17" state="hidden" r:id="rId3"/>
    <sheet name="Log_Request_Header" sheetId="40" state="hidden" r:id="rId4"/>
    <sheet name="Log_Request_Lines" sheetId="41" state="hidden" r:id="rId5"/>
    <sheet name="Header map" sheetId="5" state="hidden" r:id="rId6"/>
    <sheet name="Request Header" sheetId="1" state="hidden" r:id="rId7"/>
    <sheet name="Q_DataValidation_Source_Master" sheetId="14" state="hidden" r:id="rId8"/>
    <sheet name="Q_DataValidation_Cache" sheetId="13" state="hidden" r:id="rId9"/>
    <sheet name="Data_Validation_Source" sheetId="9" state="hidden" r:id="rId10"/>
    <sheet name="__Form_State" sheetId="21" state="hidden" r:id="rId11"/>
    <sheet name="Sheet1" sheetId="36" state="veryHidden" r:id="rId12"/>
    <sheet name="UI_Control_Sizes" sheetId="42" state="hidden" r:id="rId13"/>
    <sheet name="TMP_COPY" sheetId="47" state="veryHidden" r:id="rId14"/>
    <sheet name="_Line_Temp (Do not edit)" sheetId="48" state="hidden" r:id="rId15"/>
  </sheets>
  <functionGroups builtInGroupCount="19"/>
  <definedNames>
    <definedName name="_xlpm.firstName" hidden="1" xlm="1">#NAME?</definedName>
    <definedName name="_xlpm.firstPart" hidden="1" xlm="1">#NAME?</definedName>
    <definedName name="_xlpm.fullName" hidden="1" xlm="1">#NAME?</definedName>
    <definedName name="_xlpm.lastName" hidden="1" xlm="1">#NAME?</definedName>
    <definedName name="_xlpm.lastPart" hidden="1" xlm="1">#NAME?</definedName>
    <definedName name="App_Version">#REF!</definedName>
    <definedName name="CB_Sheet3_chbox_postfacto_H">21</definedName>
    <definedName name="CB_Sheet3_chbox_postfacto_W">153</definedName>
    <definedName name="CB_Sheet3_chbox_rimses_H">21</definedName>
    <definedName name="CB_Sheet3_chbox_rimses_W">109.5</definedName>
    <definedName name="CB_Sheet3_Chbox_Sourcing_H">21</definedName>
    <definedName name="CB_Sheet3_Chbox_Sourcing_W">109.5</definedName>
    <definedName name="CB_Sheet3_chbox_workorder_H">19.5</definedName>
    <definedName name="CB_Sheet3_chbox_workorder_W">143.25</definedName>
    <definedName name="DV_BU_Filtered">_xlfn.ANCHORARRAY(Data_Validation_Source!$BC$2)</definedName>
    <definedName name="DV_BU_Filtered_Defaults">_xlfn.ANCHORARRAY('Set Defaults'!$H$2)</definedName>
    <definedName name="DV_Entity_All">_xlfn.ANCHORARRAY(Data_Validation_Source!$BD$2)</definedName>
    <definedName name="DV_Request_type_All">_xlfn.ANCHORARRAY(Data_Validation_Source!$BJ$2)</definedName>
    <definedName name="DV_Valid_ItemTypes">_xlfn.ANCHORARRAY(Data_Validation_Source!$BK$2)</definedName>
    <definedName name="DV_Valid_ItemTypes_Defaults">_xlfn.ANCHORARRAY('Set Defaults'!$K$2)</definedName>
    <definedName name="DV_Valid_Priority">_xlfn.ANCHORARRAY(Data_Validation_Source!$BL$2)</definedName>
    <definedName name="ExternalData_1" localSheetId="9" hidden="1">Data_Validation_Source!#REF!</definedName>
    <definedName name="ExternalData_1" localSheetId="8" hidden="1">Q_DataValidation_Cache!$A$1:$BV$1327</definedName>
    <definedName name="ExternalData_1" localSheetId="2" hidden="1">T_Assignment_Rules!$A$1:$I$209</definedName>
    <definedName name="ExternalData_10" localSheetId="9" hidden="1">Data_Validation_Source!$AL$1:$AP$14</definedName>
    <definedName name="ExternalData_11" localSheetId="9" hidden="1">Data_Validation_Source!$AR$27:$AT$51</definedName>
    <definedName name="ExternalData_12" localSheetId="9" hidden="1">Data_Validation_Source!$AV$7:$AV$11</definedName>
    <definedName name="ExternalData_13" localSheetId="9" hidden="1">Data_Validation_Source!$AX$3:$BA$11</definedName>
    <definedName name="ExternalData_14" localSheetId="9" hidden="1">Data_Validation_Source!$BF$3:$BH$28</definedName>
    <definedName name="ExternalData_15" localSheetId="9" hidden="1">Data_Validation_Source!$C$22:$C$24</definedName>
    <definedName name="ExternalData_2" localSheetId="9" hidden="1">Data_Validation_Source!$A$1:$A$9</definedName>
    <definedName name="ExternalData_2" localSheetId="7" hidden="1">Q_DataValidation_Source_Master!$A$1:$BV$1327</definedName>
    <definedName name="ExternalData_3" localSheetId="9" hidden="1">Data_Validation_Source!$C$1:$C$5</definedName>
    <definedName name="ExternalData_4" localSheetId="9" hidden="1">Data_Validation_Source!$E$1:$E$3</definedName>
    <definedName name="ExternalData_5" localSheetId="9" hidden="1">Data_Validation_Source!$G$1:$I$7</definedName>
    <definedName name="ExternalData_6" localSheetId="9" hidden="1">Data_Validation_Source!$K$1:$N$104</definedName>
    <definedName name="ExternalData_7" localSheetId="9" hidden="1">Data_Validation_Source!$P$1:$W$247</definedName>
    <definedName name="ExternalData_8" localSheetId="9" hidden="1">Data_Validation_Source!$Y$1:$AC$190</definedName>
    <definedName name="ExternalData_9" localSheetId="9" hidden="1">Data_Validation_Source!$AF$1:$AJ$20</definedName>
    <definedName name="Input_Asset" localSheetId="0">'New request form'!$O$8</definedName>
    <definedName name="Input_Asset">#REF!</definedName>
    <definedName name="Input_Bu" localSheetId="0">'New request form'!$C$7</definedName>
    <definedName name="Input_buyer" localSheetId="0">'New request form'!$C$11:$D$11</definedName>
    <definedName name="Input_Buyer_email" localSheetId="6">'Request Header'!$Z$4</definedName>
    <definedName name="Input_customref" localSheetId="0">'New request form'!$O$11</definedName>
    <definedName name="Input_customref">#REF!</definedName>
    <definedName name="Input_Entity" localSheetId="0">'New request form'!$O$6</definedName>
    <definedName name="Input_item_type" localSheetId="0">'New request form'!$H$6</definedName>
    <definedName name="Input_Location" localSheetId="0">'New request form'!$H$8</definedName>
    <definedName name="Input_Location">#REF!</definedName>
    <definedName name="Input_Parts_Preference" localSheetId="0">'New request form'!$C$10</definedName>
    <definedName name="Input_Postfactoref" localSheetId="0">'New request form'!$O$7</definedName>
    <definedName name="Input_Priority">'New request form'!$H$10:$I$10</definedName>
    <definedName name="Input_ProjectID">'New request form'!$H$11</definedName>
    <definedName name="Input_Request_Date" localSheetId="0">'New request form'!$O$5</definedName>
    <definedName name="Input_Request_number" localSheetId="0">'New request form'!$C$5</definedName>
    <definedName name="Input_Request_type" localSheetId="0">'New request form'!$C$6</definedName>
    <definedName name="Input_Requester" localSheetId="0">'New request form'!$O$9</definedName>
    <definedName name="Input_Requester_email" localSheetId="6">'Request Header'!$V$4</definedName>
    <definedName name="Input_Required_by" localSheetId="0">'New request form'!$C$8</definedName>
    <definedName name="Input_Response_Version" localSheetId="0">'New request form'!$E$6</definedName>
    <definedName name="Input_Rimsesref" localSheetId="0">'New request form'!$H$9:$I$9</definedName>
    <definedName name="Input_Sourcingref" localSheetId="0">'New request form'!$H$7:$I$7</definedName>
    <definedName name="Input_Subject" localSheetId="0">'New request form'!$H$5</definedName>
    <definedName name="Input_Version" localSheetId="0">'New request form'!$E$5</definedName>
    <definedName name="Input_Warehouse_re_email" localSheetId="6">'Request Header'!$X$4</definedName>
    <definedName name="Input_Warehouse_rep" localSheetId="0">'New request form'!$O$10</definedName>
    <definedName name="Input_Workorderref" localSheetId="0">'New request form'!$C$9:$D$9</definedName>
    <definedName name="_xlnm.Print_Titles" localSheetId="0">'New request form'!$1:$13</definedName>
    <definedName name="R_bu">Q_BU[Business unit]</definedName>
    <definedName name="R_Buyer_name">Q_Buyer[DisplayName]</definedName>
    <definedName name="R_entity">Q_Entity[Entity]</definedName>
    <definedName name="R_item_type">Q_Item_type[Item type]</definedName>
    <definedName name="R_location">Q_Location[Location]</definedName>
    <definedName name="R_Parts_preference">Q_Parts_preference[Parts preference]</definedName>
    <definedName name="R_Priority">Q_Priority[Priority]</definedName>
    <definedName name="R_projects">Q_Projects[ProjectID_Name]</definedName>
    <definedName name="R_request_type">Q_Request_type[Request type]</definedName>
    <definedName name="R_requester_name">Q_Requester[DisplayName]</definedName>
    <definedName name="R_Unit">Q_Unit[Unit]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9" l="1"/>
  <c r="AD3" i="9"/>
  <c r="AD4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Q474" i="3"/>
  <c r="Q473" i="3"/>
  <c r="Q472" i="3"/>
  <c r="Q471" i="3"/>
  <c r="Q470" i="3"/>
  <c r="Q469" i="3"/>
  <c r="Q468" i="3"/>
  <c r="Q467" i="3"/>
  <c r="Q466" i="3"/>
  <c r="Q465" i="3"/>
  <c r="Q464" i="3"/>
  <c r="Q463" i="3"/>
  <c r="Q462" i="3"/>
  <c r="Q461" i="3"/>
  <c r="Q460" i="3"/>
  <c r="Q459" i="3"/>
  <c r="Q458" i="3"/>
  <c r="Q457" i="3"/>
  <c r="Q456" i="3"/>
  <c r="Q455" i="3"/>
  <c r="Q454" i="3"/>
  <c r="Q453" i="3"/>
  <c r="Q452" i="3"/>
  <c r="Q451" i="3"/>
  <c r="Q450" i="3"/>
  <c r="Q449" i="3"/>
  <c r="Q448" i="3"/>
  <c r="Q447" i="3"/>
  <c r="Q446" i="3"/>
  <c r="Q445" i="3"/>
  <c r="Q444" i="3"/>
  <c r="Q443" i="3"/>
  <c r="Q442" i="3"/>
  <c r="Q441" i="3"/>
  <c r="Q440" i="3"/>
  <c r="Q439" i="3"/>
  <c r="Q438" i="3"/>
  <c r="Q437" i="3"/>
  <c r="Q436" i="3"/>
  <c r="Q435" i="3"/>
  <c r="Q434" i="3"/>
  <c r="Q433" i="3"/>
  <c r="Q432" i="3"/>
  <c r="Q431" i="3"/>
  <c r="Q430" i="3"/>
  <c r="Q429" i="3"/>
  <c r="Q428" i="3"/>
  <c r="Q427" i="3"/>
  <c r="Q426" i="3"/>
  <c r="Q425" i="3"/>
  <c r="Q424" i="3"/>
  <c r="Q423" i="3"/>
  <c r="Q422" i="3"/>
  <c r="Q421" i="3"/>
  <c r="Q420" i="3"/>
  <c r="Q419" i="3"/>
  <c r="Q418" i="3"/>
  <c r="Q417" i="3"/>
  <c r="Q416" i="3"/>
  <c r="Q415" i="3"/>
  <c r="Q414" i="3"/>
  <c r="Q413" i="3"/>
  <c r="Q412" i="3"/>
  <c r="Q411" i="3"/>
  <c r="Q410" i="3"/>
  <c r="Q409" i="3"/>
  <c r="Q408" i="3"/>
  <c r="Q407" i="3"/>
  <c r="Q406" i="3"/>
  <c r="Q405" i="3"/>
  <c r="Q404" i="3"/>
  <c r="Q403" i="3"/>
  <c r="Q402" i="3"/>
  <c r="Q401" i="3"/>
  <c r="Q400" i="3"/>
  <c r="Q399" i="3"/>
  <c r="Q398" i="3"/>
  <c r="Q397" i="3"/>
  <c r="Q396" i="3"/>
  <c r="Q395" i="3"/>
  <c r="Q394" i="3"/>
  <c r="Q393" i="3"/>
  <c r="Q392" i="3"/>
  <c r="Q391" i="3"/>
  <c r="Q390" i="3"/>
  <c r="Q389" i="3"/>
  <c r="Q388" i="3"/>
  <c r="Q387" i="3"/>
  <c r="Q386" i="3"/>
  <c r="Q385" i="3"/>
  <c r="Q384" i="3"/>
  <c r="Q383" i="3"/>
  <c r="Q382" i="3"/>
  <c r="Q381" i="3"/>
  <c r="Q380" i="3"/>
  <c r="Q379" i="3"/>
  <c r="Q378" i="3"/>
  <c r="Q377" i="3"/>
  <c r="Q376" i="3"/>
  <c r="Q375" i="3"/>
  <c r="Q374" i="3"/>
  <c r="Q373" i="3"/>
  <c r="Q372" i="3"/>
  <c r="Q371" i="3"/>
  <c r="Q370" i="3"/>
  <c r="Q369" i="3"/>
  <c r="Q368" i="3"/>
  <c r="Q367" i="3"/>
  <c r="Q366" i="3"/>
  <c r="Q365" i="3"/>
  <c r="Q364" i="3"/>
  <c r="Q363" i="3"/>
  <c r="Q362" i="3"/>
  <c r="Q361" i="3"/>
  <c r="Q360" i="3"/>
  <c r="Q359" i="3"/>
  <c r="Q358" i="3"/>
  <c r="Q357" i="3"/>
  <c r="Q356" i="3"/>
  <c r="Q355" i="3"/>
  <c r="Q354" i="3"/>
  <c r="Q353" i="3"/>
  <c r="Q352" i="3"/>
  <c r="Q351" i="3"/>
  <c r="Q350" i="3"/>
  <c r="Q349" i="3"/>
  <c r="Q348" i="3"/>
  <c r="Q347" i="3"/>
  <c r="Q346" i="3"/>
  <c r="Q345" i="3"/>
  <c r="Q344" i="3"/>
  <c r="Q343" i="3"/>
  <c r="Q342" i="3"/>
  <c r="Q341" i="3"/>
  <c r="Q340" i="3"/>
  <c r="Q339" i="3"/>
  <c r="Q338" i="3"/>
  <c r="Q337" i="3"/>
  <c r="Q336" i="3"/>
  <c r="Q335" i="3"/>
  <c r="Q334" i="3"/>
  <c r="Q333" i="3"/>
  <c r="Q332" i="3"/>
  <c r="Q331" i="3"/>
  <c r="Q330" i="3"/>
  <c r="Q329" i="3"/>
  <c r="Q328" i="3"/>
  <c r="Q327" i="3"/>
  <c r="Q326" i="3"/>
  <c r="Q325" i="3"/>
  <c r="Q324" i="3"/>
  <c r="Q323" i="3"/>
  <c r="Q322" i="3"/>
  <c r="Q321" i="3"/>
  <c r="Q320" i="3"/>
  <c r="Q319" i="3"/>
  <c r="Q318" i="3"/>
  <c r="Q317" i="3"/>
  <c r="Q316" i="3"/>
  <c r="Q315" i="3"/>
  <c r="Q314" i="3"/>
  <c r="Q313" i="3"/>
  <c r="Q312" i="3"/>
  <c r="Q311" i="3"/>
  <c r="Q310" i="3"/>
  <c r="Q309" i="3"/>
  <c r="Q308" i="3"/>
  <c r="Q307" i="3"/>
  <c r="Q306" i="3"/>
  <c r="Q305" i="3"/>
  <c r="Q304" i="3"/>
  <c r="Q303" i="3"/>
  <c r="Q302" i="3"/>
  <c r="Q301" i="3"/>
  <c r="Q300" i="3"/>
  <c r="Q299" i="3"/>
  <c r="Q298" i="3"/>
  <c r="Q297" i="3"/>
  <c r="Q296" i="3"/>
  <c r="Q295" i="3"/>
  <c r="Q294" i="3"/>
  <c r="Q293" i="3"/>
  <c r="Q292" i="3"/>
  <c r="Q291" i="3"/>
  <c r="Q290" i="3"/>
  <c r="Q289" i="3"/>
  <c r="Q288" i="3"/>
  <c r="Q287" i="3"/>
  <c r="Q286" i="3"/>
  <c r="Q285" i="3"/>
  <c r="Q284" i="3"/>
  <c r="Q283" i="3"/>
  <c r="Q282" i="3"/>
  <c r="Q281" i="3"/>
  <c r="Q280" i="3"/>
  <c r="Q279" i="3"/>
  <c r="Q278" i="3"/>
  <c r="Q277" i="3"/>
  <c r="Q276" i="3"/>
  <c r="Q275" i="3"/>
  <c r="Q274" i="3"/>
  <c r="Q273" i="3"/>
  <c r="Q272" i="3"/>
  <c r="Q271" i="3"/>
  <c r="Q270" i="3"/>
  <c r="Q269" i="3"/>
  <c r="Q268" i="3"/>
  <c r="Q267" i="3"/>
  <c r="Q266" i="3"/>
  <c r="Q265" i="3"/>
  <c r="Q264" i="3"/>
  <c r="Q263" i="3"/>
  <c r="Q262" i="3"/>
  <c r="Q261" i="3"/>
  <c r="Q260" i="3"/>
  <c r="Q259" i="3"/>
  <c r="Q258" i="3"/>
  <c r="Q257" i="3"/>
  <c r="Q256" i="3"/>
  <c r="Q255" i="3"/>
  <c r="Q254" i="3"/>
  <c r="Q253" i="3"/>
  <c r="Q252" i="3"/>
  <c r="Q251" i="3"/>
  <c r="Q250" i="3"/>
  <c r="Q249" i="3"/>
  <c r="Q248" i="3"/>
  <c r="Q247" i="3"/>
  <c r="Q246" i="3"/>
  <c r="Q245" i="3"/>
  <c r="Q244" i="3"/>
  <c r="Q243" i="3"/>
  <c r="Q242" i="3"/>
  <c r="Q241" i="3"/>
  <c r="Q240" i="3"/>
  <c r="Q239" i="3"/>
  <c r="Q238" i="3"/>
  <c r="Q237" i="3"/>
  <c r="Q236" i="3"/>
  <c r="Q235" i="3"/>
  <c r="Q234" i="3"/>
  <c r="Q233" i="3"/>
  <c r="Q232" i="3"/>
  <c r="Q231" i="3"/>
  <c r="Q230" i="3"/>
  <c r="Q229" i="3"/>
  <c r="Q228" i="3"/>
  <c r="Q227" i="3"/>
  <c r="Q226" i="3"/>
  <c r="Q225" i="3"/>
  <c r="Q224" i="3"/>
  <c r="Q223" i="3"/>
  <c r="Q222" i="3"/>
  <c r="Q221" i="3"/>
  <c r="Q220" i="3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Q179" i="3"/>
  <c r="Q178" i="3"/>
  <c r="Q177" i="3"/>
  <c r="Q176" i="3"/>
  <c r="Q175" i="3"/>
  <c r="Q174" i="3"/>
  <c r="Q173" i="3"/>
  <c r="Q172" i="3"/>
  <c r="Q171" i="3"/>
  <c r="Q170" i="3"/>
  <c r="Q169" i="3"/>
  <c r="Q168" i="3"/>
  <c r="Q167" i="3"/>
  <c r="Q166" i="3"/>
  <c r="Q165" i="3"/>
  <c r="Q164" i="3"/>
  <c r="Q163" i="3"/>
  <c r="Q162" i="3"/>
  <c r="Q161" i="3"/>
  <c r="Q160" i="3"/>
  <c r="Q159" i="3"/>
  <c r="Q158" i="3"/>
  <c r="Q157" i="3"/>
  <c r="Q156" i="3"/>
  <c r="Q155" i="3"/>
  <c r="Q154" i="3"/>
  <c r="Q153" i="3"/>
  <c r="Q152" i="3"/>
  <c r="Q151" i="3"/>
  <c r="Q150" i="3"/>
  <c r="Q149" i="3"/>
  <c r="Q148" i="3"/>
  <c r="Q147" i="3"/>
  <c r="Q146" i="3"/>
  <c r="Q145" i="3"/>
  <c r="Q144" i="3"/>
  <c r="Q143" i="3"/>
  <c r="Q142" i="3"/>
  <c r="Q141" i="3"/>
  <c r="Q140" i="3"/>
  <c r="Q139" i="3"/>
  <c r="Q138" i="3"/>
  <c r="Q137" i="3"/>
  <c r="Q136" i="3"/>
  <c r="Q135" i="3"/>
  <c r="Q134" i="3"/>
  <c r="Q133" i="3"/>
  <c r="Q132" i="3"/>
  <c r="Q131" i="3"/>
  <c r="Q130" i="3"/>
  <c r="Q129" i="3"/>
  <c r="Q128" i="3"/>
  <c r="Q127" i="3"/>
  <c r="Q126" i="3"/>
  <c r="Q125" i="3"/>
  <c r="Q124" i="3"/>
  <c r="Q123" i="3"/>
  <c r="Q122" i="3"/>
  <c r="Q121" i="3"/>
  <c r="Q120" i="3"/>
  <c r="Q119" i="3"/>
  <c r="Q118" i="3"/>
  <c r="Q117" i="3"/>
  <c r="Q116" i="3"/>
  <c r="Q115" i="3"/>
  <c r="Q114" i="3"/>
  <c r="Q113" i="3"/>
  <c r="Q112" i="3"/>
  <c r="Q111" i="3"/>
  <c r="Q110" i="3"/>
  <c r="Q109" i="3"/>
  <c r="Q108" i="3"/>
  <c r="Q107" i="3"/>
  <c r="Q106" i="3"/>
  <c r="Q105" i="3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19" i="3"/>
  <c r="Q13" i="3"/>
  <c r="G14" i="3"/>
  <c r="Q14" i="3" s="1"/>
  <c r="A33" i="3"/>
  <c r="G33" i="3"/>
  <c r="K33" i="3"/>
  <c r="M33" i="3" s="1"/>
  <c r="N33" i="3" a="1"/>
  <c r="N33" i="3" s="1"/>
  <c r="O33" i="3"/>
  <c r="A32" i="3"/>
  <c r="G32" i="3"/>
  <c r="Q32" i="3" s="1"/>
  <c r="K32" i="3"/>
  <c r="M32" i="3" s="1"/>
  <c r="N32" i="3" a="1"/>
  <c r="N32" i="3" s="1"/>
  <c r="O32" i="3"/>
  <c r="A31" i="3"/>
  <c r="G31" i="3"/>
  <c r="Q31" i="3" s="1"/>
  <c r="K31" i="3"/>
  <c r="M31" i="3" s="1"/>
  <c r="N31" i="3" a="1"/>
  <c r="N31" i="3" s="1"/>
  <c r="O31" i="3"/>
  <c r="A30" i="3"/>
  <c r="G30" i="3"/>
  <c r="Q30" i="3" s="1"/>
  <c r="K30" i="3"/>
  <c r="M30" i="3" s="1"/>
  <c r="N30" i="3" a="1"/>
  <c r="N30" i="3" s="1"/>
  <c r="O30" i="3"/>
  <c r="A29" i="3"/>
  <c r="G29" i="3"/>
  <c r="Q29" i="3" s="1"/>
  <c r="K29" i="3"/>
  <c r="M29" i="3" s="1"/>
  <c r="N29" i="3" a="1"/>
  <c r="N29" i="3" s="1"/>
  <c r="O29" i="3"/>
  <c r="A28" i="3"/>
  <c r="G28" i="3"/>
  <c r="Q28" i="3" s="1"/>
  <c r="K28" i="3"/>
  <c r="M28" i="3" s="1"/>
  <c r="N28" i="3" a="1"/>
  <c r="N28" i="3" s="1"/>
  <c r="O28" i="3"/>
  <c r="A27" i="3"/>
  <c r="G27" i="3"/>
  <c r="Q27" i="3" s="1"/>
  <c r="K27" i="3"/>
  <c r="M27" i="3" s="1"/>
  <c r="N27" i="3" a="1"/>
  <c r="N27" i="3" s="1"/>
  <c r="O27" i="3"/>
  <c r="A26" i="3"/>
  <c r="G26" i="3"/>
  <c r="Q26" i="3" s="1"/>
  <c r="K26" i="3"/>
  <c r="M26" i="3" s="1"/>
  <c r="N26" i="3" a="1"/>
  <c r="N26" i="3" s="1"/>
  <c r="O26" i="3"/>
  <c r="A25" i="3"/>
  <c r="G25" i="3"/>
  <c r="Q25" i="3" s="1"/>
  <c r="K25" i="3"/>
  <c r="M25" i="3" s="1"/>
  <c r="N25" i="3" a="1"/>
  <c r="N25" i="3" s="1"/>
  <c r="O25" i="3"/>
  <c r="A24" i="3"/>
  <c r="G24" i="3"/>
  <c r="Q24" i="3" s="1"/>
  <c r="K24" i="3"/>
  <c r="M24" i="3" s="1"/>
  <c r="N24" i="3" a="1"/>
  <c r="N24" i="3" s="1"/>
  <c r="O24" i="3"/>
  <c r="A23" i="3"/>
  <c r="G23" i="3"/>
  <c r="Q23" i="3" s="1"/>
  <c r="K23" i="3"/>
  <c r="M23" i="3" s="1"/>
  <c r="N23" i="3" a="1"/>
  <c r="N23" i="3" s="1"/>
  <c r="O23" i="3"/>
  <c r="A22" i="3"/>
  <c r="G22" i="3"/>
  <c r="Q22" i="3" s="1"/>
  <c r="K22" i="3"/>
  <c r="M22" i="3" s="1"/>
  <c r="N22" i="3" a="1"/>
  <c r="N22" i="3" s="1"/>
  <c r="O22" i="3"/>
  <c r="A21" i="3"/>
  <c r="G21" i="3"/>
  <c r="Q21" i="3" s="1"/>
  <c r="K21" i="3"/>
  <c r="M21" i="3" s="1"/>
  <c r="N21" i="3" a="1"/>
  <c r="N21" i="3" s="1"/>
  <c r="O21" i="3"/>
  <c r="A20" i="3"/>
  <c r="G20" i="3"/>
  <c r="Q20" i="3" s="1"/>
  <c r="K20" i="3"/>
  <c r="M20" i="3" s="1"/>
  <c r="N20" i="3" a="1"/>
  <c r="N20" i="3" s="1"/>
  <c r="O20" i="3"/>
  <c r="A19" i="3"/>
  <c r="G19" i="3"/>
  <c r="K19" i="3"/>
  <c r="M19" i="3" s="1"/>
  <c r="N19" i="3" a="1"/>
  <c r="N19" i="3" s="1"/>
  <c r="O19" i="3"/>
  <c r="A18" i="3"/>
  <c r="G18" i="3"/>
  <c r="Q18" i="3" s="1"/>
  <c r="K18" i="3"/>
  <c r="M18" i="3" s="1"/>
  <c r="N18" i="3" a="1"/>
  <c r="N18" i="3" s="1"/>
  <c r="O18" i="3"/>
  <c r="A17" i="3"/>
  <c r="G17" i="3"/>
  <c r="Q17" i="3" s="1"/>
  <c r="K17" i="3"/>
  <c r="M17" i="3" s="1"/>
  <c r="N17" i="3" a="1"/>
  <c r="N17" i="3" s="1"/>
  <c r="O17" i="3"/>
  <c r="A16" i="3"/>
  <c r="G16" i="3"/>
  <c r="Q16" i="3" s="1"/>
  <c r="K16" i="3"/>
  <c r="M16" i="3" s="1"/>
  <c r="N16" i="3" a="1"/>
  <c r="N16" i="3" s="1"/>
  <c r="O16" i="3"/>
  <c r="A15" i="3"/>
  <c r="G15" i="3"/>
  <c r="Q15" i="3" s="1"/>
  <c r="K15" i="3"/>
  <c r="M15" i="3" s="1"/>
  <c r="N15" i="3" a="1"/>
  <c r="N15" i="3" s="1"/>
  <c r="O15" i="3"/>
  <c r="BL2" i="9" a="1"/>
  <c r="BL2" i="9" s="1"/>
  <c r="BK2" i="9" a="1"/>
  <c r="BK2" i="9" s="1"/>
  <c r="BJ2" i="9" a="1"/>
  <c r="BJ2" i="9" s="1"/>
  <c r="BD2" i="9" a="1"/>
  <c r="BD2" i="9" s="1"/>
  <c r="BC2" i="9" a="1"/>
  <c r="BC2" i="9" s="1"/>
  <c r="W112" i="41" l="1"/>
  <c r="W111" i="41"/>
  <c r="W110" i="41" l="1"/>
  <c r="W109" i="41"/>
  <c r="W108" i="41"/>
  <c r="W107" i="41"/>
  <c r="W106" i="41"/>
  <c r="W105" i="41"/>
  <c r="W104" i="41"/>
  <c r="W103" i="41"/>
  <c r="W102" i="41"/>
  <c r="W101" i="41" l="1"/>
  <c r="W100" i="41" l="1"/>
  <c r="W99" i="41" l="1"/>
  <c r="W98" i="41" l="1"/>
  <c r="W97" i="41"/>
  <c r="W96" i="41"/>
  <c r="W95" i="41"/>
  <c r="W94" i="41"/>
  <c r="W93" i="41"/>
  <c r="W92" i="41" l="1"/>
  <c r="W91" i="41" l="1"/>
  <c r="W90" i="41"/>
  <c r="W89" i="41" l="1"/>
  <c r="W88" i="41"/>
  <c r="W87" i="41"/>
  <c r="W86" i="41"/>
  <c r="W85" i="41"/>
  <c r="W84" i="41"/>
  <c r="W83" i="41"/>
  <c r="W82" i="41"/>
  <c r="W81" i="41"/>
  <c r="W80" i="41"/>
  <c r="W79" i="41"/>
  <c r="W78" i="41"/>
  <c r="W77" i="41"/>
  <c r="W76" i="41"/>
  <c r="W75" i="41"/>
  <c r="W74" i="41" l="1"/>
  <c r="W73" i="41"/>
  <c r="W72" i="41"/>
  <c r="W71" i="41"/>
  <c r="W70" i="41" l="1"/>
  <c r="W69" i="41"/>
  <c r="W68" i="41"/>
  <c r="W67" i="41"/>
  <c r="W66" i="41"/>
  <c r="W65" i="41"/>
  <c r="W64" i="41"/>
  <c r="W63" i="41"/>
  <c r="W62" i="41"/>
  <c r="W61" i="41"/>
  <c r="W60" i="41"/>
  <c r="W59" i="41"/>
  <c r="W58" i="41"/>
  <c r="W57" i="41"/>
  <c r="W56" i="41"/>
  <c r="W55" i="41" l="1"/>
  <c r="W54" i="41"/>
  <c r="W53" i="41"/>
  <c r="W52" i="41"/>
  <c r="W51" i="41"/>
  <c r="W50" i="41"/>
  <c r="W49" i="41"/>
  <c r="W48" i="41" l="1"/>
  <c r="W47" i="41"/>
  <c r="W46" i="41"/>
  <c r="W45" i="41"/>
  <c r="W44" i="41" l="1"/>
  <c r="W43" i="41" l="1"/>
  <c r="W42" i="41"/>
  <c r="W41" i="41"/>
  <c r="W40" i="41"/>
  <c r="W39" i="41"/>
  <c r="W38" i="41"/>
  <c r="W37" i="41" l="1"/>
  <c r="W36" i="41" l="1"/>
  <c r="W35" i="41" l="1"/>
  <c r="W34" i="41"/>
  <c r="W33" i="41"/>
  <c r="W32" i="41" l="1"/>
  <c r="W31" i="41"/>
  <c r="W30" i="41"/>
  <c r="W29" i="41" l="1"/>
  <c r="W28" i="41" l="1"/>
  <c r="W27" i="41" l="1"/>
  <c r="W26" i="41"/>
  <c r="W25" i="41"/>
  <c r="W24" i="41"/>
  <c r="W23" i="41"/>
  <c r="W22" i="41" l="1"/>
  <c r="W21" i="41" l="1"/>
  <c r="W20" i="41" l="1"/>
  <c r="W19" i="41"/>
  <c r="W18" i="41"/>
  <c r="W17" i="41"/>
  <c r="W16" i="41"/>
  <c r="W15" i="41"/>
  <c r="W14" i="41"/>
  <c r="W13" i="41"/>
  <c r="W12" i="41"/>
  <c r="W11" i="41"/>
  <c r="W10" i="41"/>
  <c r="W9" i="41"/>
  <c r="W8" i="41"/>
  <c r="W7" i="41" l="1"/>
  <c r="W6" i="41"/>
  <c r="W5" i="41"/>
  <c r="W4" i="41"/>
  <c r="W3" i="41"/>
  <c r="W2" i="41"/>
  <c r="Z2" i="3" l="1"/>
  <c r="K2" i="7" l="1" a="1"/>
  <c r="K2" i="7" s="1"/>
  <c r="H2" i="7" a="1"/>
  <c r="H2" i="7" s="1"/>
  <c r="J2" i="7" a="1"/>
  <c r="J2" i="7" s="1"/>
  <c r="L12" i="5" l="1"/>
  <c r="L13" i="5"/>
  <c r="L14" i="5"/>
  <c r="A14" i="3" l="1"/>
  <c r="O14" i="3" s="1"/>
  <c r="K14" i="3" l="1"/>
  <c r="M14" i="3" s="1"/>
  <c r="N14" i="3" l="1" a="1"/>
  <c r="N14" i="3" s="1"/>
  <c r="Q12" i="3" l="1"/>
  <c r="R1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C3EEF43-7C7A-45BE-9071-6A779B0BA1C4}" keepAlive="1" name="Query - Q_Assignment_Rules" description="Connection to the 'Q_Assignment_Rules' query in the workbook." type="5" refreshedVersion="8" background="1" saveData="1">
    <dbPr connection="Provider=Microsoft.Mashup.OleDb.1;Data Source=$Workbook$;Location=Q_Assignment_Rules;Extended Properties=&quot;&quot;" command="SELECT * FROM [Q_Assignment_Rules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FE1E4109-C58E-4329-A23F-A46A11B2F957}" keepAlive="1" name="Query - Q_ENTITY_BU" description="Connection to the 'Q_ENTITY_BU' query in the workbook." type="5" refreshedVersion="8" background="1" saveData="1">
    <dbPr connection="Provider=Microsoft.Mashup.OleDb.1;Data Source=$Workbook$;Location=Q_ENTITY_BU;Extended Properties=&quot;&quot;" command="SELECT * FROM [Q_ENTITY_BU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4E0825A9-5F7D-4C89-971C-5C840F217093}" keepAlive="1" name="Query - Q_Parts_preference" description="Connection to the 'Q_Parts_preference' query in the workbook." type="5" refreshedVersion="8" background="1" saveData="1">
    <dbPr connection="Provider=Microsoft.Mashup.OleDb.1;Data Source=$Workbook$;Location=Q_Parts_preference;Extended Properties=&quot;&quot;" command="SELECT * FROM [Q_Parts_preference]"/>
    <extLst>
      <ext xmlns:x15="http://schemas.microsoft.com/office/spreadsheetml/2010/11/main" uri="{DE250136-89BD-433C-8126-D09CA5730AF9}">
        <x15:connection id="" excludeFromRefreshAll="1"/>
      </ext>
    </extLst>
  </connection>
  <connection id="11" xr16:uid="{E0160B5B-E0AE-42D3-910B-A5F44687C091}" keepAlive="1" name="Query - Q_Priority" description="Connection to the 'Q_Priority' query in the workbook." type="5" refreshedVersion="8" background="1" saveData="1">
    <dbPr connection="Provider=Microsoft.Mashup.OleDb.1;Data Source=$Workbook$;Location=Q_Priority;Extended Properties=&quot;&quot;" command="SELECT * FROM [Q_Priority]"/>
    <extLst>
      <ext xmlns:x15="http://schemas.microsoft.com/office/spreadsheetml/2010/11/main" uri="{DE250136-89BD-433C-8126-D09CA5730AF9}">
        <x15:connection id="" excludeFromRefreshAll="1"/>
      </ext>
    </extLst>
  </connection>
  <connection id="12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  <extLst>
      <ext xmlns:x15="http://schemas.microsoft.com/office/spreadsheetml/2010/11/main" uri="{DE250136-89BD-433C-8126-D09CA5730AF9}">
        <x15:connection id="" excludeFromRefreshAll="1"/>
      </ext>
    </extLst>
  </connection>
  <connection id="13" xr16:uid="{4F3D18F9-4F07-4CBF-AB7B-3A3D70217082}" keepAlive="1" name="Query - Q_REQTYPE_ITMTYPE_PRIORITY" description="Connection to the 'Q_REQTYPE_ITMTYPE_PRIORITY' query in the workbook." type="5" refreshedVersion="8" background="1" saveData="1">
    <dbPr connection="Provider=Microsoft.Mashup.OleDb.1;Data Source=$Workbook$;Location=Q_REQTYPE_ITMTYPE_PRIORITY;Extended Properties=&quot;&quot;" command="SELECT * FROM [Q_REQTYPE_ITMTYPE_PRIORITY]"/>
    <extLst>
      <ext xmlns:x15="http://schemas.microsoft.com/office/spreadsheetml/2010/11/main" uri="{DE250136-89BD-433C-8126-D09CA5730AF9}">
        <x15:connection id="" excludeFromRefreshAll="1"/>
      </ext>
    </extLst>
  </connection>
  <connection id="14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  <extLst>
      <ext xmlns:x15="http://schemas.microsoft.com/office/spreadsheetml/2010/11/main" uri="{DE250136-89BD-433C-8126-D09CA5730AF9}">
        <x15:connection id="" excludeFromRefreshAll="1"/>
      </ext>
    </extLst>
  </connection>
  <connection id="15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  <extLst>
      <ext xmlns:x15="http://schemas.microsoft.com/office/spreadsheetml/2010/11/main" uri="{DE250136-89BD-433C-8126-D09CA5730AF9}">
        <x15:connection id="" excludeFromRefreshAll="1"/>
      </ext>
    </extLst>
  </connection>
  <connection id="16" xr16:uid="{20E79E6B-36D9-4CD6-BD4B-DC7B57F9B92A}" keepAlive="1" name="Query - Q_Unit" description="Connection to the 'Q_Unit' query in the workbook." type="5" refreshedVersion="8" background="1" saveData="1">
    <dbPr connection="Provider=Microsoft.Mashup.OleDb.1;Data Source=$Workbook$;Location=Q_Unit;Extended Properties=&quot;&quot;" command="SELECT * FROM [Q_Unit]"/>
    <extLst>
      <ext xmlns:x15="http://schemas.microsoft.com/office/spreadsheetml/2010/11/main" uri="{DE250136-89BD-433C-8126-D09CA5730AF9}">
        <x15:connection id="" excludeFromRefreshAll="1"/>
      </ext>
    </extLst>
  </connection>
  <connection id="17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<sst xmlns="http://schemas.openxmlformats.org/spreadsheetml/2006/main" count="32169" uniqueCount="2555">
  <si>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</si>
  <si>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</si>
  <si>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</si>
  <si>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</si>
  <si>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</si>
  <si>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</si>
  <si>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</si>
  <si>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</si>
  <si>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</si>
  <si>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</si>
  <si>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</si>
  <si>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</si>
  <si>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</si>
  <si>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</si>
  <si>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</si>
  <si>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</si>
  <si>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</si>
  <si>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</si>
  <si>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t>Version</t>
  </si>
  <si>
    <t>Warehouse Representative</t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</si>
  <si>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</si>
  <si>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</si>
  <si>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</si>
  <si>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</si>
  <si>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</si>
  <si>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</si>
  <si>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</si>
  <si>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</si>
  <si>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Picked Qty</t>
  </si>
  <si>
    <t>Purchase Qty</t>
  </si>
  <si>
    <t>Item ID</t>
  </si>
  <si>
    <t>D365 Text Description</t>
  </si>
  <si>
    <t>SA</t>
  </si>
  <si>
    <t>Imthiyas Ahamed</t>
  </si>
  <si>
    <t>Jerin Johnson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</si>
  <si>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</si>
  <si>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</si>
  <si>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</si>
  <si>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</si>
  <si>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</si>
  <si>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</si>
  <si>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</si>
  <si>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</si>
  <si>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</si>
  <si>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</si>
  <si>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</si>
  <si>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</si>
  <si>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</si>
  <si>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</si>
  <si>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</si>
  <si>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</si>
  <si>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</si>
  <si>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</si>
  <si>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</si>
  <si>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Input_Location</t>
  </si>
  <si>
    <t>Input_Requester</t>
  </si>
  <si>
    <t>Input_Warehouse_rep</t>
  </si>
  <si>
    <t>Request date</t>
  </si>
  <si>
    <t>Input_Request_Date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</si>
  <si>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</si>
  <si>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</si>
  <si>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</si>
  <si>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</si>
  <si>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</si>
  <si>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</si>
  <si>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</si>
  <si>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</si>
  <si>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</si>
  <si>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</si>
  <si>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</si>
  <si>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</si>
  <si>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</si>
  <si>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</si>
  <si>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</si>
  <si>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</si>
  <si>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</si>
  <si>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</si>
  <si>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</si>
  <si>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</si>
  <si>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</si>
  <si>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</si>
  <si>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</si>
  <si>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</si>
  <si>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</si>
  <si>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</si>
  <si>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</si>
  <si>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</si>
  <si>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</si>
  <si>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</si>
  <si>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</si>
  <si>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</si>
  <si>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</si>
  <si>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</si>
  <si>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</si>
  <si>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</si>
  <si>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</si>
  <si>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</si>
  <si>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</si>
  <si>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</si>
  <si>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</si>
  <si>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</si>
  <si>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</si>
  <si>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</si>
  <si>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</si>
  <si>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</si>
  <si>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</si>
  <si>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</si>
  <si>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</si>
  <si>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Item</t>
  </si>
  <si>
    <t>Sheet</t>
  </si>
  <si>
    <t>Table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</si>
  <si>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</si>
  <si>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</si>
  <si>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</si>
  <si>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</si>
  <si>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</si>
  <si>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</si>
  <si>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</si>
  <si>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</si>
  <si>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</si>
  <si>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</si>
  <si>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</si>
  <si>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</si>
  <si>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</si>
  <si>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</si>
  <si>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</si>
  <si>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</si>
  <si>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</si>
  <si>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</si>
  <si>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</si>
  <si>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</si>
  <si>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</si>
  <si>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</si>
  <si>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</si>
  <si>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</si>
  <si>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</si>
  <si>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</si>
  <si>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</si>
  <si>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</si>
  <si>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</si>
  <si>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</si>
  <si>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</si>
  <si>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</si>
  <si>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</si>
  <si>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</si>
  <si>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</si>
  <si>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</si>
  <si>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</si>
  <si>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</si>
  <si>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</si>
  <si>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</si>
  <si>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</si>
  <si>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</si>
  <si>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</si>
  <si>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</si>
  <si>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</si>
  <si>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</si>
  <si>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</si>
  <si>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</si>
  <si>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</si>
  <si>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</si>
  <si>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</si>
  <si>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</si>
  <si>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</si>
  <si>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</si>
  <si>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</si>
  <si>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</si>
  <si>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</si>
  <si>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</si>
  <si>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</si>
  <si>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</si>
  <si>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</si>
  <si>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</si>
  <si>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</si>
  <si>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</si>
  <si>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</si>
  <si>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</si>
  <si>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</si>
  <si>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</si>
  <si>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</si>
  <si>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</si>
  <si>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</si>
  <si>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</si>
  <si>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</si>
  <si>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</si>
  <si>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</si>
  <si>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</si>
  <si>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</si>
  <si>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</si>
  <si>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</si>
  <si>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</si>
  <si>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</si>
  <si>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</si>
  <si>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</si>
  <si>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</si>
  <si>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</si>
  <si>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</si>
  <si>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</si>
  <si>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</si>
  <si>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</si>
  <si>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</si>
  <si>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</si>
  <si>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</si>
  <si>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</si>
  <si>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</si>
  <si>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</si>
  <si>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</si>
  <si>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</si>
  <si>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</si>
  <si>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</si>
  <si>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</si>
  <si>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</si>
  <si>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</si>
  <si>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</si>
  <si>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</si>
  <si>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</si>
  <si>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</si>
  <si>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</si>
  <si>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</si>
  <si>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</si>
  <si>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</si>
  <si>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</si>
  <si>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</si>
  <si>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</si>
  <si>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</si>
  <si>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</si>
  <si>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</si>
  <si>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</si>
  <si>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</si>
  <si>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</si>
  <si>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</si>
  <si>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</si>
  <si>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</si>
  <si>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</si>
  <si>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</si>
  <si>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</si>
  <si>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</si>
  <si>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</si>
  <si>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</si>
  <si>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</si>
  <si>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</si>
  <si>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</si>
  <si>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</si>
  <si>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</si>
  <si>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</si>
  <si>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</si>
  <si>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</si>
  <si>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</si>
  <si>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</si>
  <si>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</si>
  <si>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</si>
  <si>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</si>
  <si>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</si>
  <si>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</si>
  <si>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</si>
  <si>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</si>
  <si>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</si>
  <si>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</si>
  <si>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</si>
  <si>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</si>
  <si>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</si>
  <si>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</si>
  <si>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</si>
  <si>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</si>
  <si>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</si>
  <si>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</si>
  <si>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</si>
  <si>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</si>
  <si>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</si>
  <si>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</si>
  <si>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</si>
  <si>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</si>
  <si>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</si>
  <si>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</si>
  <si>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</si>
  <si>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</si>
  <si>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</si>
  <si>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</si>
  <si>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</si>
  <si>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</si>
  <si>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</si>
  <si>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</si>
  <si>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</si>
  <si>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</si>
  <si>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</si>
  <si>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</si>
  <si>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</si>
  <si>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</si>
  <si>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</si>
  <si>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</si>
  <si>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</si>
  <si>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</si>
  <si>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</si>
  <si>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</si>
  <si>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</si>
  <si>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</si>
  <si>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</si>
  <si>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</si>
  <si>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</si>
  <si>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</si>
  <si>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</si>
  <si>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</si>
  <si>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</si>
  <si>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</si>
  <si>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</si>
  <si>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</si>
  <si>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</si>
  <si>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</si>
  <si>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</si>
  <si>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</si>
  <si>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</si>
  <si>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</si>
  <si>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</si>
  <si>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</si>
  <si>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</si>
  <si>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</si>
  <si>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</si>
  <si>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</si>
  <si>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</si>
  <si>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</si>
  <si>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</si>
  <si>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</si>
  <si>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</si>
  <si>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</si>
  <si>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</si>
  <si>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</si>
  <si>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</si>
  <si>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</si>
  <si>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</si>
  <si>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</si>
  <si>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</si>
  <si>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</si>
  <si>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</si>
  <si>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</si>
  <si>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</si>
  <si>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</si>
  <si>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</si>
  <si>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</si>
  <si>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</si>
  <si>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</si>
  <si>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</si>
  <si>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</si>
  <si>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</si>
  <si>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</si>
  <si>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</si>
  <si>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</si>
  <si>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</si>
  <si>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</si>
  <si>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</si>
  <si>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</si>
  <si>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</si>
  <si>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</si>
  <si>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</si>
  <si>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</si>
  <si>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</si>
  <si>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</si>
  <si>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</si>
  <si>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</si>
  <si>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</si>
  <si>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</si>
  <si>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</si>
  <si>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</si>
  <si>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</si>
  <si>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</si>
  <si>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</si>
  <si>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</si>
  <si>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</si>
  <si>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</si>
  <si>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</si>
  <si>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</si>
  <si>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</si>
  <si>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</si>
  <si>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</si>
  <si>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</si>
  <si>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</si>
  <si>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</si>
  <si>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</si>
  <si>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</si>
  <si>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</si>
  <si>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</si>
  <si>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</si>
  <si>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</si>
  <si>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</si>
  <si>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</si>
  <si>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</si>
  <si>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</si>
  <si>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</si>
  <si>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</si>
  <si>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</si>
  <si>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</si>
  <si>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</si>
  <si>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</si>
  <si>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</si>
  <si>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</si>
  <si>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</si>
  <si>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</si>
  <si>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</si>
  <si>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</si>
  <si>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</si>
  <si>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</si>
  <si>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</si>
  <si>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</si>
  <si>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</si>
  <si>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</si>
  <si>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</si>
  <si>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</si>
  <si>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</si>
  <si>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</si>
  <si>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</si>
  <si>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</si>
  <si>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</si>
  <si>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</si>
  <si>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</si>
  <si>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</si>
  <si>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</si>
  <si>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</si>
  <si>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</si>
  <si>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</si>
  <si>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</si>
  <si>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</si>
  <si>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</si>
  <si>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</si>
  <si>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</si>
  <si>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</si>
  <si>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</si>
  <si>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</si>
  <si>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</si>
  <si>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</si>
  <si>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</si>
  <si>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</si>
  <si>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</si>
  <si>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</si>
  <si>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</si>
  <si>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</si>
  <si>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</si>
  <si>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</si>
  <si>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</si>
  <si>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</si>
  <si>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</si>
  <si>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</si>
  <si>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</si>
  <si>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</si>
  <si>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</si>
  <si>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</si>
  <si>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</si>
  <si>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</si>
  <si>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</si>
  <si>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</si>
  <si>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</si>
  <si>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</si>
  <si>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</si>
  <si>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</si>
  <si>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</si>
  <si>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</si>
  <si>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</si>
  <si>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</si>
  <si>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</si>
  <si>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</si>
  <si>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</si>
  <si>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</si>
  <si>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</si>
  <si>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</si>
  <si>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</si>
  <si>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</si>
  <si>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</si>
  <si>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</si>
  <si>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</si>
  <si>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</si>
  <si>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</si>
  <si>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</si>
  <si>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</si>
  <si>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</si>
  <si>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</si>
  <si>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</si>
  <si>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</si>
  <si>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</si>
  <si>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</si>
  <si>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</si>
  <si>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</si>
  <si>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</si>
  <si>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</si>
  <si>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</si>
  <si>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</si>
  <si>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</si>
  <si>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</si>
  <si>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</si>
  <si>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</si>
  <si>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</si>
  <si>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</si>
  <si>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</si>
  <si>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</si>
  <si>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</si>
  <si>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</si>
  <si>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</si>
  <si>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</si>
  <si>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</si>
  <si>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</si>
  <si>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</si>
  <si>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</si>
  <si>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</si>
  <si>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</si>
  <si>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</si>
  <si>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</si>
  <si>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</si>
  <si>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</si>
  <si>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</si>
  <si>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</si>
  <si>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</si>
  <si>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</si>
  <si>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</si>
  <si>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</si>
  <si>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</si>
  <si>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</si>
  <si>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</si>
  <si>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</si>
  <si>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</si>
  <si>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</si>
  <si>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</si>
  <si>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</si>
  <si>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</si>
  <si>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</si>
  <si>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</si>
  <si>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</si>
  <si>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</si>
  <si>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</si>
  <si>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</si>
  <si>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</si>
  <si>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</si>
  <si>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</si>
  <si>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</si>
  <si>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</si>
  <si>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</si>
  <si>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</si>
  <si>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</si>
  <si>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</si>
  <si>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</si>
  <si>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</si>
  <si>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</si>
  <si>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</si>
  <si>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</si>
  <si>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</si>
  <si>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</si>
  <si>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</si>
  <si>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</si>
  <si>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</si>
  <si>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</si>
  <si>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</si>
  <si>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</si>
  <si>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</si>
  <si>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</si>
  <si>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</si>
  <si>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</si>
  <si>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</si>
  <si>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</si>
  <si>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</si>
  <si>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</si>
  <si>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</si>
  <si>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</si>
  <si>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</si>
  <si>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</si>
  <si>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</si>
  <si>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</si>
  <si>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</si>
  <si>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</si>
  <si>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</si>
  <si>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</si>
  <si>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</si>
  <si>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</si>
  <si>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</si>
  <si>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</si>
  <si>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</si>
  <si>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</si>
  <si>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</si>
  <si>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</si>
  <si>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</si>
  <si>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</si>
  <si>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</si>
  <si>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</si>
  <si>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</si>
  <si>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</si>
  <si>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</si>
  <si>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</si>
  <si>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</si>
  <si>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</si>
  <si>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</si>
  <si>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</si>
  <si>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</si>
  <si>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</si>
  <si>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</si>
  <si>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</si>
  <si>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</si>
  <si>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</si>
  <si>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</si>
  <si>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</si>
  <si>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</si>
  <si>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</si>
  <si>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</si>
  <si>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</si>
  <si>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</si>
  <si>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</si>
  <si>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</si>
  <si>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</si>
  <si>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</si>
  <si>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</si>
  <si>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</si>
  <si>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</si>
  <si>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</si>
  <si>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</si>
  <si>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</si>
  <si>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</si>
  <si>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</si>
  <si>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</si>
  <si>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</si>
  <si>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</si>
  <si>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</si>
  <si>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</si>
  <si>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</si>
  <si>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</si>
  <si>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</si>
  <si>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</si>
  <si>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</si>
  <si>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</si>
  <si>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</si>
  <si>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</si>
  <si>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</si>
  <si>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</si>
  <si>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</si>
  <si>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</si>
  <si>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</si>
  <si>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</si>
  <si>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</si>
  <si>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</si>
  <si>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</si>
  <si>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</si>
  <si>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</si>
  <si>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</si>
  <si>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</si>
  <si>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</si>
  <si>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</si>
  <si>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</si>
  <si>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</si>
  <si>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</si>
  <si>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</si>
  <si>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</si>
  <si>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</si>
  <si>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</si>
  <si>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</si>
  <si>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</si>
  <si>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</si>
  <si>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</si>
  <si>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</si>
  <si>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</si>
  <si>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</si>
  <si>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</si>
  <si>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</si>
  <si>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</si>
  <si>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</si>
  <si>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</si>
  <si>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</si>
  <si>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</si>
  <si>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</si>
  <si>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</si>
  <si>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</si>
  <si>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</si>
  <si>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</si>
  <si>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</si>
  <si>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</si>
  <si>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</si>
  <si>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</si>
  <si>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</si>
  <si>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</si>
  <si>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</si>
  <si>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</si>
  <si>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</si>
  <si>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</si>
  <si>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</si>
  <si>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</si>
  <si>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</si>
  <si>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</si>
  <si>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</si>
  <si>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</si>
  <si>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</si>
  <si>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</si>
  <si>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</si>
  <si>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</si>
  <si>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</si>
  <si>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</si>
  <si>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</si>
  <si>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</si>
  <si>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</si>
  <si>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</si>
  <si>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</si>
  <si>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</si>
  <si>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</si>
  <si>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</si>
  <si>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</si>
  <si>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</si>
  <si>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</si>
  <si>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</si>
  <si>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</si>
  <si>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</si>
  <si>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</si>
  <si>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</si>
  <si>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</si>
  <si>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</si>
  <si>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</si>
  <si>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</si>
  <si>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</si>
  <si>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</si>
  <si>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</si>
  <si>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</si>
  <si>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</si>
  <si>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</si>
  <si>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</si>
  <si>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</si>
  <si>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</si>
  <si>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</si>
  <si>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</si>
  <si>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</si>
  <si>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</si>
  <si>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</si>
  <si>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</si>
  <si>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</si>
  <si>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</si>
  <si>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</si>
  <si>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</si>
  <si>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</si>
  <si>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</si>
  <si>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</si>
  <si>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</si>
  <si>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</si>
  <si>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</si>
  <si>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</si>
  <si>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</si>
  <si>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</si>
  <si>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</si>
  <si>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</si>
  <si>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</si>
  <si>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</si>
  <si>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</si>
  <si>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</si>
  <si>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</si>
  <si>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</si>
  <si>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</si>
  <si>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</si>
  <si>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</si>
  <si>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</si>
  <si>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</si>
  <si>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</si>
  <si>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</si>
  <si>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</si>
  <si>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</si>
  <si>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</si>
  <si>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</si>
  <si>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</si>
  <si>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</si>
  <si>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</si>
  <si>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</si>
  <si>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</si>
  <si>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</si>
  <si>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</si>
  <si>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</si>
  <si>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</si>
  <si>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</si>
  <si>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</si>
  <si>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</si>
  <si>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</si>
  <si>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</si>
  <si>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</si>
  <si>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</si>
  <si>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</si>
  <si>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</si>
  <si>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</si>
  <si>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</si>
  <si>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</si>
  <si>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</si>
  <si>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</si>
  <si>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</si>
  <si>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</si>
  <si>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</si>
  <si>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</si>
  <si>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</si>
  <si>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</si>
  <si>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</si>
  <si>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</si>
  <si>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</si>
  <si>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</si>
  <si>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</si>
  <si>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</si>
  <si>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</si>
  <si>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</si>
  <si>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</si>
  <si>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</si>
  <si>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</si>
  <si>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</si>
  <si>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</si>
  <si>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</si>
  <si>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</si>
  <si>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</si>
  <si>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</si>
  <si>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</si>
  <si>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</si>
  <si>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</si>
  <si>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</si>
  <si>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</si>
  <si>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</si>
  <si>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</si>
  <si>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</si>
  <si>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</si>
  <si>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</si>
  <si>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</si>
  <si>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</si>
  <si>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</si>
  <si>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</si>
  <si>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</si>
  <si>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</si>
  <si>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</si>
  <si>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</si>
  <si>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</si>
  <si>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</si>
  <si>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</si>
  <si>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</si>
  <si>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</si>
  <si>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</si>
  <si>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</si>
  <si>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</si>
  <si>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</si>
  <si>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</si>
  <si>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</si>
  <si>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</si>
  <si>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</si>
  <si>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</si>
  <si>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</si>
  <si>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</si>
  <si>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</si>
  <si>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</si>
  <si>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</si>
  <si>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</si>
  <si>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</si>
  <si>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</si>
  <si>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</si>
  <si>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</si>
  <si>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</si>
  <si>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</si>
  <si>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</si>
  <si>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</si>
  <si>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</si>
  <si>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</si>
  <si>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</si>
  <si>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</si>
  <si>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</si>
  <si>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</si>
  <si>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</si>
  <si>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</si>
  <si>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</si>
  <si>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</si>
  <si>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</si>
  <si>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</si>
  <si>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</si>
  <si>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</si>
  <si>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</si>
  <si>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</si>
  <si>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</si>
  <si>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</si>
  <si>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</si>
  <si>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</si>
  <si>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</si>
  <si>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</si>
  <si>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</si>
  <si>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</si>
  <si>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</si>
  <si>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</si>
  <si>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</si>
  <si>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</si>
  <si>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</si>
  <si>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</si>
  <si>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</si>
  <si>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</si>
  <si>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</si>
  <si>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</si>
  <si>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</si>
  <si>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</si>
  <si>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</si>
  <si>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</si>
  <si>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</si>
  <si>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</si>
  <si>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</si>
  <si>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</si>
  <si>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</si>
  <si>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</si>
  <si>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</si>
  <si>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</si>
  <si>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</si>
  <si>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</si>
  <si>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</si>
  <si>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</si>
  <si>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</si>
  <si>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</si>
  <si>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</si>
  <si>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</si>
  <si>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</si>
  <si>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</si>
  <si>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</si>
  <si>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</si>
  <si>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</si>
  <si>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</si>
  <si>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</si>
  <si>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</si>
  <si>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</si>
  <si>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</si>
  <si>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</si>
  <si>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</si>
  <si>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</si>
  <si>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</si>
  <si>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</si>
  <si>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</si>
  <si>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</si>
  <si>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</si>
  <si>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</si>
  <si>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</si>
  <si>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</si>
  <si>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</si>
  <si>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</si>
  <si>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</si>
  <si>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</si>
  <si>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</si>
  <si>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</si>
  <si>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</si>
  <si>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</si>
  <si>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</si>
  <si>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</si>
  <si>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</si>
  <si>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</si>
  <si>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</si>
  <si>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</si>
  <si>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</si>
  <si>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</si>
  <si>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</si>
  <si>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</si>
  <si>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</si>
  <si>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</si>
  <si>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</si>
  <si>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</si>
  <si>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</si>
  <si>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</si>
  <si>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</si>
  <si>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</si>
  <si>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</si>
  <si>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</si>
  <si>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</si>
  <si>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</si>
  <si>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</si>
  <si>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</si>
  <si>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</si>
  <si>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</si>
  <si>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</si>
  <si>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</si>
  <si>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</si>
  <si>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</si>
  <si>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</si>
  <si>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</si>
  <si>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</si>
  <si>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</si>
  <si>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</si>
  <si>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</si>
  <si>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</si>
  <si>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</si>
  <si>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</si>
  <si>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</si>
  <si>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</si>
  <si>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</si>
  <si>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</si>
  <si>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</si>
  <si>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</si>
  <si>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</si>
  <si>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</si>
  <si>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</si>
  <si>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</si>
  <si>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</si>
  <si>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</si>
  <si>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</si>
  <si>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</si>
  <si>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</si>
  <si>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</si>
  <si>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</si>
  <si>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</si>
  <si>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</si>
  <si>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</si>
  <si>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</si>
  <si>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</si>
  <si>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</si>
  <si>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</si>
  <si>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</si>
  <si>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</si>
  <si>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</si>
  <si>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</si>
  <si>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</si>
  <si>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</si>
  <si>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</si>
  <si>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</si>
  <si>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</si>
  <si>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</si>
  <si>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</si>
  <si>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</si>
  <si>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</si>
  <si>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</si>
  <si>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</si>
  <si>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</si>
  <si>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</si>
  <si>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</si>
  <si>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</si>
  <si>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</si>
  <si>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</si>
  <si>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</si>
  <si>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</si>
  <si>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</si>
  <si>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</si>
  <si>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</si>
  <si>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</si>
  <si>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</si>
  <si>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</si>
  <si>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</si>
  <si>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</si>
  <si>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</si>
  <si>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</si>
  <si>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</si>
  <si>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</si>
  <si>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</si>
  <si>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</si>
  <si>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</si>
  <si>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</si>
  <si>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</si>
  <si>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</si>
  <si>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</si>
  <si>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</si>
  <si>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</si>
  <si>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</si>
  <si>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</si>
  <si>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</si>
  <si>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</si>
  <si>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</si>
  <si>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</si>
  <si>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</si>
  <si>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</si>
  <si>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</si>
  <si>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</si>
  <si>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</si>
  <si>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</si>
  <si>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</si>
  <si>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</si>
  <si>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</si>
  <si>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</si>
  <si>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</si>
  <si>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</si>
  <si>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</si>
  <si>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</si>
  <si>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</si>
  <si>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</si>
  <si>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</si>
  <si>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</si>
  <si>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</si>
  <si>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</si>
  <si>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</si>
  <si>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</si>
  <si>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</si>
  <si>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</si>
  <si>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</si>
  <si>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</si>
  <si>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</si>
  <si>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</si>
  <si>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</si>
  <si>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</si>
  <si>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</si>
  <si>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</si>
  <si>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</si>
  <si>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</si>
  <si>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</si>
  <si>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</si>
  <si>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</si>
  <si>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</si>
  <si>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</si>
  <si>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</si>
  <si>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</si>
  <si>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</si>
  <si>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</si>
  <si>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</si>
  <si>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</si>
  <si>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</si>
  <si>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</si>
  <si>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</si>
  <si>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</si>
  <si>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</si>
  <si>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</si>
  <si>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</si>
  <si>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</si>
  <si>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</si>
  <si>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</si>
  <si>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</si>
  <si>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</si>
  <si>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</si>
  <si>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</si>
  <si>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</si>
  <si>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</si>
  <si>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</si>
  <si>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</si>
  <si>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</si>
  <si>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</si>
  <si>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</si>
  <si>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</si>
  <si>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</si>
  <si>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</si>
  <si>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</si>
  <si>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</si>
  <si>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</si>
  <si>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</si>
  <si>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</si>
  <si>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</si>
  <si>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</si>
  <si>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</si>
  <si>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</si>
  <si>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</si>
  <si>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</si>
  <si>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</si>
  <si>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</si>
  <si>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</si>
  <si>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</si>
  <si>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</si>
  <si>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</si>
  <si>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</si>
  <si>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</si>
  <si>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</si>
  <si>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</si>
  <si>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</si>
  <si>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</si>
  <si>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</si>
  <si>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</si>
  <si>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</si>
  <si>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</si>
  <si>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</si>
  <si>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</si>
  <si>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</si>
  <si>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</si>
  <si>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</si>
  <si>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</si>
  <si>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</si>
  <si>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</si>
  <si>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</si>
  <si>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</si>
  <si>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</si>
  <si>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</si>
  <si>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</si>
  <si>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</si>
  <si>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</si>
  <si>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</si>
  <si>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</si>
  <si>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</si>
  <si>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</si>
  <si>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</si>
  <si>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</si>
  <si>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</si>
  <si>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</si>
  <si>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</si>
  <si>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</si>
  <si>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</si>
  <si>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</si>
  <si>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</si>
  <si>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</si>
  <si>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</si>
  <si>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</si>
  <si>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</si>
  <si>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</si>
  <si>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</si>
  <si>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</si>
  <si>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</si>
  <si>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</si>
  <si>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</si>
  <si>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</si>
  <si>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</si>
  <si>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</si>
  <si>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</si>
  <si>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</si>
  <si>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</si>
  <si>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</si>
  <si>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</si>
  <si>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</si>
  <si>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</si>
  <si>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</si>
  <si>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</si>
  <si>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</si>
  <si>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</si>
  <si>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</si>
  <si>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</si>
  <si>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</si>
  <si>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</si>
  <si>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</si>
  <si>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</si>
  <si>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</si>
  <si>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</si>
  <si>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</si>
  <si>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</si>
  <si>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</si>
  <si>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</si>
  <si>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</si>
  <si>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</si>
  <si>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</si>
  <si>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</si>
  <si>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</si>
  <si>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</si>
  <si>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</si>
  <si>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</si>
  <si>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</si>
  <si>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</si>
  <si>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</si>
  <si>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</si>
  <si>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</si>
  <si>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</si>
  <si>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</si>
  <si>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</si>
  <si>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</si>
  <si>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</si>
  <si>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</si>
  <si>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</si>
  <si>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</si>
  <si>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</si>
  <si>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</si>
  <si>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</si>
  <si>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</si>
  <si>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</si>
  <si>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</si>
  <si>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</si>
  <si>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</si>
  <si>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</si>
  <si>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</si>
  <si>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</si>
  <si>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</si>
  <si>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</si>
  <si>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</si>
  <si>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</si>
  <si>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</si>
  <si>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</si>
  <si>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</si>
  <si>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</si>
  <si>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</si>
  <si>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</si>
  <si>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</si>
  <si>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</si>
  <si>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</si>
  <si>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</si>
  <si>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</si>
  <si>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</si>
  <si>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</si>
  <si>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</si>
  <si>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</si>
  <si>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</si>
  <si>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</si>
  <si>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</si>
  <si>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</si>
  <si>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</si>
  <si>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</si>
  <si>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</si>
  <si>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</si>
  <si>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</si>
  <si>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</si>
  <si>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</si>
  <si>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</si>
  <si>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</si>
  <si>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</si>
  <si>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</si>
  <si>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</si>
  <si>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</si>
  <si>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</si>
  <si>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</si>
  <si>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</si>
  <si>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</si>
  <si>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</si>
  <si>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</si>
  <si>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</si>
  <si>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</si>
  <si>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</si>
  <si>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</si>
  <si>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</si>
  <si>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</si>
  <si>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</si>
  <si>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</si>
  <si>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</si>
  <si>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</si>
  <si>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</si>
  <si>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</si>
  <si>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</si>
  <si>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</si>
  <si>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</si>
  <si>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</si>
  <si>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</si>
  <si>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</si>
  <si>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</si>
  <si>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</si>
  <si>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</si>
  <si>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</si>
  <si>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</si>
  <si>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</si>
  <si>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</si>
  <si>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</si>
  <si>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</si>
  <si>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</si>
  <si>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</si>
  <si>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</si>
  <si>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</si>
  <si>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</si>
  <si>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</si>
  <si>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</si>
  <si>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</si>
  <si>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</si>
  <si>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</si>
  <si>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</si>
  <si>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</si>
  <si>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</si>
  <si>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</si>
  <si>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</si>
  <si>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</si>
  <si>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</si>
  <si>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</si>
  <si>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</si>
  <si>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</si>
  <si>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</si>
  <si>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</si>
  <si>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</si>
  <si>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</si>
  <si>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</si>
  <si>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</si>
  <si>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</si>
  <si>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</si>
  <si>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</si>
  <si>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</si>
  <si>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</si>
  <si>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</si>
  <si>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</si>
  <si>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</si>
  <si>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</si>
  <si>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</si>
  <si>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</si>
  <si>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</si>
  <si>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</si>
  <si>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</si>
  <si>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</si>
  <si>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</si>
  <si>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</si>
  <si>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</si>
  <si>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</si>
  <si>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</si>
  <si>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</si>
  <si>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</si>
  <si>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</si>
  <si>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</si>
  <si>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</si>
  <si>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</si>
  <si>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</si>
  <si>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</si>
  <si>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</si>
  <si>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</si>
  <si>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</si>
  <si>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</si>
  <si>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</si>
  <si>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</si>
  <si>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</si>
  <si>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</si>
  <si>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</si>
  <si>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</si>
  <si>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</si>
  <si>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</si>
  <si>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</si>
  <si>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</si>
  <si>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</si>
  <si>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</si>
  <si>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</si>
  <si>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</si>
  <si>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</si>
  <si>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</si>
  <si>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</si>
  <si>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</si>
  <si>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</si>
  <si>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</si>
  <si>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</si>
  <si>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</si>
  <si>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</si>
  <si>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</si>
  <si>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</si>
  <si>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</si>
  <si>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</si>
  <si>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</si>
  <si>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</si>
  <si>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</si>
  <si>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</si>
  <si>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</si>
  <si>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</si>
  <si>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</si>
  <si>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</si>
  <si>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</si>
  <si>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</si>
  <si>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</si>
  <si>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</si>
  <si>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</si>
  <si>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</si>
  <si>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</si>
  <si>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</si>
  <si>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</si>
  <si>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</si>
  <si>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</si>
  <si>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</si>
  <si>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</si>
  <si>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</si>
  <si>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</si>
  <si>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</si>
  <si>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</si>
  <si>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</si>
  <si>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</si>
  <si>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</si>
  <si>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</si>
  <si>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</si>
  <si>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</si>
  <si>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</si>
  <si>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</si>
  <si>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</si>
  <si>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</si>
  <si>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</si>
  <si>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</si>
  <si>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</si>
  <si>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</si>
  <si>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</si>
  <si>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</si>
  <si>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</si>
  <si>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</si>
  <si>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</si>
  <si>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</si>
  <si>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</si>
  <si>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</si>
  <si>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</si>
  <si>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</si>
  <si>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</si>
  <si>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</si>
  <si>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</si>
  <si>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</si>
  <si>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</si>
  <si>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</si>
  <si>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</si>
  <si>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</si>
  <si>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</si>
  <si>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</si>
  <si>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</si>
  <si>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</si>
  <si>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</si>
  <si>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</si>
  <si>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</si>
  <si>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</si>
  <si>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</si>
  <si>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</si>
  <si>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</si>
  <si>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</si>
  <si>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</si>
  <si>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</si>
  <si>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</si>
  <si>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</si>
  <si>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</si>
  <si>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</si>
  <si>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</si>
  <si>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</si>
  <si>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</si>
  <si>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</si>
  <si>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</si>
  <si>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</si>
  <si>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</si>
  <si>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</si>
  <si>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</si>
  <si>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</si>
  <si>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</si>
  <si>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</si>
  <si>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</si>
  <si>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</si>
  <si>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</si>
  <si>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</si>
  <si>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</si>
  <si>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</si>
  <si>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</si>
  <si>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</si>
  <si>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</si>
  <si>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</si>
  <si>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</si>
  <si>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</si>
  <si>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</si>
  <si>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</si>
  <si>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</si>
  <si>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</si>
  <si>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</si>
  <si>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</si>
  <si>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</si>
  <si>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</si>
  <si>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</si>
  <si>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</si>
  <si>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</si>
  <si>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</si>
  <si>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</si>
  <si>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</si>
  <si>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</si>
  <si>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</si>
  <si>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</si>
  <si>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</si>
  <si>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</si>
  <si>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</si>
  <si>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</si>
  <si>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</si>
  <si>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</si>
  <si>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</si>
  <si>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</si>
  <si>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</si>
  <si>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</si>
  <si>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</si>
  <si>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</si>
  <si>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</si>
  <si>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</si>
  <si>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</si>
  <si>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</si>
  <si>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</si>
  <si>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</si>
  <si>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</si>
  <si>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</si>
  <si>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</si>
  <si>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</si>
  <si>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</si>
  <si>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</si>
  <si>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</si>
  <si>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</si>
  <si>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</si>
  <si>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</si>
  <si>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</si>
  <si>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</si>
  <si>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</si>
  <si>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</si>
  <si>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</si>
  <si>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</si>
  <si>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</si>
  <si>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</si>
  <si>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</si>
  <si>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</si>
  <si>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</si>
  <si>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</si>
  <si>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</si>
  <si>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</si>
  <si>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</si>
  <si>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</si>
  <si>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</si>
  <si>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</si>
  <si>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</si>
  <si>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</si>
  <si>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</si>
  <si>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</si>
  <si>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</si>
  <si>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</si>
  <si>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</si>
  <si>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</si>
  <si>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</si>
  <si>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</si>
  <si>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</si>
  <si>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</si>
  <si>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</si>
  <si>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</si>
  <si>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</si>
  <si>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</si>
  <si>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</si>
  <si>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</si>
  <si>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</si>
  <si>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</si>
  <si>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</si>
  <si>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</si>
  <si>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</si>
  <si>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</si>
  <si>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</si>
  <si>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</si>
  <si>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</si>
  <si>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</si>
  <si>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</si>
  <si>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</si>
  <si>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</si>
  <si>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</si>
  <si>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</si>
  <si>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</si>
  <si>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</si>
  <si>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</si>
  <si>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</si>
  <si>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</si>
  <si>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</si>
  <si>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</si>
  <si>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</si>
  <si>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</si>
  <si>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</si>
  <si>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</si>
  <si>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</si>
  <si>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</si>
  <si>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</si>
  <si>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</si>
  <si>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</si>
  <si>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</si>
  <si>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</si>
  <si>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</si>
  <si>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</si>
  <si>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</si>
  <si>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</si>
  <si>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</si>
  <si>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</si>
  <si>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</si>
  <si>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</si>
  <si>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</si>
  <si>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</si>
  <si>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</si>
  <si>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</si>
  <si>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</si>
  <si>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</si>
  <si>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</si>
  <si>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</si>
  <si>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</si>
  <si>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</si>
  <si>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</si>
  <si>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</si>
  <si>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</si>
  <si>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</si>
  <si>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</si>
  <si>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</si>
  <si>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</si>
  <si>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</si>
  <si>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</si>
  <si>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</si>
  <si>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</si>
  <si>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</si>
  <si>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</si>
  <si>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</si>
  <si>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</si>
  <si>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</si>
  <si>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</si>
  <si>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</si>
  <si>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</si>
  <si>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</si>
  <si>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</si>
  <si>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</si>
  <si>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</si>
  <si>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</si>
  <si>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</si>
  <si>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</si>
  <si>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</si>
  <si>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</si>
  <si>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</si>
  <si>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</si>
  <si>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</si>
  <si>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</si>
  <si>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</si>
  <si>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</si>
  <si>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</si>
  <si>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</si>
  <si>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</si>
  <si>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</si>
  <si>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</si>
  <si>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</si>
  <si>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</si>
  <si>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</si>
  <si>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</si>
  <si>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</si>
  <si>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</si>
  <si>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</si>
  <si>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</si>
  <si>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</si>
  <si>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</si>
  <si>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</si>
  <si>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</si>
  <si>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</si>
  <si>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</si>
  <si>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</si>
  <si>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</si>
  <si>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</si>
  <si>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</si>
  <si>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</si>
  <si>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</si>
  <si>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</si>
  <si>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</si>
  <si>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</si>
  <si>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</si>
  <si>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</si>
  <si>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</si>
  <si>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</si>
  <si>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</si>
  <si>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</si>
  <si>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</si>
  <si>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</si>
  <si>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</si>
  <si>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</si>
  <si>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</si>
  <si>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</si>
  <si>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</si>
  <si>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</si>
  <si>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</si>
  <si>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</si>
  <si>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</si>
  <si>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</si>
  <si>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</si>
  <si>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</si>
  <si>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</si>
  <si>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</si>
  <si>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</si>
  <si>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</si>
  <si>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</si>
  <si>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</si>
  <si>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</si>
  <si>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</si>
  <si>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</si>
  <si>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</si>
  <si>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</si>
  <si>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</si>
  <si>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</si>
  <si>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</si>
  <si>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</si>
  <si>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</si>
  <si>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</si>
  <si>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</si>
  <si>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</si>
  <si>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</si>
  <si>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</si>
  <si>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</si>
  <si>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</si>
  <si>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</si>
  <si>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</si>
  <si>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</si>
  <si>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</si>
  <si>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</si>
  <si>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</si>
  <si>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</si>
  <si>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</si>
  <si>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</si>
  <si>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</si>
  <si>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</si>
  <si>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</si>
  <si>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</si>
  <si>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</si>
  <si>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</si>
  <si>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</si>
  <si>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</si>
  <si>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</si>
  <si>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</si>
  <si>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</si>
  <si>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</si>
  <si>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</si>
  <si>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</si>
  <si>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</si>
  <si>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</si>
  <si>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</si>
  <si>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</si>
  <si>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</si>
  <si>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</si>
  <si>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</si>
  <si>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</si>
  <si>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</si>
  <si>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</si>
  <si>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</si>
  <si>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</si>
  <si>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</si>
  <si>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</si>
  <si>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</si>
  <si>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</si>
  <si>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</si>
  <si>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</si>
  <si>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</si>
  <si>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</si>
  <si>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</si>
  <si>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</si>
  <si>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</si>
  <si>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</si>
  <si>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</si>
  <si>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</si>
  <si>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</si>
  <si>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</si>
  <si>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</si>
  <si>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</si>
  <si>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</si>
  <si>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</si>
  <si>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</si>
  <si>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</si>
  <si>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</si>
  <si>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</si>
  <si>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</si>
  <si>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</si>
  <si>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</si>
  <si>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</si>
  <si>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</si>
  <si>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</si>
  <si>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</si>
  <si>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</si>
  <si>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</si>
  <si>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</si>
  <si>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</si>
  <si>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</si>
  <si>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</si>
  <si>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</si>
  <si>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</si>
  <si>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</si>
  <si>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</si>
  <si>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</si>
  <si>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</si>
  <si>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</si>
  <si>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</si>
  <si>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</si>
  <si>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</si>
  <si>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</si>
  <si>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</si>
  <si>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</si>
  <si>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</si>
  <si>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</si>
  <si>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</si>
  <si>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Business unit</t>
  </si>
  <si>
    <t>Data.Column11</t>
  </si>
  <si>
    <t>Data.Column12</t>
  </si>
  <si>
    <t>Data.Column13</t>
  </si>
  <si>
    <t>Data.Column14</t>
  </si>
  <si>
    <t>Data.Column15</t>
  </si>
  <si>
    <t>Data.Column16</t>
  </si>
  <si>
    <t>Data.Column17</t>
  </si>
  <si>
    <t>Data.Column18</t>
  </si>
  <si>
    <t>Data.Column19</t>
  </si>
  <si>
    <t>Data.Column20</t>
  </si>
  <si>
    <t>Data.Column21</t>
  </si>
  <si>
    <t>Data.Column22</t>
  </si>
  <si>
    <t>Data.Column23</t>
  </si>
  <si>
    <t>Data.Column24</t>
  </si>
  <si>
    <t>Data.Column25</t>
  </si>
  <si>
    <t>Data.Column26</t>
  </si>
  <si>
    <t>Data.Column27</t>
  </si>
  <si>
    <t>Data.Column28</t>
  </si>
  <si>
    <t>Data.Column29</t>
  </si>
  <si>
    <t>Data.Column30</t>
  </si>
  <si>
    <t>Data.Column31</t>
  </si>
  <si>
    <t>Data.Column32</t>
  </si>
  <si>
    <t>Data.Column33</t>
  </si>
  <si>
    <t>Data.Column34</t>
  </si>
  <si>
    <t>Data.Column35</t>
  </si>
  <si>
    <t>Data.Column36</t>
  </si>
  <si>
    <t>Data.Column37</t>
  </si>
  <si>
    <t>Data.Column38</t>
  </si>
  <si>
    <t>Data.Column39</t>
  </si>
  <si>
    <t>Data.Inventory_Warehouse</t>
  </si>
  <si>
    <t>Data.BU</t>
  </si>
  <si>
    <t>Data.COUNTRY</t>
  </si>
  <si>
    <t>Data.PROVINCE</t>
  </si>
  <si>
    <t>Data.LOCATION_SITE</t>
  </si>
  <si>
    <t>Data.WAREHOUSE NAME</t>
  </si>
  <si>
    <t>Data.Item Sub type - Material</t>
  </si>
  <si>
    <t>Data.EmailAddress1</t>
  </si>
  <si>
    <t>Data.Item Sub type - Service</t>
  </si>
  <si>
    <t>Data.Request Prefix</t>
  </si>
  <si>
    <t>Data.Request Prefix 2</t>
  </si>
  <si>
    <t>WAREHOUSE</t>
  </si>
  <si>
    <t>Inventory_Warehouse</t>
  </si>
  <si>
    <t>COUNTRY</t>
  </si>
  <si>
    <t>PROVINCE</t>
  </si>
  <si>
    <t>LOCATION_SITE</t>
  </si>
  <si>
    <t>WAREHOUSE NAME</t>
  </si>
  <si>
    <t>BU 135 | UAE | ABU DHABI | ICAD III | ALPHA</t>
  </si>
  <si>
    <t>UAE</t>
  </si>
  <si>
    <t>ABU DHABI</t>
  </si>
  <si>
    <t>ALPHA</t>
  </si>
  <si>
    <t>BU 135 | UAE | DUBAI | R135 | REMOTE</t>
  </si>
  <si>
    <t>DUBAI</t>
  </si>
  <si>
    <t>REMOTE</t>
  </si>
  <si>
    <t>T_INV_WAREHOUSE</t>
  </si>
  <si>
    <t>Document name</t>
  </si>
  <si>
    <t>Invoice or Delivery note number</t>
  </si>
  <si>
    <t>Rimses request number</t>
  </si>
  <si>
    <t>Description</t>
  </si>
  <si>
    <t>Translated description</t>
  </si>
  <si>
    <t>-</t>
  </si>
  <si>
    <t>Not defined</t>
  </si>
  <si>
    <t>a</t>
  </si>
  <si>
    <t>are</t>
  </si>
  <si>
    <t>cm</t>
  </si>
  <si>
    <t>centimeter</t>
  </si>
  <si>
    <t>d</t>
  </si>
  <si>
    <t>day</t>
  </si>
  <si>
    <t>ff</t>
  </si>
  <si>
    <t>forfait</t>
  </si>
  <si>
    <t>g</t>
  </si>
  <si>
    <t>gallon</t>
  </si>
  <si>
    <t>ha</t>
  </si>
  <si>
    <t>hectare</t>
  </si>
  <si>
    <t>hr</t>
  </si>
  <si>
    <t>hour</t>
  </si>
  <si>
    <t>kg</t>
  </si>
  <si>
    <t>kilogram</t>
  </si>
  <si>
    <t>km</t>
  </si>
  <si>
    <t>kilometer</t>
  </si>
  <si>
    <t>l</t>
  </si>
  <si>
    <t>liter</t>
  </si>
  <si>
    <t>l 1.000</t>
  </si>
  <si>
    <t>1.000 liter</t>
  </si>
  <si>
    <t>m</t>
  </si>
  <si>
    <t>meter</t>
  </si>
  <si>
    <t>m²</t>
  </si>
  <si>
    <t>square meter</t>
  </si>
  <si>
    <t>m³</t>
  </si>
  <si>
    <t>cubic meter</t>
  </si>
  <si>
    <t>mth</t>
  </si>
  <si>
    <t>month</t>
  </si>
  <si>
    <t>night</t>
  </si>
  <si>
    <t>pcs</t>
  </si>
  <si>
    <t>Pieces</t>
  </si>
  <si>
    <t>pcs/day</t>
  </si>
  <si>
    <t>Pieces per day</t>
  </si>
  <si>
    <t>plt</t>
  </si>
  <si>
    <t>pallet</t>
  </si>
  <si>
    <t>ride</t>
  </si>
  <si>
    <t>t</t>
  </si>
  <si>
    <t>ton</t>
  </si>
  <si>
    <t>tp</t>
  </si>
  <si>
    <t>total price</t>
  </si>
  <si>
    <t>w</t>
  </si>
  <si>
    <t>week</t>
  </si>
  <si>
    <t>Bu</t>
  </si>
  <si>
    <t>WarehouseRep</t>
  </si>
  <si>
    <t>WarehouseEmail</t>
  </si>
  <si>
    <t>Warehouse Repsentative map</t>
  </si>
  <si>
    <t>H7</t>
  </si>
  <si>
    <t>H9</t>
  </si>
  <si>
    <t>C9</t>
  </si>
  <si>
    <t>Urgent</t>
  </si>
  <si>
    <t>Stock</t>
  </si>
  <si>
    <t>Breakdown</t>
  </si>
  <si>
    <t>Normal</t>
  </si>
  <si>
    <t>Entity name</t>
  </si>
  <si>
    <t>BU Name</t>
  </si>
  <si>
    <t>Earth Moving</t>
  </si>
  <si>
    <t>Cranes</t>
  </si>
  <si>
    <t>Shared services</t>
  </si>
  <si>
    <t>Aertssen Machinery Services for Contracting</t>
  </si>
  <si>
    <t>Aertssen Equipment Rental LLC - OPC</t>
  </si>
  <si>
    <t>AMS Duqm LLC</t>
  </si>
  <si>
    <t>CQ</t>
  </si>
  <si>
    <t>AMS Qatar</t>
  </si>
  <si>
    <t>Helper list for BU</t>
  </si>
  <si>
    <t>Full Entity list</t>
  </si>
  <si>
    <t>Helper BU Filter</t>
  </si>
  <si>
    <t>Helper list for Item types</t>
  </si>
  <si>
    <t>👇 Below is the valid relationship between Entity and BU</t>
  </si>
  <si>
    <t>All Request types</t>
  </si>
  <si>
    <t>Helper list of Priorities</t>
  </si>
  <si>
    <t>AssetNumber</t>
  </si>
  <si>
    <t>N8</t>
  </si>
  <si>
    <t>H10</t>
  </si>
  <si>
    <t>Input_Priority</t>
  </si>
  <si>
    <t>Not applicable</t>
  </si>
  <si>
    <t>Request_Type</t>
  </si>
  <si>
    <t>Item_Type</t>
  </si>
  <si>
    <t>Buyer</t>
  </si>
  <si>
    <t>Valid</t>
  </si>
  <si>
    <t>Warehouse_rep</t>
  </si>
  <si>
    <t>Buyer (Procurement rep.)</t>
  </si>
  <si>
    <t>Input_Version</t>
  </si>
  <si>
    <t>Input_buyer</t>
  </si>
  <si>
    <t>Sourcing not required</t>
  </si>
  <si>
    <t>Quotation or Sourcing reference</t>
  </si>
  <si>
    <t>C11</t>
  </si>
  <si>
    <t>Mandatory field – input required</t>
  </si>
  <si>
    <t>Optional field</t>
  </si>
  <si>
    <t>Auto-filled by system</t>
  </si>
  <si>
    <t>Filled / Completed</t>
  </si>
  <si>
    <t>Locked / Not applicable</t>
  </si>
  <si>
    <t>Header Field Color Legend</t>
  </si>
  <si>
    <t>Parts preference</t>
  </si>
  <si>
    <t>Parts Preference</t>
  </si>
  <si>
    <t>Input_Parts_Preference</t>
  </si>
  <si>
    <t>001</t>
  </si>
  <si>
    <t>002</t>
  </si>
  <si>
    <t>Custom Reference</t>
  </si>
  <si>
    <t>Custom reference</t>
  </si>
  <si>
    <t>Input_customref</t>
  </si>
  <si>
    <t>Helper Item types</t>
  </si>
  <si>
    <t>Request Prefix</t>
  </si>
  <si>
    <t>Object ID Short Description</t>
  </si>
  <si>
    <t>Item#1</t>
  </si>
  <si>
    <t>Item#2</t>
  </si>
  <si>
    <t>WO1</t>
  </si>
  <si>
    <t>WO2</t>
  </si>
  <si>
    <t>ITEM#1 || ITEM ID: SHSH-01122-001 || WORK ORDER: WO1 || ASSET NUMBER: T25218</t>
  </si>
  <si>
    <t>ITEM#2 || ITEM ID: SHSH-01122-002 || WORK ORDER: WO2 || ASSET NUMBER: T25218</t>
  </si>
  <si>
    <t>Test item 2</t>
  </si>
  <si>
    <t>Unit Price - AED</t>
  </si>
  <si>
    <t>Test item 1</t>
  </si>
  <si>
    <t>Genuine / OEM</t>
  </si>
  <si>
    <t>Item 2</t>
  </si>
  <si>
    <t>Total Amount</t>
  </si>
  <si>
    <t>PO#</t>
  </si>
  <si>
    <t>PO Line Status</t>
  </si>
  <si>
    <t>PO Approval status</t>
  </si>
  <si>
    <t>Supplier name</t>
  </si>
  <si>
    <t>Request file</t>
  </si>
  <si>
    <t>Control</t>
  </si>
  <si>
    <t>Left</t>
  </si>
  <si>
    <t>Top</t>
  </si>
  <si>
    <t>Width</t>
  </si>
  <si>
    <t>Height</t>
  </si>
  <si>
    <t>New request form</t>
  </si>
  <si>
    <t>Total - AED</t>
  </si>
  <si>
    <t>Service | TPI, Training &amp; Medical services</t>
  </si>
  <si>
    <t>Testing of PDF only attachment in service request</t>
  </si>
  <si>
    <t>SHSH01183</t>
  </si>
  <si>
    <t>TEST ITEM 1 || ITEM ID: SHSH01183-001 || LOC: R135</t>
  </si>
  <si>
    <t>TEST ITEM 2 || ITEM ID: SHSH01183-002 || LOC: R135</t>
  </si>
  <si>
    <t>Testing of excel attachment for material request</t>
  </si>
  <si>
    <t>iTEM 1</t>
  </si>
  <si>
    <t>SHSH01184</t>
  </si>
  <si>
    <t>163131, 6416811</t>
  </si>
  <si>
    <t>ITEM 1 || ITEM ID: SHSH01184-001 || WORK ORDER: 163131 || LOC: R135</t>
  </si>
  <si>
    <t>ITEM 2 || ITEM ID: SHSH01184-002 || WORK ORDER: 6416811 || LOC: R135</t>
  </si>
  <si>
    <t>Testing of PDF folder suppression</t>
  </si>
  <si>
    <t>SHSH01185</t>
  </si>
  <si>
    <t>1284616, 18346461</t>
  </si>
  <si>
    <t>TEST ITEM 1 || ITEM ID: SHSH01185-001 || WORK ORDER: 1284616 || LOC: R135</t>
  </si>
  <si>
    <t>TEST ITEM 2 || ITEM ID: SHSH01185-002 || WORK ORDER: 18346461 || LOC: R135</t>
  </si>
  <si>
    <t>Testing of copy lines button</t>
  </si>
  <si>
    <t>Flywheel</t>
  </si>
  <si>
    <t>Clutch plate</t>
  </si>
  <si>
    <t>SHSP01189</t>
  </si>
  <si>
    <t>8434, 18411</t>
  </si>
  <si>
    <t>FLYWHEEL || ITEM ID: SHSP01189-001 || WORK ORDER: 8434 || ASSET NUMBER: T022451 || LOC: R135 || REF: SS5418</t>
  </si>
  <si>
    <t>CLUTCH PLATE || ITEM ID: SHSP01189-002 || WORK ORDER: 18411 || ASSET NUMBER: T022451 || LOC: R135 || REF: SS5418</t>
  </si>
  <si>
    <t>Testing of Mail body correction</t>
  </si>
  <si>
    <t>124878 5825</t>
  </si>
  <si>
    <t>215 2557 2888</t>
  </si>
  <si>
    <t>214 528545 585</t>
  </si>
  <si>
    <t>Release bearing</t>
  </si>
  <si>
    <t>SHSH01193</t>
  </si>
  <si>
    <t>FLYWHEEL || ITEM ID: SHSH01193-001 || WORK ORDER: 125485 || ASSET NUMBER: T252425 || LOC: R135 || REF: TT25422</t>
  </si>
  <si>
    <t>CLUTCH PLATE || ITEM ID: SHSH01193-002 || WORK ORDER: 125485 || ASSET NUMBER: T252425 || LOC: R135 || REF: TT25422</t>
  </si>
  <si>
    <t>RELEASE BEARING || ITEM ID: SHSH01193-003 || WORK ORDER: 125485 || ASSET NUMBER: T252425 || LOC: R135 || REF: TT25422</t>
  </si>
  <si>
    <t>Aftermarket</t>
  </si>
  <si>
    <t>Testing of End of request text</t>
  </si>
  <si>
    <t>254862 5256</t>
  </si>
  <si>
    <t>Hydraulic pump</t>
  </si>
  <si>
    <t xml:space="preserve">14586 6958 </t>
  </si>
  <si>
    <t>Seal kit</t>
  </si>
  <si>
    <t>SHSH01195</t>
  </si>
  <si>
    <t>1457845, 874521</t>
  </si>
  <si>
    <t>HYDRAULIC PUMP || ITEM ID: SHSH01195-001 || OBJECT ID: 245822 || WORK ORDER: 1457845 || ASSET NUMBER: T254256 || LOC: R135</t>
  </si>
  <si>
    <t>SEAL KIT || ITEM ID: SHSH01195-002 || WORK ORDER: 874521 || ASSET NUMBER: T254256 || LOC: R135</t>
  </si>
  <si>
    <t>Testing of End of Request text</t>
  </si>
  <si>
    <t>Part# 1</t>
  </si>
  <si>
    <t>Part#2</t>
  </si>
  <si>
    <t>SHSH01196</t>
  </si>
  <si>
    <t>WO1, WO2</t>
  </si>
  <si>
    <t>TEST ITEM 1 || ITEM ID: SHSH01196-001 || WORK ORDER: WO1 || LOC: R135</t>
  </si>
  <si>
    <t>TEST ITEM 2 || ITEM ID: SHSH01196-002 || WORK ORDER: WO2 || LOC: R135</t>
  </si>
  <si>
    <t>Testing of locking &amp; unlocking</t>
  </si>
  <si>
    <t>WO# 1</t>
  </si>
  <si>
    <t>Item# 1</t>
  </si>
  <si>
    <t>Part# 2</t>
  </si>
  <si>
    <t>WO# 2</t>
  </si>
  <si>
    <t>Item# 2</t>
  </si>
  <si>
    <t>Part# 3</t>
  </si>
  <si>
    <t>Item# 3</t>
  </si>
  <si>
    <t>SHSH01197</t>
  </si>
  <si>
    <t>WO# 1, WO# 2</t>
  </si>
  <si>
    <t>ITEM# 1 || ITEM ID: SHSH01197-001 || OBJECT ID: 125482 || WORK ORDER: WO# 1 || ASSET NUMBER: T025534 || LOC: R135 || REF: TT028138</t>
  </si>
  <si>
    <t>ITEM# 2 || ITEM ID: SHSH01197-002 || OBJECT ID: 12875 || WORK ORDER: WO# 2 || ASSET NUMBER: T025534 || LOC: R135 || REF: TT028138</t>
  </si>
  <si>
    <t>ITEM# 3 || ITEM ID: SHSH01197-003 || OBJECT ID: 124875 || WORK ORDER: WO# 2 || ASSET NUMBER: T025534 || LOC: R135 || REF: TT028138</t>
  </si>
  <si>
    <t>Testing of Locking and unlocking during submission</t>
  </si>
  <si>
    <t>Item # 1</t>
  </si>
  <si>
    <t>SHSH01198</t>
  </si>
  <si>
    <t>ITEM # 1 || ITEM ID: SHSH01198-001 || OBJECT ID: 113313 || WORK ORDER: WO# 1 || ASSET NUMBER: T02253 || LOC: R135</t>
  </si>
  <si>
    <t>Testing of lock and unclock when submission</t>
  </si>
  <si>
    <t>SHSH01199</t>
  </si>
  <si>
    <t>ITEM# 1 || ITEM ID: SHSH01199-001 || LOC: R135</t>
  </si>
  <si>
    <t>Testing of Lock and Unlock during submission</t>
  </si>
  <si>
    <t>SHSH01200</t>
  </si>
  <si>
    <t>ITEM#1 || ITEM ID: SHSH01200-001 || LOC: R135</t>
  </si>
  <si>
    <t>Test of lock unlock with button beha</t>
  </si>
  <si>
    <t>Item 1</t>
  </si>
  <si>
    <t>SHSH01201</t>
  </si>
  <si>
    <t>ITEM 1 || ITEM ID: SHSH01201-001 || LOC: R135</t>
  </si>
  <si>
    <t>Test of Lock &amp; Unlock, buttons</t>
  </si>
  <si>
    <t>SHSH01202</t>
  </si>
  <si>
    <t>ITEM# 1 || ITEM ID: SHSH01202-001 || OBJECT ID: 57849 || WORK ORDER: WO# 1 || ASSET NUMBER: T025222 || LOC: R135 || REF: TT5847</t>
  </si>
  <si>
    <t>ITEM# 2 || ITEM ID: SHSH01202-002 || OBJECT ID: 87952 || WORK ORDER: WO# 1 || ASSET NUMBER: T025222 || LOC: R135 || REF: TT5847</t>
  </si>
  <si>
    <t>Testing of Lock unlock button and end of request</t>
  </si>
  <si>
    <t>SHSH01203</t>
  </si>
  <si>
    <t>ITEM# 1 || ITEM ID: SHSH01203-001 || WORK ORDER: 18313813 || LOC: R135</t>
  </si>
  <si>
    <t>ITEM# 2 || ITEM ID: SHSH01203-002 || WORK ORDER: 18313813 || LOC: R135</t>
  </si>
  <si>
    <t>Testing of Lock unlock button end of request</t>
  </si>
  <si>
    <t>ITEM# 1</t>
  </si>
  <si>
    <t>SHSH01204</t>
  </si>
  <si>
    <t>ITEM# 1 || ITEM ID: SHSH01204-001 || LOC: R150</t>
  </si>
  <si>
    <t>Test of button issue and printpdf</t>
  </si>
  <si>
    <t>SHSH01205</t>
  </si>
  <si>
    <t>ITEM# 1 || ITEM ID: SHSH01205-001 || LOC: R150</t>
  </si>
  <si>
    <t>Testing checkbox size issue</t>
  </si>
  <si>
    <t>SHSH01206</t>
  </si>
  <si>
    <t>ITEM# 1 || ITEM ID: SHSH01206-001 || LOC: R150</t>
  </si>
  <si>
    <t>Testing of checkbox resize</t>
  </si>
  <si>
    <t>SHSH01207</t>
  </si>
  <si>
    <t xml:space="preserve">ITEM 1 || ITEM ID: SHSH01207-001 || LOC: </t>
  </si>
  <si>
    <t>Testing checkbox resize issue</t>
  </si>
  <si>
    <t>SHSH01208</t>
  </si>
  <si>
    <t xml:space="preserve">ITEM#1 || ITEM ID: SHSH01208-001 || LOC: </t>
  </si>
  <si>
    <t>Testing</t>
  </si>
  <si>
    <t>Testing resize of checkbox</t>
  </si>
  <si>
    <t>SHSH01209</t>
  </si>
  <si>
    <t xml:space="preserve">ITEM# 1 || ITEM ID: SHSH01209-001 || LOC: </t>
  </si>
  <si>
    <t>Testing of Print / save error</t>
  </si>
  <si>
    <t>SHSH01210</t>
  </si>
  <si>
    <t xml:space="preserve">ITEM# 1 || ITEM ID: SHSH01210-001 || LOC: </t>
  </si>
  <si>
    <t xml:space="preserve">ITEM# 2 || ITEM ID: SHSH01210-002 || LOC: </t>
  </si>
  <si>
    <t>Testing of Checkbox resize issue</t>
  </si>
  <si>
    <t>SHSH01211</t>
  </si>
  <si>
    <t>ITEM# 1 || ITEM ID: SHSH01211-001 || LOC: ICAD III</t>
  </si>
  <si>
    <t>Testing of resend function</t>
  </si>
  <si>
    <t>SHSH01212</t>
  </si>
  <si>
    <t>ITEM 1 || ITEM ID: SHSH01212-001 || LOC: ICAD III</t>
  </si>
  <si>
    <t>Testing of Checkboxes lock &amp; unlock</t>
  </si>
  <si>
    <t>QTN# 254874</t>
  </si>
  <si>
    <t>SHSH01213</t>
  </si>
  <si>
    <t>ITEM 1 || ITEM ID: SHSH01213-001 || LOC: ICAD III</t>
  </si>
  <si>
    <t>ITEM 2 || ITEM ID: SHSH01213-002 || LOC: ICAD III</t>
  </si>
  <si>
    <t>SHSH01214</t>
  </si>
  <si>
    <t>ITEM# 1 || ITEM ID: SHSH01214-001 || LOC: ICAD III</t>
  </si>
  <si>
    <t>ITEM# 2 || ITEM ID: SHSH01214-002 || LOC: ICAD III</t>
  </si>
  <si>
    <t>Testing of Checkbox control lock and unlock</t>
  </si>
  <si>
    <t>QTN# 254258</t>
  </si>
  <si>
    <t>SHSH01215</t>
  </si>
  <si>
    <t>ITEM# 1 || ITEM ID: SHSH01215-001 || WORK ORDER: 2548266 || LOC: ICAD III</t>
  </si>
  <si>
    <t>Testing Reset lines button behaviour</t>
  </si>
  <si>
    <t>SHSH01216</t>
  </si>
  <si>
    <t>ITEM 1 || ITEM ID: SHSH01216-001 || LOC: ICAD III</t>
  </si>
  <si>
    <t>Testing of button behaviour in Child request</t>
  </si>
  <si>
    <t>SHSH01217</t>
  </si>
  <si>
    <t>ITEM 1 || ITEM ID: SHSH01217-001 || LOC: ICAD III</t>
  </si>
  <si>
    <t>Testing ResetLines Button behavior in child request</t>
  </si>
  <si>
    <t>SHSH01218</t>
  </si>
  <si>
    <t>ITEM 1 || ITEM ID: SHSH01218-001 || LOC: ICAD III</t>
  </si>
  <si>
    <t>EDIT_MODE</t>
  </si>
  <si>
    <t>Part#1</t>
  </si>
  <si>
    <t>WO</t>
  </si>
  <si>
    <t>Testing edit button behavior</t>
  </si>
  <si>
    <t>SHSH01219</t>
  </si>
  <si>
    <t>ITEM# 1 || ITEM ID: SHSH01219-001 || WORK ORDER: WO || LOC: ICAD III</t>
  </si>
  <si>
    <t>ITEM# 2 || ITEM ID: SHSH01219-002 || WORK ORDER: WO || LOC: ICAD III</t>
  </si>
  <si>
    <t>Flag_Name</t>
  </si>
  <si>
    <t>Flag_Value</t>
  </si>
  <si>
    <t>O11</t>
  </si>
  <si>
    <t>SHSH01227</t>
  </si>
  <si>
    <t>ITEM 1 || ITEM ID: SHSH01227-001 || LOC: ICAD III</t>
  </si>
  <si>
    <t>QTN# 248313</t>
  </si>
  <si>
    <t>SHSH01228</t>
  </si>
  <si>
    <t>ITEM 1 || ITEM ID: SHSH01228-001 || LOC: ICAD III</t>
  </si>
  <si>
    <t>Testing of new request for edit mode</t>
  </si>
  <si>
    <t>SHSH01244</t>
  </si>
  <si>
    <t>ITEM 1 || ITEM ID: SHSH01244-001 || LOC: ICAD III</t>
  </si>
  <si>
    <t>ITEM 2 || ITEM ID: SHSH01244-002 || LOC: ICAD III</t>
  </si>
  <si>
    <t>Testing of edit request button</t>
  </si>
  <si>
    <t>SHSH01245</t>
  </si>
  <si>
    <t>ITEM 1 || ITEM ID: SHSH01245-001 || LOC: ICAD III</t>
  </si>
  <si>
    <t>ITEM 2 || ITEM ID: SHSH01245-002 || LOC: ICAD III</t>
  </si>
  <si>
    <t>Testing of Item ID addition in the log</t>
  </si>
  <si>
    <t>SHSH01258</t>
  </si>
  <si>
    <t>SHSH01258-001</t>
  </si>
  <si>
    <t>TEST ITEM 1 || ITEM ID: SHSH01258-001 || LOC: ICAD III</t>
  </si>
  <si>
    <t>SHSH01258-002</t>
  </si>
  <si>
    <t>TEST ITEM 2 || ITEM ID: SHSH01258-002 || LOC: ICAD III</t>
  </si>
  <si>
    <t>H5</t>
  </si>
  <si>
    <t>O5</t>
  </si>
  <si>
    <t>C6</t>
  </si>
  <si>
    <t>H6</t>
  </si>
  <si>
    <t>O6</t>
  </si>
  <si>
    <t>C7</t>
  </si>
  <si>
    <t>O7</t>
  </si>
  <si>
    <t>C8</t>
  </si>
  <si>
    <t>H8</t>
  </si>
  <si>
    <t>O8</t>
  </si>
  <si>
    <t>O9</t>
  </si>
  <si>
    <t>C10</t>
  </si>
  <si>
    <t>O10</t>
  </si>
  <si>
    <t>H11</t>
  </si>
  <si>
    <t>Workshop Management Planning board</t>
  </si>
  <si>
    <t>Workshop Management Planning Board with 10 Rows, 5 Coloumns</t>
  </si>
  <si>
    <t>SHSH01259</t>
  </si>
  <si>
    <t>SHSH01259-001</t>
  </si>
  <si>
    <t>WORKSHOP MANAGEMENT PLANNING BOARD WITH 10 ROWS, 5 COLOUMNS || ITEM ID: SHSH01259-001 || LOC: ICAD III</t>
  </si>
  <si>
    <t>T_Form_State_Flags</t>
  </si>
  <si>
    <t>IPRF_Header_Snap</t>
  </si>
  <si>
    <t>IPRF_Header_chbox</t>
  </si>
  <si>
    <t>IPRF_Lines_Snap_Edit</t>
  </si>
  <si>
    <t>IPRF_Lines_Snap_Update</t>
  </si>
  <si>
    <t>Test quote</t>
  </si>
  <si>
    <t>Item1</t>
  </si>
  <si>
    <t>OE1</t>
  </si>
  <si>
    <t>OE 2</t>
  </si>
  <si>
    <t>Item2</t>
  </si>
  <si>
    <t>SHSH01270</t>
  </si>
  <si>
    <t>SHSH01270-001</t>
  </si>
  <si>
    <t>ITEM1 || ITEM ID: SHSH01270-001 || OBJECT ID: 125428 || WORK ORDER: WO1 || LOC: ICAD III</t>
  </si>
  <si>
    <t>SHSH01270-002</t>
  </si>
  <si>
    <t>ITEM2 || ITEM ID: SHSH01270-002 || OBJECT ID: 24582 || WORK ORDER: WO1 || LOC: ICAD III</t>
  </si>
  <si>
    <t>OE2</t>
  </si>
  <si>
    <t>Testing Object ID Short Description</t>
  </si>
  <si>
    <t>OE3</t>
  </si>
  <si>
    <t>OE4</t>
  </si>
  <si>
    <t>OE5</t>
  </si>
  <si>
    <t>OE6</t>
  </si>
  <si>
    <t>Item#3</t>
  </si>
  <si>
    <t>Item#4</t>
  </si>
  <si>
    <t>Item#5</t>
  </si>
  <si>
    <t>Item#6</t>
  </si>
  <si>
    <t>ASF543</t>
  </si>
  <si>
    <t>ASF-241</t>
  </si>
  <si>
    <t>ASF51310</t>
  </si>
  <si>
    <t>SHSH01280</t>
  </si>
  <si>
    <t>SHSH01280-001</t>
  </si>
  <si>
    <t>ITEM#1 || ITEM ID: SHSH01280-001 || OBJECT ID: 248756 || WORK ORDER: WO1 || LOC: ICAD III</t>
  </si>
  <si>
    <t>SHSH01280-002</t>
  </si>
  <si>
    <t>ITEM#2 || ITEM ID: SHSH01280-002 || OBJECT ID: 54844 || WORK ORDER: WO1 || LOC: ICAD III</t>
  </si>
  <si>
    <t>SHSH01280-003</t>
  </si>
  <si>
    <t>ITEM#3 || ITEM ID: SHSH01280-003 || OBJECT ID: ASF543 || WORK ORDER: WO1 || LOC: ICAD III</t>
  </si>
  <si>
    <t>SHSH01280-004</t>
  </si>
  <si>
    <t>ITEM#4 || ITEM ID: SHSH01280-004 || OBJECT ID: ASF-241 || WORK ORDER: WO2 || LOC: ICAD III</t>
  </si>
  <si>
    <t>SHSH01280-005</t>
  </si>
  <si>
    <t>ITEM#5 || ITEM ID: SHSH01280-005 || OBJECT ID: ASF51310 || WORK ORDER: WO2 || LOC: ICAD III</t>
  </si>
  <si>
    <t>SHSH01280-006</t>
  </si>
  <si>
    <t>ITEM#6 || ITEM ID: SHSH01280-006 || OBJECT ID: 24813 || WORK ORDER: WO2 || LOC: ICAD III</t>
  </si>
  <si>
    <t>ACTION_TYPE</t>
  </si>
  <si>
    <t>REQUEST_VERSION</t>
  </si>
  <si>
    <t>RESPONSE_VERSION</t>
  </si>
  <si>
    <t>Testing of button, 3 tiered submit action</t>
  </si>
  <si>
    <t>OEM 1</t>
  </si>
  <si>
    <t>OEM 2</t>
  </si>
  <si>
    <t>OEM 3</t>
  </si>
  <si>
    <t>SHSH01317</t>
  </si>
  <si>
    <t>SHSH01317-001</t>
  </si>
  <si>
    <t>ITEM# 1 || ITEM ID: SHSH01317-001 || WORK ORDER: WO1 || LOC: ICAD III</t>
  </si>
  <si>
    <t>SHSH01317-002</t>
  </si>
  <si>
    <t>ITEM# 2 || ITEM ID: SHSH01317-002 || WORK ORDER: WO1 || LOC: ICAD III</t>
  </si>
  <si>
    <t>SHSH01317-003</t>
  </si>
  <si>
    <t>ITEM# 3 || ITEM ID: SHSH01317-003 || WORK ORDER: WO2 || LOC: ICAD III</t>
  </si>
  <si>
    <t>Testing of Version handling</t>
  </si>
  <si>
    <t>SHSH01319</t>
  </si>
  <si>
    <t>SHSH01319-001</t>
  </si>
  <si>
    <t>ITEM#1 || ITEM ID: SHSH01319-001 || LOC: ICAD III</t>
  </si>
  <si>
    <t>SHSH01319-002</t>
  </si>
  <si>
    <t>ITEM#2 || ITEM ID: SHSH01319-002 || LOC: ICAD III</t>
  </si>
  <si>
    <t>SHSH01319-003</t>
  </si>
  <si>
    <t>ITEM#3 || ITEM ID: SHSH01319-003 || LOC: ICAD III</t>
  </si>
  <si>
    <t>SHSH01319-004</t>
  </si>
  <si>
    <t>ITEM#4 || ITEM ID: SHSH01319-004 || LOC: ICAD III</t>
  </si>
  <si>
    <t>Item# 3 changed</t>
  </si>
  <si>
    <t>Item#2 changed</t>
  </si>
  <si>
    <t>Item#3 changed</t>
  </si>
  <si>
    <t>Item#4 changed</t>
  </si>
  <si>
    <t>SHSH01322</t>
  </si>
  <si>
    <t>SHSH01322-001</t>
  </si>
  <si>
    <t>ITEM# 3 CHANGED || ITEM ID: SHSH01322-001 || LOC: R135</t>
  </si>
  <si>
    <t>SHSH01322-002</t>
  </si>
  <si>
    <t>ITEM#2 CHANGED || ITEM ID: SHSH01322-002 || LOC: R135</t>
  </si>
  <si>
    <t>SHSH01322-003</t>
  </si>
  <si>
    <t>ITEM#3 CHANGED || ITEM ID: SHSH01322-003 || LOC: R135</t>
  </si>
  <si>
    <t>SHSH01322-004</t>
  </si>
  <si>
    <t>ITEM#4 CHANGED || ITEM ID: SHSH01322-004 || LOC: R135</t>
  </si>
  <si>
    <t>SHSH01323</t>
  </si>
  <si>
    <t>SHSH01323-001</t>
  </si>
  <si>
    <t>ITEM#1 || ITEM ID: SHSH01323-001 || LOC: ICAD III</t>
  </si>
  <si>
    <t>SHSH01323-002</t>
  </si>
  <si>
    <t>ITEM#2 || ITEM ID: SHSH01323-002 || LOC: ICAD III</t>
  </si>
  <si>
    <t>SHSH01323-003</t>
  </si>
  <si>
    <t>ITEM#3 || ITEM ID: SHSH01323-003 || LOC: ICAD III</t>
  </si>
  <si>
    <t>SHSH01323-004</t>
  </si>
  <si>
    <t>ITEM#4 || ITEM ID: SHSH01323-004 || LOC: ICAD III</t>
  </si>
  <si>
    <t>Item#1 changed</t>
  </si>
  <si>
    <t>Item#2 updated</t>
  </si>
  <si>
    <t>Item#3 cancelled</t>
  </si>
  <si>
    <t>Item#4 removed</t>
  </si>
  <si>
    <t>ITEM#1 CHANGED || ITEM ID: SHSH01323-001 || LOC: R135</t>
  </si>
  <si>
    <t>ITEM#2 UPDATED || ITEM ID: SHSH01323-002 || LOC: R135</t>
  </si>
  <si>
    <t>ITEM#3 CANCELLED || ITEM ID: SHSH01323-003 || LOC: R135</t>
  </si>
  <si>
    <t>ITEM#4 REMOVED || ITEM ID: SHSH01323-004 || LOC: R135</t>
  </si>
  <si>
    <t xml:space="preserve">Item#1 updated </t>
  </si>
  <si>
    <t>ITEM#1 UPDATED  || ITEM ID: SHSH01323-001 || LOC: ICAD III</t>
  </si>
  <si>
    <t>ITEM#2 CHANGED || ITEM ID: SHSH01323-002 || LOC: ICAD III</t>
  </si>
  <si>
    <t>SHSH01329</t>
  </si>
  <si>
    <t>SHSH01329-001</t>
  </si>
  <si>
    <t>ITEM 1 || ITEM ID: SHSH01329-001 || LOC: ICAD III</t>
  </si>
  <si>
    <t>ITEM 1 || ITEM ID: SHSH01329-001 || OBJECT ID: 254825 || LOC: ICAD III</t>
  </si>
  <si>
    <t>SHSH01329-002</t>
  </si>
  <si>
    <t>ITEM 2 || ITEM ID: SHSH01329-002 || OBJECT ID: 2485 || LOC: ICAD III</t>
  </si>
  <si>
    <t>FILE_ROLE</t>
  </si>
  <si>
    <t>LAST_FILE_ROLE</t>
  </si>
  <si>
    <t>PARENT</t>
  </si>
  <si>
    <t>FILE_STATUS</t>
  </si>
  <si>
    <t>CURRENT</t>
  </si>
  <si>
    <t>MASTER TEMPLATE</t>
  </si>
  <si>
    <t>VER</t>
  </si>
  <si>
    <t>FILE_NAME</t>
  </si>
  <si>
    <t>Testing of full cycle of edit request</t>
  </si>
  <si>
    <t>CR001</t>
  </si>
  <si>
    <t>item# 3</t>
  </si>
  <si>
    <t>NORMAL</t>
  </si>
  <si>
    <t>SHSH01354</t>
  </si>
  <si>
    <t>SHSH01354-001</t>
  </si>
  <si>
    <t>ITEM# 1 || ITEM ID: SHSH01354-001 || WORK ORDER: WO1 || LOC: ICAD III || REF: CR001</t>
  </si>
  <si>
    <t>SHSH01354-002</t>
  </si>
  <si>
    <t>ITEM# 2 || ITEM ID: SHSH01354-002 || WORK ORDER: WO1 || LOC: ICAD III || REF: CR001</t>
  </si>
  <si>
    <t>SHSH01354-003</t>
  </si>
  <si>
    <t>ITEM# 3 || ITEM ID: SHSH01354-003 || WORK ORDER: WO1 || LOC: ICAD III || REF: CR001</t>
  </si>
  <si>
    <t>Testing of Edit request cycle</t>
  </si>
  <si>
    <t>SHSH01355</t>
  </si>
  <si>
    <t>SHSH01355-001</t>
  </si>
  <si>
    <t>PART# 1 || ITEM ID: SHSH01355-001 || LOC: ICAD III</t>
  </si>
  <si>
    <t>SHSH01367</t>
  </si>
  <si>
    <t>SHSH01367-001</t>
  </si>
  <si>
    <t>ITEM 1 || ITEM ID: SHSH01367-001 || LOC: ICAD III</t>
  </si>
  <si>
    <t>SHSH01371</t>
  </si>
  <si>
    <t>SHSH01371-001</t>
  </si>
  <si>
    <t>ITEM# 1 || ITEM ID: SHSH01371-001 || LOC: ICAD III</t>
  </si>
  <si>
    <t>Response Version</t>
  </si>
  <si>
    <t>=IF(
    OR([@[Item Description]]="",[@[Requested Qty]]="",@IPRF_Header[Request number]="",[@Unit]=""),
    "",
    UPPER(
        SUBSTITUTE(
            TEXTJOIN(
                CHAR(10),
                TRUE,
                [@[Item Description]],
                IF([@[OEM Part number]]&lt;&gt;"",[@[OEM Part number]],""),
                "Item ID: " &amp;@ IPRF_Header[Request number] &amp; "-" &amp; [@[Line num]],
                IF([@[Object ID]]&lt;&gt;"","Object ID: " &amp; [@[Object ID]],""),
                IF([@[Work Order]]&lt;&gt;"","Work Order: " &amp; [@[Work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t>
  </si>
  <si>
    <t>Part# 4</t>
  </si>
  <si>
    <t>Item# 4</t>
  </si>
  <si>
    <t>SHSH01383</t>
  </si>
  <si>
    <t>SHSH01383-001</t>
  </si>
  <si>
    <t>ITEM# 1 || PART# 1 || ITEM ID: SHSH01383-001 || WORK ORDER: 2545622 || ASSET NUMBER: T20521 || LOC: ICAD III</t>
  </si>
  <si>
    <t>SHSH01383-002</t>
  </si>
  <si>
    <t>ITEM# 2 || PART# 2 || ITEM ID: SHSH01383-002 || WORK ORDER: 2545622 || ASSET NUMBER: T20521 || LOC: ICAD III</t>
  </si>
  <si>
    <t>SHSH01383-003</t>
  </si>
  <si>
    <t>ITEM# 3 || PART# 3 || ITEM ID: SHSH01383-003 || WORK ORDER: 2545622 || ASSET NUMBER: T20521 || LOC: ICAD III</t>
  </si>
  <si>
    <t>SHSH01383-004</t>
  </si>
  <si>
    <t>ITEM# 4 || PART# 4 || ITEM ID: SHSH01383-004 || WORK ORDER: 2545622 || ASSET NUMBER: T20521 || LOC: ICAD III</t>
  </si>
  <si>
    <t>Balance Qty</t>
  </si>
  <si>
    <t>Part# 5</t>
  </si>
  <si>
    <t>WO3</t>
  </si>
  <si>
    <t>Item# 5</t>
  </si>
  <si>
    <t>SHSH01394</t>
  </si>
  <si>
    <t>WO1, WO2, WO3</t>
  </si>
  <si>
    <t>SHSH01394-001</t>
  </si>
  <si>
    <t>ITEM# 1 || PART# 1 || ITEM ID: SHSH01394-001 || OBJECT ID: 214461 || WORK ORDER: WO1 || ASSET NUMBER: T06252 || LOC: ICAD III || REF: 284861</t>
  </si>
  <si>
    <t>SHSH01394-002</t>
  </si>
  <si>
    <t>ITEM# 2 || PART# 2 || ITEM ID: SHSH01394-002 || OBJECT ID: 11225 || WORK ORDER: WO2 || ASSET NUMBER: T06252 || LOC: ICAD III || REF: 284861</t>
  </si>
  <si>
    <t>SHSH01394-003</t>
  </si>
  <si>
    <t>ITEM# 3 || PART# 3 || ITEM ID: SHSH01394-003 || OBJECT ID: 71123 || WORK ORDER: WO2 || ASSET NUMBER: T06252 || LOC: ICAD III || REF: 284861</t>
  </si>
  <si>
    <t>SHSH01394-004</t>
  </si>
  <si>
    <t>ITEM# 4 || PART# 4 || ITEM ID: SHSH01394-004 || OBJECT ID: 94214 || WORK ORDER: WO2 || ASSET NUMBER: T06252 || LOC: ICAD III || REF: 284861</t>
  </si>
  <si>
    <t>SHSH01394-005</t>
  </si>
  <si>
    <t>ITEM# 5 || PART# 5 || ITEM ID: SHSH01394-005 || OBJECT ID: 12233 || WORK ORDER: WO3 || ASSET NUMBER: T06252 || LOC: ICAD III || REF: 284861</t>
  </si>
  <si>
    <t>SHSH01417</t>
  </si>
  <si>
    <t>SHSH01417-001</t>
  </si>
  <si>
    <t>ITEM# 1 || 2813531 || ITEM ID: SHSH01417-001 || OBJECT ID: 111846 || WORK ORDER: 25542 || LOC: ICAD III</t>
  </si>
  <si>
    <t>SHSH01417-002</t>
  </si>
  <si>
    <t>ITEM# 2 || 187746 || ITEM ID: SHSH01417-002 || OBJECT ID: 86161 || WORK ORDER: 25542 || LOC: ICAD III</t>
  </si>
  <si>
    <t>Last updated on</t>
  </si>
  <si>
    <t>Data</t>
  </si>
  <si>
    <t>App</t>
  </si>
  <si>
    <t>Assignment rules</t>
  </si>
  <si>
    <t>REQTYPE_ITMTYPE_PRIORITY</t>
  </si>
  <si>
    <t>ENTITY BU</t>
  </si>
  <si>
    <t>Service | Service | TPI, Training &amp; Medical services</t>
  </si>
  <si>
    <t>ZUFA</t>
  </si>
  <si>
    <t>ZEZE</t>
  </si>
  <si>
    <t>YAHA</t>
  </si>
  <si>
    <t>YABO</t>
  </si>
  <si>
    <t>YAHU</t>
  </si>
  <si>
    <t>WIBA</t>
  </si>
  <si>
    <t>WISC</t>
  </si>
  <si>
    <t>WEHA</t>
  </si>
  <si>
    <t>VINA</t>
  </si>
  <si>
    <t>VISR</t>
  </si>
  <si>
    <t>VIDE</t>
  </si>
  <si>
    <t>VEMA</t>
  </si>
  <si>
    <t>UDAR</t>
  </si>
  <si>
    <t>UBRA</t>
  </si>
  <si>
    <t>TONU</t>
  </si>
  <si>
    <t>TARI</t>
  </si>
  <si>
    <t>TAKH</t>
  </si>
  <si>
    <t>SUSI</t>
  </si>
  <si>
    <t>SULA</t>
  </si>
  <si>
    <t>SUAH</t>
  </si>
  <si>
    <t>STHI</t>
  </si>
  <si>
    <t>STEE</t>
  </si>
  <si>
    <t>SRTI</t>
  </si>
  <si>
    <t>SIMA</t>
  </si>
  <si>
    <t>SHJO</t>
  </si>
  <si>
    <t>SHAN</t>
  </si>
  <si>
    <t>SHCP</t>
  </si>
  <si>
    <t>SHAR</t>
  </si>
  <si>
    <t>SHSP</t>
  </si>
  <si>
    <t>SHAL</t>
  </si>
  <si>
    <t>SHME</t>
  </si>
  <si>
    <t>SHSH</t>
  </si>
  <si>
    <t>SEQA</t>
  </si>
  <si>
    <t>SAHU</t>
  </si>
  <si>
    <t>SAJE</t>
  </si>
  <si>
    <t>SAMA</t>
  </si>
  <si>
    <t>RYPE</t>
  </si>
  <si>
    <t>RYBA</t>
  </si>
  <si>
    <t>ROPA</t>
  </si>
  <si>
    <t>ROKE</t>
  </si>
  <si>
    <t>ROYO</t>
  </si>
  <si>
    <t>ROHO</t>
  </si>
  <si>
    <t>ROWI</t>
  </si>
  <si>
    <t>RIRA</t>
  </si>
  <si>
    <t>RESI</t>
  </si>
  <si>
    <t>RESA</t>
  </si>
  <si>
    <t>RAMA</t>
  </si>
  <si>
    <t>RARA</t>
  </si>
  <si>
    <t>RANA</t>
  </si>
  <si>
    <t>RANE</t>
  </si>
  <si>
    <t>RAVI</t>
  </si>
  <si>
    <t>PUQA</t>
  </si>
  <si>
    <t>PRKA</t>
  </si>
  <si>
    <t>PIMY</t>
  </si>
  <si>
    <t>PIMA</t>
  </si>
  <si>
    <t>PEMC</t>
  </si>
  <si>
    <t>OSKH</t>
  </si>
  <si>
    <t>OMBA</t>
  </si>
  <si>
    <t>NIJA</t>
  </si>
  <si>
    <t>NIAM</t>
  </si>
  <si>
    <t>NIKA</t>
  </si>
  <si>
    <t>NICO</t>
  </si>
  <si>
    <t>NEJA</t>
  </si>
  <si>
    <t>NASE</t>
  </si>
  <si>
    <t>MUCH</t>
  </si>
  <si>
    <t>MUNA</t>
  </si>
  <si>
    <t>MUKH</t>
  </si>
  <si>
    <t>MOSH</t>
  </si>
  <si>
    <t>MOKH</t>
  </si>
  <si>
    <t>MOFA</t>
  </si>
  <si>
    <t>DRAZ</t>
  </si>
  <si>
    <t>MIOE</t>
  </si>
  <si>
    <t>MIVE</t>
  </si>
  <si>
    <t>MAMU</t>
  </si>
  <si>
    <t>MACA</t>
  </si>
  <si>
    <t>MAKH</t>
  </si>
  <si>
    <t>MAOO</t>
  </si>
  <si>
    <t>MAVA</t>
  </si>
  <si>
    <t>MARA</t>
  </si>
  <si>
    <t>MADA</t>
  </si>
  <si>
    <t>MAAL</t>
  </si>
  <si>
    <t>MAJE</t>
  </si>
  <si>
    <t>LOBE</t>
  </si>
  <si>
    <t>LOLO</t>
  </si>
  <si>
    <t>LOZY</t>
  </si>
  <si>
    <t>LODO</t>
  </si>
  <si>
    <t>LIMA</t>
  </si>
  <si>
    <t>LAGI</t>
  </si>
  <si>
    <t>LASU</t>
  </si>
  <si>
    <t>KUAH</t>
  </si>
  <si>
    <t>KRFA</t>
  </si>
  <si>
    <t>KOPE</t>
  </si>
  <si>
    <t>KIGA</t>
  </si>
  <si>
    <t>KHAB</t>
  </si>
  <si>
    <t>KAHO</t>
  </si>
  <si>
    <t>KAMA</t>
  </si>
  <si>
    <t>JUGE</t>
  </si>
  <si>
    <t>JOVA</t>
  </si>
  <si>
    <t>JOBE</t>
  </si>
  <si>
    <t>JOPH</t>
  </si>
  <si>
    <t>JIBI</t>
  </si>
  <si>
    <t>JHJE</t>
  </si>
  <si>
    <t>JETU</t>
  </si>
  <si>
    <t>JEGI</t>
  </si>
  <si>
    <t>JEJO</t>
  </si>
  <si>
    <t>JEHO</t>
  </si>
  <si>
    <t>JARE</t>
  </si>
  <si>
    <t>JASI</t>
  </si>
  <si>
    <t>JAEN</t>
  </si>
  <si>
    <t>JAGA</t>
  </si>
  <si>
    <t>JAAR</t>
  </si>
  <si>
    <t>JAVE</t>
  </si>
  <si>
    <t>JASA</t>
  </si>
  <si>
    <t>IMAH</t>
  </si>
  <si>
    <t>IMKH</t>
  </si>
  <si>
    <t>IMIQ</t>
  </si>
  <si>
    <t>IMSA</t>
  </si>
  <si>
    <t>IBDO</t>
  </si>
  <si>
    <t>HUJA</t>
  </si>
  <si>
    <t>HUAY</t>
  </si>
  <si>
    <t>HIAB</t>
  </si>
  <si>
    <t>HIEN</t>
  </si>
  <si>
    <t>HEUG</t>
  </si>
  <si>
    <t>HESA</t>
  </si>
  <si>
    <t>HAVE</t>
  </si>
  <si>
    <t>HANA</t>
  </si>
  <si>
    <t>HAKU</t>
  </si>
  <si>
    <t>HAMO</t>
  </si>
  <si>
    <t>GUMI</t>
  </si>
  <si>
    <t>GOWE</t>
  </si>
  <si>
    <t>GLIL</t>
  </si>
  <si>
    <t>GILA</t>
  </si>
  <si>
    <t>GHFA</t>
  </si>
  <si>
    <t>GABR</t>
  </si>
  <si>
    <t>FRJE</t>
  </si>
  <si>
    <t>FRTH</t>
  </si>
  <si>
    <t>FRBR</t>
  </si>
  <si>
    <t>FEMA</t>
  </si>
  <si>
    <t>FAKA</t>
  </si>
  <si>
    <t>ERBU</t>
  </si>
  <si>
    <t>ERKO</t>
  </si>
  <si>
    <t>ELTU</t>
  </si>
  <si>
    <t>EDAR</t>
  </si>
  <si>
    <t>ECAB</t>
  </si>
  <si>
    <t>DOKE</t>
  </si>
  <si>
    <t>DJSA</t>
  </si>
  <si>
    <t>DEOR</t>
  </si>
  <si>
    <t>DEBR</t>
  </si>
  <si>
    <t>DABE</t>
  </si>
  <si>
    <t>DAVI</t>
  </si>
  <si>
    <t>DACL</t>
  </si>
  <si>
    <t>CYSO</t>
  </si>
  <si>
    <t>CLRA</t>
  </si>
  <si>
    <t>CLBA</t>
  </si>
  <si>
    <t>CHRO</t>
  </si>
  <si>
    <t>CHCA</t>
  </si>
  <si>
    <t>CHMA</t>
  </si>
  <si>
    <t>CAVI</t>
  </si>
  <si>
    <t>BRCL</t>
  </si>
  <si>
    <t>BRVE</t>
  </si>
  <si>
    <t>BOTU</t>
  </si>
  <si>
    <t>BHSH</t>
  </si>
  <si>
    <t>BECA</t>
  </si>
  <si>
    <t>BECO</t>
  </si>
  <si>
    <t>BAGH</t>
  </si>
  <si>
    <t>BAFO</t>
  </si>
  <si>
    <t>BAAL</t>
  </si>
  <si>
    <t>AZAB</t>
  </si>
  <si>
    <t>AUAL</t>
  </si>
  <si>
    <t>ASRA</t>
  </si>
  <si>
    <t>ARSA</t>
  </si>
  <si>
    <t>ARDO</t>
  </si>
  <si>
    <t>ANPI</t>
  </si>
  <si>
    <t>ANLA</t>
  </si>
  <si>
    <t>ANRO</t>
  </si>
  <si>
    <t>AMAM</t>
  </si>
  <si>
    <t>AMAH</t>
  </si>
  <si>
    <t>AKSU</t>
  </si>
  <si>
    <t>MUBH</t>
  </si>
  <si>
    <t>AKRA</t>
  </si>
  <si>
    <t>AJHA</t>
  </si>
  <si>
    <t>AHNA</t>
  </si>
  <si>
    <t>AFMA</t>
  </si>
  <si>
    <t>ADLO</t>
  </si>
  <si>
    <t>ADTU</t>
  </si>
  <si>
    <t>ABJO</t>
  </si>
  <si>
    <t>AAAR</t>
  </si>
  <si>
    <t>UNIT</t>
  </si>
  <si>
    <t>PRIORITY</t>
  </si>
  <si>
    <t>T_REQTYPE_ITMTYPE_PRIORITY</t>
  </si>
  <si>
    <t>T_ENTITY_BU</t>
  </si>
  <si>
    <t>T_Unit</t>
  </si>
  <si>
    <t>T_Priority</t>
  </si>
  <si>
    <t>PARTS PREFERENCE</t>
  </si>
  <si>
    <t>T_Parts_preference1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</si>
</sst>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[$]d\ mmm\ yyyy;@" x16r2:formatCode16="[$-en-150,1]d\ mmm\ yyyy;@"/>
    <numFmt numFmtId="167" formatCode="dd/mm/yyyy"/>
    <numFmt numFmtId="168" formatCode="[$-F800]dddd\,\ mmmm\ dd\,\ yyyy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ptos Display"/>
      <family val="2"/>
      <scheme val="major"/>
    </font>
    <font>
      <b/>
      <sz val="11"/>
      <color theme="0"/>
      <name val="Aptos Narrow"/>
      <family val="2"/>
      <scheme val="minor"/>
    </font>
    <font>
      <i/>
      <sz val="10"/>
      <color theme="1"/>
      <name val="Aptos Display"/>
      <family val="2"/>
      <scheme val="major"/>
    </font>
    <font>
      <i/>
      <sz val="10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2"/>
      <color rgb="FFFFFFFF"/>
      <name val="Aptos Narrow"/>
      <family val="2"/>
      <scheme val="minor"/>
    </font>
    <font>
      <b/>
      <u val="doubleAccounting"/>
      <sz val="11"/>
      <color theme="1"/>
      <name val="Aptos Narrow"/>
      <family val="2"/>
      <scheme val="minor"/>
    </font>
    <font>
      <b/>
      <sz val="11"/>
      <color theme="1" tint="4.9989318521683403E-2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8B8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C8FAC8"/>
        <bgColor indexed="64"/>
      </patternFill>
    </fill>
    <fill>
      <patternFill patternType="solid">
        <fgColor rgb="FFC8F0F0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45F82"/>
        <bgColor indexed="64"/>
      </patternFill>
    </fill>
    <fill>
      <patternFill patternType="solid">
        <fgColor theme="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0" fontId="9" fillId="5" borderId="0" applyNumberFormat="0" applyBorder="0" applyAlignment="0" applyProtection="0"/>
    <xf numFmtId="164" fontId="9" fillId="0" borderId="0" applyFont="0" applyFill="0" applyBorder="0" applyAlignment="0" applyProtection="0"/>
  </cellStyleXfs>
  <cellXfs count="167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left"/>
    </xf>
    <xf numFmtId="0" fontId="9" fillId="5" borderId="0" xfId="1"/>
    <xf numFmtId="0" fontId="9" fillId="6" borderId="11" xfId="1" applyFill="1" applyBorder="1"/>
    <xf numFmtId="0" fontId="7" fillId="6" borderId="0" xfId="0" applyFont="1" applyFill="1"/>
    <xf numFmtId="49" fontId="0" fillId="0" borderId="12" xfId="0" applyNumberFormat="1" applyBorder="1" applyAlignment="1" applyProtection="1">
      <alignment vertical="center"/>
      <protection locked="0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49" fontId="0" fillId="0" borderId="12" xfId="0" applyNumberFormat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vertical="center"/>
      <protection locked="0"/>
    </xf>
    <xf numFmtId="49" fontId="0" fillId="0" borderId="16" xfId="0" applyNumberFormat="1" applyBorder="1" applyAlignment="1" applyProtection="1">
      <alignment vertical="center" wrapText="1"/>
      <protection locked="0"/>
    </xf>
    <xf numFmtId="2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horizontal="center" vertical="center"/>
      <protection locked="0"/>
    </xf>
    <xf numFmtId="0" fontId="4" fillId="3" borderId="15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vertical="center"/>
    </xf>
    <xf numFmtId="0" fontId="4" fillId="3" borderId="15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vertical="center" wrapText="1"/>
    </xf>
    <xf numFmtId="0" fontId="0" fillId="12" borderId="16" xfId="0" applyFill="1" applyBorder="1" applyAlignment="1" applyProtection="1">
      <alignment horizontal="center" vertical="center"/>
      <protection hidden="1"/>
    </xf>
    <xf numFmtId="0" fontId="0" fillId="12" borderId="12" xfId="0" applyFill="1" applyBorder="1" applyAlignment="1" applyProtection="1">
      <alignment horizontal="center" vertical="center"/>
      <protection hidden="1"/>
    </xf>
    <xf numFmtId="2" fontId="0" fillId="12" borderId="16" xfId="0" applyNumberFormat="1" applyFill="1" applyBorder="1" applyAlignment="1" applyProtection="1">
      <alignment horizontal="center" vertical="center"/>
      <protection hidden="1"/>
    </xf>
    <xf numFmtId="2" fontId="0" fillId="12" borderId="12" xfId="0" applyNumberFormat="1" applyFill="1" applyBorder="1" applyAlignment="1" applyProtection="1">
      <alignment horizontal="center" vertical="center"/>
      <protection hidden="1"/>
    </xf>
    <xf numFmtId="0" fontId="6" fillId="11" borderId="16" xfId="0" applyFont="1" applyFill="1" applyBorder="1" applyAlignment="1" applyProtection="1">
      <alignment horizontal="left" vertical="center" wrapText="1"/>
      <protection locked="0" hidden="1"/>
    </xf>
    <xf numFmtId="0" fontId="6" fillId="11" borderId="12" xfId="0" applyFont="1" applyFill="1" applyBorder="1" applyAlignment="1" applyProtection="1">
      <alignment horizontal="left" vertical="center" wrapText="1"/>
      <protection locked="0" hidden="1"/>
    </xf>
    <xf numFmtId="0" fontId="0" fillId="0" borderId="20" xfId="0" applyBorder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7" xfId="0" applyFont="1" applyBorder="1" applyAlignment="1" applyProtection="1">
      <alignment vertical="center"/>
      <protection locked="0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49" fontId="4" fillId="0" borderId="10" xfId="0" applyNumberFormat="1" applyFont="1" applyBorder="1" applyAlignment="1" applyProtection="1">
      <alignment vertical="center"/>
      <protection locked="0"/>
    </xf>
    <xf numFmtId="165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5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0" fillId="0" borderId="16" xfId="0" applyBorder="1" applyAlignment="1" applyProtection="1">
      <alignment horizontal="center" vertical="center"/>
      <protection locked="0" hidden="1"/>
    </xf>
    <xf numFmtId="0" fontId="0" fillId="0" borderId="12" xfId="0" applyBorder="1" applyAlignment="1" applyProtection="1">
      <alignment horizontal="center" vertical="center"/>
      <protection locked="0" hidden="1"/>
    </xf>
    <xf numFmtId="0" fontId="7" fillId="0" borderId="0" xfId="0" applyFont="1"/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left"/>
    </xf>
    <xf numFmtId="164" fontId="0" fillId="0" borderId="0" xfId="2" applyFont="1" applyProtection="1"/>
    <xf numFmtId="14" fontId="0" fillId="0" borderId="0" xfId="0" applyNumberFormat="1" applyAlignment="1">
      <alignment horizont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0" xfId="0" applyNumberFormat="1" applyAlignment="1">
      <alignment vertical="center"/>
    </xf>
    <xf numFmtId="0" fontId="0" fillId="0" borderId="22" xfId="0" applyBorder="1" applyAlignment="1" applyProtection="1">
      <alignment vertical="center"/>
      <protection locked="0"/>
    </xf>
    <xf numFmtId="164" fontId="0" fillId="0" borderId="0" xfId="2" applyFont="1"/>
    <xf numFmtId="0" fontId="4" fillId="3" borderId="26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left" vertical="center"/>
    </xf>
    <xf numFmtId="164" fontId="4" fillId="3" borderId="26" xfId="2" applyFont="1" applyFill="1" applyBorder="1" applyAlignment="1">
      <alignment horizontal="center" vertical="center"/>
    </xf>
    <xf numFmtId="0" fontId="6" fillId="11" borderId="14" xfId="0" applyFont="1" applyFill="1" applyBorder="1" applyAlignment="1" applyProtection="1">
      <alignment horizontal="left" vertical="center"/>
      <protection locked="0" hidden="1"/>
    </xf>
    <xf numFmtId="0" fontId="4" fillId="12" borderId="27" xfId="0" applyFont="1" applyFill="1" applyBorder="1" applyAlignment="1" applyProtection="1">
      <alignment horizontal="center" vertical="center"/>
      <protection hidden="1"/>
    </xf>
    <xf numFmtId="0" fontId="4" fillId="0" borderId="25" xfId="0" applyFont="1" applyBorder="1" applyAlignment="1" applyProtection="1">
      <alignment horizontal="center" vertical="center"/>
      <protection locked="0" hidden="1"/>
    </xf>
    <xf numFmtId="2" fontId="4" fillId="0" borderId="25" xfId="2" applyNumberFormat="1" applyFont="1" applyFill="1" applyBorder="1" applyAlignment="1" applyProtection="1">
      <alignment horizontal="center" vertical="center"/>
      <protection locked="0"/>
    </xf>
    <xf numFmtId="2" fontId="4" fillId="12" borderId="25" xfId="0" applyNumberFormat="1" applyFont="1" applyFill="1" applyBorder="1" applyAlignment="1" applyProtection="1">
      <alignment horizontal="center" vertical="center"/>
      <protection hidden="1"/>
    </xf>
    <xf numFmtId="164" fontId="4" fillId="0" borderId="25" xfId="2" applyFont="1" applyFill="1" applyBorder="1" applyAlignment="1" applyProtection="1">
      <alignment horizontal="center" vertical="center"/>
      <protection locked="0"/>
    </xf>
    <xf numFmtId="49" fontId="4" fillId="0" borderId="25" xfId="0" applyNumberFormat="1" applyFont="1" applyBorder="1" applyAlignment="1" applyProtection="1">
      <alignment vertical="center"/>
      <protection locked="0"/>
    </xf>
    <xf numFmtId="49" fontId="4" fillId="0" borderId="25" xfId="0" applyNumberFormat="1" applyFont="1" applyBorder="1" applyAlignment="1" applyProtection="1">
      <alignment horizontal="left" vertical="center"/>
      <protection locked="0"/>
    </xf>
    <xf numFmtId="49" fontId="4" fillId="0" borderId="25" xfId="0" applyNumberFormat="1" applyFont="1" applyBorder="1" applyAlignment="1" applyProtection="1">
      <alignment horizontal="center" vertical="center"/>
      <protection locked="0"/>
    </xf>
    <xf numFmtId="2" fontId="4" fillId="0" borderId="25" xfId="0" applyNumberFormat="1" applyFont="1" applyBorder="1" applyAlignment="1" applyProtection="1">
      <alignment horizontal="center" vertical="center"/>
      <protection locked="0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0" fillId="0" borderId="30" xfId="0" applyBorder="1" applyAlignment="1">
      <alignment horizontal="center" vertical="center"/>
    </xf>
    <xf numFmtId="164" fontId="16" fillId="12" borderId="0" xfId="2" applyFont="1" applyFill="1" applyAlignment="1" applyProtection="1">
      <alignment vertical="center"/>
    </xf>
    <xf numFmtId="164" fontId="0" fillId="0" borderId="12" xfId="2" applyFont="1" applyBorder="1" applyAlignment="1" applyProtection="1">
      <alignment horizontal="center" vertical="center"/>
      <protection locked="0"/>
    </xf>
    <xf numFmtId="49" fontId="0" fillId="12" borderId="12" xfId="0" applyNumberFormat="1" applyFill="1" applyBorder="1" applyAlignment="1" applyProtection="1">
      <alignment horizontal="center" vertical="center"/>
      <protection locked="0"/>
    </xf>
    <xf numFmtId="164" fontId="0" fillId="12" borderId="12" xfId="2" applyFont="1" applyFill="1" applyBorder="1" applyAlignment="1" applyProtection="1">
      <alignment horizontal="center" vertical="center"/>
      <protection locked="0"/>
    </xf>
    <xf numFmtId="49" fontId="0" fillId="0" borderId="12" xfId="0" applyNumberFormat="1" applyBorder="1" applyAlignment="1" applyProtection="1">
      <alignment vertical="center" wrapText="1"/>
      <protection locked="0"/>
    </xf>
    <xf numFmtId="2" fontId="0" fillId="12" borderId="12" xfId="0" applyNumberFormat="1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6" fillId="11" borderId="12" xfId="0" applyFont="1" applyFill="1" applyBorder="1" applyAlignment="1" applyProtection="1">
      <alignment horizontal="left" vertical="center" wrapText="1"/>
      <protection locked="0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24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0" fontId="7" fillId="0" borderId="0" xfId="0" applyFont="1" applyAlignment="1">
      <alignment horizontal="center"/>
    </xf>
    <xf numFmtId="0" fontId="7" fillId="6" borderId="0" xfId="0" applyFont="1" applyFill="1" applyAlignment="1">
      <alignment horizontal="center"/>
    </xf>
    <xf numFmtId="0" fontId="10" fillId="12" borderId="23" xfId="0" applyFont="1" applyFill="1" applyBorder="1" applyAlignment="1" applyProtection="1">
      <alignment horizontal="left" vertical="center"/>
    </xf>
    <xf numFmtId="0" fontId="10" fillId="4" borderId="23" xfId="0" applyFont="1" applyFill="1" applyBorder="1" applyAlignment="1" applyProtection="1">
      <alignment horizontal="left" vertical="center"/>
    </xf>
    <xf numFmtId="0" fontId="13" fillId="12" borderId="0" xfId="0" applyFont="1" applyFill="1" applyAlignment="1" applyProtection="1">
      <alignment horizontal="right" vertical="center"/>
    </xf>
    <xf numFmtId="0" fontId="10" fillId="0" borderId="23" xfId="0" applyFont="1" applyBorder="1" applyAlignment="1" applyProtection="1">
      <alignment horizontal="left" vertical="center"/>
      <protection locked="0"/>
    </xf>
    <xf numFmtId="165" fontId="10" fillId="0" borderId="23" xfId="0" applyNumberFormat="1" applyFont="1" applyBorder="1" applyAlignment="1" applyProtection="1">
      <alignment horizontal="left" vertical="center"/>
      <protection locked="0"/>
    </xf>
    <xf numFmtId="0" fontId="10" fillId="0" borderId="23" xfId="0" applyFont="1" applyBorder="1" applyAlignment="1" applyProtection="1">
      <alignment horizontal="left" vertical="center" shrinkToFit="1"/>
      <protection locked="0"/>
    </xf>
    <xf numFmtId="0" fontId="12" fillId="0" borderId="23" xfId="0" applyFont="1" applyBorder="1" applyAlignment="1" applyProtection="1">
      <alignment horizontal="left" vertical="center"/>
      <protection locked="0"/>
    </xf>
    <xf numFmtId="0" fontId="12" fillId="12" borderId="23" xfId="0" applyFont="1" applyFill="1" applyBorder="1" applyAlignment="1" applyProtection="1">
      <alignment horizontal="left" vertical="center"/>
    </xf>
    <xf numFmtId="0" fontId="12" fillId="7" borderId="23" xfId="0" applyFont="1" applyFill="1" applyBorder="1" applyAlignment="1" applyProtection="1">
      <alignment horizontal="left" vertical="center"/>
    </xf>
    <xf numFmtId="0" fontId="0" fillId="12" borderId="23" xfId="0" applyFill="1" applyBorder="1" applyAlignment="1" applyProtection="1">
      <alignment horizontal="left" vertical="center"/>
    </xf>
    <xf numFmtId="0" fontId="10" fillId="0" borderId="23" xfId="0" applyFont="1" applyBorder="1" applyAlignment="1" applyProtection="1">
      <alignment horizontal="left" vertical="center"/>
    </xf>
    <xf numFmtId="0" fontId="10" fillId="8" borderId="23" xfId="0" applyFont="1" applyFill="1" applyBorder="1" applyAlignment="1" applyProtection="1">
      <alignment horizontal="left" vertical="center"/>
      <protection locked="0"/>
    </xf>
    <xf numFmtId="0" fontId="12" fillId="8" borderId="23" xfId="0" applyFont="1" applyFill="1" applyBorder="1" applyAlignment="1" applyProtection="1">
      <alignment horizontal="left" vertical="center"/>
      <protection locked="0"/>
    </xf>
    <xf numFmtId="164" fontId="0" fillId="12" borderId="12" xfId="2" applyFont="1" applyFill="1" applyBorder="1" applyAlignment="1" applyProtection="1">
      <alignment horizontal="center" vertical="center"/>
    </xf>
    <xf numFmtId="49" fontId="0" fillId="12" borderId="12" xfId="0" applyNumberFormat="1" applyFill="1" applyBorder="1" applyAlignment="1" applyProtection="1">
      <alignment horizontal="center" vertical="center"/>
    </xf>
    <xf numFmtId="0" fontId="10" fillId="9" borderId="23" xfId="0" applyFont="1" applyFill="1" applyBorder="1" applyAlignment="1" applyProtection="1">
      <alignment horizontal="left" vertical="center"/>
      <protection locked="0"/>
    </xf>
    <xf numFmtId="0" fontId="10" fillId="11" borderId="23" xfId="0" applyFont="1" applyFill="1" applyBorder="1" applyAlignment="1" applyProtection="1">
      <alignment horizontal="left" vertical="center"/>
      <protection locked="0"/>
    </xf>
    <xf numFmtId="0" fontId="10" fillId="11" borderId="23" xfId="0" applyFont="1" applyFill="1" applyBorder="1" applyAlignment="1" applyProtection="1">
      <alignment horizontal="left" vertical="center"/>
      <protection locked="0"/>
    </xf>
    <xf numFmtId="167" fontId="10" fillId="10" borderId="23" xfId="0" applyNumberFormat="1" applyFont="1" applyFill="1" applyBorder="1" applyAlignment="1" applyProtection="1">
      <alignment horizontal="left" vertical="center"/>
      <protection locked="0"/>
    </xf>
    <xf numFmtId="0" fontId="3" fillId="2" borderId="10" xfId="0" applyFont="1" applyFill="1" applyBorder="1" applyAlignment="1" applyProtection="1">
      <alignment horizontal="center" vertical="center"/>
    </xf>
    <xf numFmtId="0" fontId="0" fillId="12" borderId="0" xfId="0" applyFill="1" applyProtection="1"/>
    <xf numFmtId="0" fontId="15" fillId="14" borderId="0" xfId="0" applyFont="1" applyFill="1" applyAlignment="1" applyProtection="1">
      <alignment horizontal="center" vertical="center" wrapText="1"/>
    </xf>
    <xf numFmtId="49" fontId="0" fillId="12" borderId="0" xfId="0" quotePrefix="1" applyNumberFormat="1" applyFill="1" applyAlignment="1" applyProtection="1">
      <alignment wrapText="1"/>
    </xf>
    <xf numFmtId="0" fontId="2" fillId="12" borderId="10" xfId="0" applyFont="1" applyFill="1" applyBorder="1" applyAlignment="1" applyProtection="1">
      <alignment horizontal="center" vertical="center"/>
    </xf>
    <xf numFmtId="0" fontId="1" fillId="12" borderId="0" xfId="0" applyFont="1" applyFill="1" applyAlignment="1" applyProtection="1">
      <alignment vertical="center"/>
    </xf>
    <xf numFmtId="0" fontId="2" fillId="12" borderId="0" xfId="0" applyFont="1" applyFill="1" applyAlignment="1" applyProtection="1">
      <alignment horizontal="center" vertical="center"/>
    </xf>
    <xf numFmtId="0" fontId="11" fillId="13" borderId="23" xfId="0" applyFont="1" applyFill="1" applyBorder="1" applyAlignment="1" applyProtection="1">
      <alignment horizontal="left" vertical="center"/>
    </xf>
    <xf numFmtId="165" fontId="8" fillId="12" borderId="0" xfId="0" applyNumberFormat="1" applyFont="1" applyFill="1" applyAlignment="1" applyProtection="1">
      <alignment vertical="center"/>
    </xf>
    <xf numFmtId="0" fontId="11" fillId="13" borderId="23" xfId="0" applyFont="1" applyFill="1" applyBorder="1" applyAlignment="1" applyProtection="1">
      <alignment horizontal="left" vertical="center"/>
    </xf>
    <xf numFmtId="0" fontId="0" fillId="12" borderId="0" xfId="0" applyFill="1" applyAlignment="1" applyProtection="1">
      <alignment vertical="center"/>
    </xf>
    <xf numFmtId="0" fontId="7" fillId="0" borderId="12" xfId="0" applyFont="1" applyBorder="1" applyAlignment="1" applyProtection="1">
      <alignment horizontal="center" vertical="center"/>
    </xf>
    <xf numFmtId="0" fontId="13" fillId="12" borderId="0" xfId="0" applyFont="1" applyFill="1" applyAlignment="1" applyProtection="1">
      <alignment vertical="center"/>
    </xf>
    <xf numFmtId="14" fontId="10" fillId="12" borderId="13" xfId="0" applyNumberFormat="1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vertical="center"/>
    </xf>
    <xf numFmtId="0" fontId="12" fillId="12" borderId="23" xfId="0" applyFont="1" applyFill="1" applyBorder="1" applyAlignment="1" applyProtection="1">
      <alignment horizontal="left" vertical="center"/>
    </xf>
    <xf numFmtId="0" fontId="10" fillId="9" borderId="13" xfId="0" applyFont="1" applyFill="1" applyBorder="1" applyAlignment="1" applyProtection="1">
      <alignment horizontal="left" vertical="center"/>
    </xf>
    <xf numFmtId="0" fontId="10" fillId="11" borderId="13" xfId="0" applyFont="1" applyFill="1" applyBorder="1" applyAlignment="1" applyProtection="1">
      <alignment horizontal="left" vertical="center"/>
    </xf>
    <xf numFmtId="0" fontId="10" fillId="8" borderId="13" xfId="0" applyFont="1" applyFill="1" applyBorder="1" applyAlignment="1" applyProtection="1">
      <alignment horizontal="left" vertical="center"/>
    </xf>
    <xf numFmtId="0" fontId="10" fillId="10" borderId="14" xfId="0" applyFont="1" applyFill="1" applyBorder="1" applyAlignment="1" applyProtection="1">
      <alignment horizontal="left" vertical="center"/>
    </xf>
    <xf numFmtId="0" fontId="0" fillId="12" borderId="7" xfId="0" applyFill="1" applyBorder="1" applyProtection="1"/>
    <xf numFmtId="0" fontId="7" fillId="12" borderId="0" xfId="0" applyFont="1" applyFill="1" applyAlignment="1" applyProtection="1">
      <alignment horizontal="right" vertical="center"/>
    </xf>
    <xf numFmtId="0" fontId="4" fillId="3" borderId="15" xfId="0" applyFont="1" applyFill="1" applyBorder="1" applyAlignment="1" applyProtection="1">
      <alignment horizontal="center" vertical="center"/>
    </xf>
    <xf numFmtId="0" fontId="4" fillId="3" borderId="15" xfId="0" applyFont="1" applyFill="1" applyBorder="1" applyAlignment="1" applyProtection="1">
      <alignment vertical="center"/>
    </xf>
    <xf numFmtId="0" fontId="4" fillId="3" borderId="15" xfId="0" applyFont="1" applyFill="1" applyBorder="1" applyAlignment="1" applyProtection="1">
      <alignment horizontal="center" vertical="center" wrapText="1"/>
    </xf>
    <xf numFmtId="0" fontId="4" fillId="3" borderId="15" xfId="0" applyFont="1" applyFill="1" applyBorder="1" applyAlignment="1" applyProtection="1">
      <alignment horizontal="left" vertical="center"/>
    </xf>
    <xf numFmtId="164" fontId="7" fillId="12" borderId="0" xfId="0" applyNumberFormat="1" applyFont="1" applyFill="1" applyAlignment="1" applyProtection="1">
      <alignment horizontal="left" vertical="center"/>
    </xf>
    <xf numFmtId="0" fontId="0" fillId="12" borderId="12" xfId="0" applyFill="1" applyBorder="1" applyAlignment="1" applyProtection="1">
      <alignment horizontal="center" vertical="center"/>
    </xf>
    <xf numFmtId="2" fontId="0" fillId="12" borderId="12" xfId="0" applyNumberFormat="1" applyFill="1" applyBorder="1" applyAlignment="1" applyProtection="1">
      <alignment horizontal="center" vertical="center"/>
    </xf>
    <xf numFmtId="2" fontId="6" fillId="12" borderId="0" xfId="0" applyNumberFormat="1" applyFont="1" applyFill="1" applyAlignment="1" applyProtection="1">
      <alignment horizontal="center" vertical="center"/>
    </xf>
    <xf numFmtId="0" fontId="0" fillId="12" borderId="0" xfId="0" applyFill="1" applyAlignment="1" applyProtection="1">
      <alignment wrapText="1"/>
    </xf>
    <xf numFmtId="0" fontId="0" fillId="12" borderId="0" xfId="0" applyFill="1" applyAlignment="1" applyProtection="1">
      <alignment horizontal="center" vertical="center"/>
    </xf>
    <xf numFmtId="168" fontId="0" fillId="12" borderId="0" xfId="0" applyNumberFormat="1" applyFill="1" applyAlignment="1" applyProtection="1">
      <alignment horizontal="center" vertical="center"/>
    </xf>
    <xf numFmtId="0" fontId="14" fillId="12" borderId="0" xfId="0" applyFont="1" applyFill="1" applyAlignment="1" applyProtection="1">
      <alignment horizontal="center" vertical="center"/>
    </xf>
    <xf numFmtId="0" fontId="10" fillId="9" borderId="23" xfId="0" applyFont="1" applyFill="1" applyBorder="1" applyAlignment="1" applyProtection="1">
      <alignment horizontal="left" vertical="center" shrinkToFit="1"/>
      <protection locked="0"/>
    </xf>
    <xf numFmtId="0" fontId="10" fillId="9" borderId="23" xfId="0" applyFont="1" applyFill="1" applyBorder="1" applyAlignment="1" applyProtection="1">
      <alignment horizontal="left" vertical="center"/>
      <protection locked="0"/>
    </xf>
    <xf numFmtId="0" fontId="0" fillId="0" borderId="0" xfId="0" applyNumberFormat="1"/>
    <xf numFmtId="167" fontId="10" fillId="12" borderId="23" xfId="0" applyNumberFormat="1" applyFont="1" applyFill="1" applyBorder="1" applyAlignment="1" applyProtection="1">
      <alignment horizontal="left" vertical="center"/>
    </xf>
    <xf numFmtId="0" fontId="4" fillId="3" borderId="31" xfId="0" applyFont="1" applyFill="1" applyBorder="1" applyAlignment="1" applyProtection="1">
      <alignment vertical="center" wrapText="1"/>
    </xf>
    <xf numFmtId="0" fontId="4" fillId="15" borderId="0" xfId="0" applyFont="1" applyFill="1" applyBorder="1" applyAlignment="1" applyProtection="1">
      <alignment vertical="center"/>
    </xf>
    <xf numFmtId="0" fontId="17" fillId="15" borderId="0" xfId="0" applyFont="1" applyFill="1" applyBorder="1" applyAlignment="1" applyProtection="1">
      <alignment vertical="center"/>
    </xf>
    <xf numFmtId="0" fontId="0" fillId="12" borderId="0" xfId="0" applyFont="1" applyFill="1" applyAlignment="1" applyProtection="1">
      <alignment horizontal="center" vertical="center"/>
    </xf>
  </cellXfs>
  <cellStyles count="3">
    <cellStyle name="20% - Accent6" xfId="1" builtinId="50"/>
    <cellStyle name="Comma" xfId="2" builtinId="3"/>
    <cellStyle name="Normal" xfId="0" builtinId="0"/>
  </cellStyles>
  <dxfs count="241">
    <dxf>
      <numFmt numFmtId="168" formatCode="[$-F800]dddd\,\ mmmm\ dd\,\ yyyy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numFmt numFmtId="30" formatCode="@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164" formatCode="_(* #,##0.00_);_(* \(#,##0.00\);_(* &quot;-&quot;??_);_(@_)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2" formatCode="0.00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0" formatCode="General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C8F0F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ont>
        <i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C8F0F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0" hidden="1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0" hidden="0"/>
    </dxf>
    <dxf>
      <numFmt numFmtId="2" formatCode="0.00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1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i val="0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1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numFmt numFmtId="0" formatCode="General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1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general" vertical="center" textRotation="0" wrapText="0" indent="0" justifyLastLine="0" shrinkToFit="0" readingOrder="0"/>
      <protection locked="1"/>
    </dxf>
    <dxf>
      <border>
        <bottom style="thin">
          <color theme="1" tint="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/>
        <bottom/>
        <vertical style="thin">
          <color theme="1" tint="0.499984740745262"/>
        </vertical>
        <horizontal style="thin">
          <color theme="1" tint="0.499984740745262"/>
        </horizontal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rgb="FFC8F0F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1"/>
    </dxf>
    <dxf>
      <numFmt numFmtId="2" formatCode="0.00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1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  <protection locked="0" hidden="0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font>
        <i val="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0" hidden="1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numFmt numFmtId="0" formatCode="General"/>
      <fill>
        <patternFill patternType="solid">
          <fgColor indexed="64"/>
          <bgColor rgb="FFEBEBE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 style="thin">
          <color theme="0" tint="-0.499984740745262"/>
        </horizontal>
      </border>
      <protection locked="1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0" tint="-0.499984740745262"/>
        </top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border outline="0"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top style="thin">
          <color theme="0" tint="-0.499984740745262"/>
        </top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border outline="0"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6" formatCode="m/d/yyyy"/>
    </dxf>
    <dxf>
      <numFmt numFmtId="166" formatCode="m/d/yyyy"/>
    </dxf>
    <dxf>
      <numFmt numFmtId="166" formatCode="m/d/yyyy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numFmt numFmtId="166" formatCode="m/d/yyyy"/>
      <alignment textRotation="0" wrapText="0" indent="0" justifyLastLine="0" shrinkToFit="0" readingOrder="0"/>
    </dxf>
    <dxf>
      <numFmt numFmtId="166" formatCode="m/d/yyyy"/>
    </dxf>
    <dxf>
      <alignment vertical="center" textRotation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theme="1" tint="4.9989318521683403E-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color theme="1" tint="4.9989318521683403E-2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165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165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>
        <top style="thin">
          <color theme="0" tint="-0.14999847407452621"/>
        </top>
      </border>
    </dxf>
    <dxf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>
        <bottom style="thin">
          <color theme="0" tint="-0.499984740745262"/>
        </bottom>
      </border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Light16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240"/>
      <tableStyleElement type="headerRow" dxfId="239"/>
      <tableStyleElement type="totalRow" dxfId="238"/>
      <tableStyleElement type="firstColumn" dxfId="237"/>
      <tableStyleElement type="lastColumn" dxfId="236"/>
      <tableStyleElement type="firstRowStripe" dxfId="235"/>
      <tableStyleElement type="firstColumnStripe" dxfId="234"/>
    </tableStyle>
  </tableStyles>
  <colors>
    <mruColors>
      <color rgb="FFEBEBEB"/>
      <color rgb="FFFFCCCC"/>
      <color rgb="FFC8F0F0"/>
      <color rgb="FFFF8B8B"/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238125</xdr:rowOff>
        </xdr:from>
        <xdr:to>
          <xdr:col>2</xdr:col>
          <xdr:colOff>0</xdr:colOff>
          <xdr:row>8</xdr:row>
          <xdr:rowOff>238125</xdr:rowOff>
        </xdr:to>
        <xdr:sp macro="" textlink="">
          <xdr:nvSpPr>
            <xdr:cNvPr id="3113" name="chbox_workorder" descr="** For multiple Workorders, leave Workorder associated unchecked and enter Workorder reference in the corresponding line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1371600</xdr:colOff>
      <xdr:row>0</xdr:row>
      <xdr:rowOff>0</xdr:rowOff>
    </xdr:from>
    <xdr:to>
      <xdr:col>15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rgbClr val="EBEBEB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228600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228600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1804639</xdr:colOff>
      <xdr:row>11</xdr:row>
      <xdr:rowOff>47625</xdr:rowOff>
    </xdr:from>
    <xdr:to>
      <xdr:col>14</xdr:col>
      <xdr:colOff>2961810</xdr:colOff>
      <xdr:row>11</xdr:row>
      <xdr:rowOff>335625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A394BBB-566A-4607-A18B-6B96AC0AF2D0}"/>
            </a:ext>
          </a:extLst>
        </xdr:cNvPr>
        <xdr:cNvSpPr/>
      </xdr:nvSpPr>
      <xdr:spPr>
        <a:xfrm>
          <a:off x="14006164" y="2524125"/>
          <a:ext cx="1157171" cy="288000"/>
        </a:xfrm>
        <a:prstGeom prst="roundRect">
          <a:avLst>
            <a:gd name="adj" fmla="val 50000"/>
          </a:avLst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/>
            <a:t>Refresh</a:t>
          </a:r>
          <a:r>
            <a:rPr lang="en-AE" sz="1100" b="1" baseline="0"/>
            <a:t> Data</a:t>
          </a:r>
          <a:endParaRPr lang="en-AE" sz="1100" b="1"/>
        </a:p>
      </xdr:txBody>
    </xdr:sp>
    <xdr:clientData/>
  </xdr:twoCellAnchor>
  <xdr:twoCellAnchor>
    <xdr:from>
      <xdr:col>4</xdr:col>
      <xdr:colOff>574717</xdr:colOff>
      <xdr:row>11</xdr:row>
      <xdr:rowOff>47625</xdr:rowOff>
    </xdr:from>
    <xdr:to>
      <xdr:col>5</xdr:col>
      <xdr:colOff>910357</xdr:colOff>
      <xdr:row>11</xdr:row>
      <xdr:rowOff>335625</xdr:rowOff>
    </xdr:to>
    <xdr:sp macro="[0]!SubmitRequest" textlink="">
      <xdr:nvSpPr>
        <xdr:cNvPr id="9" name="btn_submit_request">
          <a:extLst>
            <a:ext uri="{FF2B5EF4-FFF2-40B4-BE49-F238E27FC236}">
              <a16:creationId xmlns:a16="http://schemas.microsoft.com/office/drawing/2014/main" id="{08FBD198-115F-4205-84F3-FE4513CAFB7D}"/>
            </a:ext>
          </a:extLst>
        </xdr:cNvPr>
        <xdr:cNvSpPr/>
      </xdr:nvSpPr>
      <xdr:spPr>
        <a:xfrm>
          <a:off x="5194342" y="2625328"/>
          <a:ext cx="1157171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Submit </a:t>
          </a:r>
        </a:p>
      </xdr:txBody>
    </xdr:sp>
    <xdr:clientData/>
  </xdr:twoCellAnchor>
  <xdr:twoCellAnchor>
    <xdr:from>
      <xdr:col>1</xdr:col>
      <xdr:colOff>690214</xdr:colOff>
      <xdr:row>11</xdr:row>
      <xdr:rowOff>47625</xdr:rowOff>
    </xdr:from>
    <xdr:to>
      <xdr:col>2</xdr:col>
      <xdr:colOff>694860</xdr:colOff>
      <xdr:row>11</xdr:row>
      <xdr:rowOff>335625</xdr:rowOff>
    </xdr:to>
    <xdr:sp macro="[0]!ResetRequestLines" textlink="">
      <xdr:nvSpPr>
        <xdr:cNvPr id="10" name="Btn_Reset_Lines">
          <a:extLst>
            <a:ext uri="{FF2B5EF4-FFF2-40B4-BE49-F238E27FC236}">
              <a16:creationId xmlns:a16="http://schemas.microsoft.com/office/drawing/2014/main" id="{704102AD-7F68-4E0B-AE2F-DF6B2F2D6FD2}"/>
            </a:ext>
          </a:extLst>
        </xdr:cNvPr>
        <xdr:cNvSpPr/>
      </xdr:nvSpPr>
      <xdr:spPr>
        <a:xfrm>
          <a:off x="1318864" y="2600325"/>
          <a:ext cx="1195271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Reset</a:t>
          </a:r>
          <a:r>
            <a:rPr lang="en-AE" sz="1100" b="1" baseline="0">
              <a:solidFill>
                <a:srgbClr val="FFFFFF"/>
              </a:solidFill>
            </a:rPr>
            <a:t> Lines</a:t>
          </a:r>
          <a:endParaRPr lang="en-AE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71089</xdr:colOff>
      <xdr:row>11</xdr:row>
      <xdr:rowOff>47625</xdr:rowOff>
    </xdr:from>
    <xdr:to>
      <xdr:col>1</xdr:col>
      <xdr:colOff>599610</xdr:colOff>
      <xdr:row>11</xdr:row>
      <xdr:rowOff>335625</xdr:rowOff>
    </xdr:to>
    <xdr:sp macro="[0]!NewRequest" textlink="">
      <xdr:nvSpPr>
        <xdr:cNvPr id="11" name="btn_new_request">
          <a:extLst>
            <a:ext uri="{FF2B5EF4-FFF2-40B4-BE49-F238E27FC236}">
              <a16:creationId xmlns:a16="http://schemas.microsoft.com/office/drawing/2014/main" id="{8DDBDC97-B6E2-4B22-A5EF-83B5BB274313}"/>
            </a:ext>
          </a:extLst>
        </xdr:cNvPr>
        <xdr:cNvSpPr/>
      </xdr:nvSpPr>
      <xdr:spPr>
        <a:xfrm>
          <a:off x="71089" y="2524125"/>
          <a:ext cx="1157171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New Request</a:t>
          </a:r>
        </a:p>
      </xdr:txBody>
    </xdr:sp>
    <xdr:clientData/>
  </xdr:twoCellAnchor>
  <xdr:twoCellAnchor>
    <xdr:from>
      <xdr:col>14</xdr:col>
      <xdr:colOff>565923</xdr:colOff>
      <xdr:row>11</xdr:row>
      <xdr:rowOff>47625</xdr:rowOff>
    </xdr:from>
    <xdr:to>
      <xdr:col>14</xdr:col>
      <xdr:colOff>1723094</xdr:colOff>
      <xdr:row>11</xdr:row>
      <xdr:rowOff>335625</xdr:rowOff>
    </xdr:to>
    <xdr:sp macro="[0]!CopyValidLines_FullColumns_AsHtmlToClipboard" textlink="">
      <xdr:nvSpPr>
        <xdr:cNvPr id="3" name="btn_copy">
          <a:extLst>
            <a:ext uri="{FF2B5EF4-FFF2-40B4-BE49-F238E27FC236}">
              <a16:creationId xmlns:a16="http://schemas.microsoft.com/office/drawing/2014/main" id="{5A217602-6702-4414-9C7A-3A46269FD0E2}"/>
            </a:ext>
          </a:extLst>
        </xdr:cNvPr>
        <xdr:cNvSpPr/>
      </xdr:nvSpPr>
      <xdr:spPr>
        <a:xfrm>
          <a:off x="12767216" y="2584527"/>
          <a:ext cx="1157171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Copy req.</a:t>
          </a:r>
          <a:r>
            <a:rPr lang="en-AE" sz="1100" b="1" baseline="0">
              <a:solidFill>
                <a:srgbClr val="828282"/>
              </a:solidFill>
            </a:rPr>
            <a:t> info</a:t>
          </a:r>
          <a:r>
            <a:rPr lang="en-AE" sz="1100" b="1">
              <a:solidFill>
                <a:srgbClr val="828282"/>
              </a:solidFill>
            </a:rPr>
            <a:t> </a:t>
          </a:r>
        </a:p>
      </xdr:txBody>
    </xdr:sp>
    <xdr:clientData/>
  </xdr:twoCellAnchor>
  <xdr:twoCellAnchor>
    <xdr:from>
      <xdr:col>9</xdr:col>
      <xdr:colOff>662146</xdr:colOff>
      <xdr:row>11</xdr:row>
      <xdr:rowOff>48342</xdr:rowOff>
    </xdr:from>
    <xdr:to>
      <xdr:col>11</xdr:col>
      <xdr:colOff>98189</xdr:colOff>
      <xdr:row>11</xdr:row>
      <xdr:rowOff>336342</xdr:rowOff>
    </xdr:to>
    <xdr:sp macro="[0]!ResendRequest" textlink="">
      <xdr:nvSpPr>
        <xdr:cNvPr id="4" name="btn_resend_request">
          <a:extLst>
            <a:ext uri="{FF2B5EF4-FFF2-40B4-BE49-F238E27FC236}">
              <a16:creationId xmlns:a16="http://schemas.microsoft.com/office/drawing/2014/main" id="{27AEBE2D-E0DB-4855-9659-89A8B82E6BF1}"/>
            </a:ext>
          </a:extLst>
        </xdr:cNvPr>
        <xdr:cNvSpPr/>
      </xdr:nvSpPr>
      <xdr:spPr>
        <a:xfrm>
          <a:off x="10280073" y="2585244"/>
          <a:ext cx="1159836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Resend req. </a:t>
          </a:r>
        </a:p>
      </xdr:txBody>
    </xdr:sp>
    <xdr:clientData/>
  </xdr:twoCellAnchor>
  <xdr:twoCellAnchor>
    <xdr:from>
      <xdr:col>11</xdr:col>
      <xdr:colOff>194222</xdr:colOff>
      <xdr:row>11</xdr:row>
      <xdr:rowOff>49406</xdr:rowOff>
    </xdr:from>
    <xdr:to>
      <xdr:col>14</xdr:col>
      <xdr:colOff>487863</xdr:colOff>
      <xdr:row>11</xdr:row>
      <xdr:rowOff>339376</xdr:rowOff>
    </xdr:to>
    <xdr:sp macro="[0]!CreateRFQEmail" textlink="">
      <xdr:nvSpPr>
        <xdr:cNvPr id="5" name="btn_send_rfq">
          <a:extLst>
            <a:ext uri="{FF2B5EF4-FFF2-40B4-BE49-F238E27FC236}">
              <a16:creationId xmlns:a16="http://schemas.microsoft.com/office/drawing/2014/main" id="{5DB8B5D5-E514-42E0-96BC-E83398145177}"/>
            </a:ext>
          </a:extLst>
        </xdr:cNvPr>
        <xdr:cNvSpPr/>
      </xdr:nvSpPr>
      <xdr:spPr>
        <a:xfrm>
          <a:off x="11535942" y="2586308"/>
          <a:ext cx="1153214" cy="28997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Send RFQ</a:t>
          </a:r>
        </a:p>
      </xdr:txBody>
    </xdr:sp>
    <xdr:clientData/>
  </xdr:twoCellAnchor>
  <xdr:twoCellAnchor>
    <xdr:from>
      <xdr:col>8</xdr:col>
      <xdr:colOff>1204653</xdr:colOff>
      <xdr:row>11</xdr:row>
      <xdr:rowOff>47784</xdr:rowOff>
    </xdr:from>
    <xdr:to>
      <xdr:col>9</xdr:col>
      <xdr:colOff>594976</xdr:colOff>
      <xdr:row>11</xdr:row>
      <xdr:rowOff>335784</xdr:rowOff>
    </xdr:to>
    <xdr:sp macro="[0]!PrintOrSavePDF_Copy" textlink="">
      <xdr:nvSpPr>
        <xdr:cNvPr id="7" name="btn_print_pdf">
          <a:extLst>
            <a:ext uri="{FF2B5EF4-FFF2-40B4-BE49-F238E27FC236}">
              <a16:creationId xmlns:a16="http://schemas.microsoft.com/office/drawing/2014/main" id="{8AADA88C-1434-4BFF-A91D-476882453D0E}"/>
            </a:ext>
          </a:extLst>
        </xdr:cNvPr>
        <xdr:cNvSpPr/>
      </xdr:nvSpPr>
      <xdr:spPr>
        <a:xfrm>
          <a:off x="9060873" y="2600484"/>
          <a:ext cx="1161973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Print</a:t>
          </a:r>
          <a:r>
            <a:rPr lang="en-AE" sz="1100" b="1" baseline="0">
              <a:solidFill>
                <a:srgbClr val="828282"/>
              </a:solidFill>
            </a:rPr>
            <a:t> / Save pdf</a:t>
          </a:r>
          <a:endParaRPr lang="en-AE" sz="1100" b="1">
            <a:solidFill>
              <a:srgbClr val="828282"/>
            </a:solidFill>
          </a:endParaRP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4</xdr:row>
      <xdr:rowOff>247649</xdr:rowOff>
    </xdr:to>
    <xdr:sp macro="" textlink="">
      <xdr:nvSpPr>
        <xdr:cNvPr id="21" name="Textbox_Rev">
          <a:extLst>
            <a:ext uri="{FF2B5EF4-FFF2-40B4-BE49-F238E27FC236}">
              <a16:creationId xmlns:a16="http://schemas.microsoft.com/office/drawing/2014/main" id="{77AB79C4-4948-F75F-A452-2407F7E55523}"/>
            </a:ext>
          </a:extLst>
        </xdr:cNvPr>
        <xdr:cNvSpPr txBox="1"/>
      </xdr:nvSpPr>
      <xdr:spPr>
        <a:xfrm>
          <a:off x="4648200" y="819150"/>
          <a:ext cx="95250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AE" sz="1000" i="1"/>
            <a:t>Req</a:t>
          </a:r>
          <a:r>
            <a:rPr lang="en-AE" sz="1000" i="1" baseline="0"/>
            <a:t> Ver.</a:t>
          </a:r>
          <a:r>
            <a:rPr lang="en-AE" sz="1000" i="1"/>
            <a:t>:</a:t>
          </a:r>
          <a:endParaRPr lang="en-AE" sz="1050" i="1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429085</xdr:colOff>
      <xdr:row>3</xdr:row>
      <xdr:rowOff>0</xdr:rowOff>
    </xdr:to>
    <xdr:pic>
      <xdr:nvPicPr>
        <xdr:cNvPr id="6" name="Aertssen_Logo">
          <a:extLst>
            <a:ext uri="{FF2B5EF4-FFF2-40B4-BE49-F238E27FC236}">
              <a16:creationId xmlns:a16="http://schemas.microsoft.com/office/drawing/2014/main" id="{DB79D681-1234-6E81-18D0-47F9AFD80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48360" cy="704850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>
    <xdr:from>
      <xdr:col>2</xdr:col>
      <xdr:colOff>794989</xdr:colOff>
      <xdr:row>11</xdr:row>
      <xdr:rowOff>47625</xdr:rowOff>
    </xdr:from>
    <xdr:to>
      <xdr:col>3</xdr:col>
      <xdr:colOff>1104435</xdr:colOff>
      <xdr:row>11</xdr:row>
      <xdr:rowOff>335625</xdr:rowOff>
    </xdr:to>
    <xdr:sp macro="[0]!StartEditRequestAction" textlink="">
      <xdr:nvSpPr>
        <xdr:cNvPr id="13" name="btn_edit_request">
          <a:extLst>
            <a:ext uri="{FF2B5EF4-FFF2-40B4-BE49-F238E27FC236}">
              <a16:creationId xmlns:a16="http://schemas.microsoft.com/office/drawing/2014/main" id="{48292E78-7131-47C4-9603-61AEA2985AF9}"/>
            </a:ext>
          </a:extLst>
        </xdr:cNvPr>
        <xdr:cNvSpPr/>
      </xdr:nvSpPr>
      <xdr:spPr>
        <a:xfrm>
          <a:off x="2614264" y="2600325"/>
          <a:ext cx="1157171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828282"/>
              </a:solidFill>
            </a:rPr>
            <a:t>Edit  request</a:t>
          </a:r>
        </a:p>
      </xdr:txBody>
    </xdr:sp>
    <xdr:clientData/>
  </xdr:twoCellAnchor>
  <xdr:twoCellAnchor>
    <xdr:from>
      <xdr:col>3</xdr:col>
      <xdr:colOff>1189084</xdr:colOff>
      <xdr:row>11</xdr:row>
      <xdr:rowOff>47625</xdr:rowOff>
    </xdr:from>
    <xdr:to>
      <xdr:col>4</xdr:col>
      <xdr:colOff>488156</xdr:colOff>
      <xdr:row>11</xdr:row>
      <xdr:rowOff>335625</xdr:rowOff>
    </xdr:to>
    <xdr:sp macro="[0]!StartUpdateReleasedQtyAction" textlink="">
      <xdr:nvSpPr>
        <xdr:cNvPr id="14" name="btn_Update_released">
          <a:extLst>
            <a:ext uri="{FF2B5EF4-FFF2-40B4-BE49-F238E27FC236}">
              <a16:creationId xmlns:a16="http://schemas.microsoft.com/office/drawing/2014/main" id="{57E1F1F4-DC00-456A-8C64-82C14A9EEF16}"/>
            </a:ext>
          </a:extLst>
        </xdr:cNvPr>
        <xdr:cNvSpPr/>
      </xdr:nvSpPr>
      <xdr:spPr>
        <a:xfrm>
          <a:off x="3856084" y="2625328"/>
          <a:ext cx="1251697" cy="288000"/>
        </a:xfrm>
        <a:prstGeom prst="roundRect">
          <a:avLst>
            <a:gd name="adj" fmla="val 50000"/>
          </a:avLst>
        </a:prstGeom>
        <a:solidFill>
          <a:srgbClr val="BEBEB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 baseline="0">
              <a:solidFill>
                <a:srgbClr val="828282"/>
              </a:solidFill>
            </a:rPr>
            <a:t>Update released</a:t>
          </a:r>
          <a:endParaRPr lang="en-AE" sz="1100" b="1">
            <a:solidFill>
              <a:srgbClr val="828282"/>
            </a:solidFill>
          </a:endParaRPr>
        </a:p>
      </xdr:txBody>
    </xdr:sp>
    <xdr:clientData/>
  </xdr:twoCellAnchor>
  <xdr:twoCellAnchor editAs="absolute">
    <xdr:from>
      <xdr:col>2</xdr:col>
      <xdr:colOff>340725</xdr:colOff>
      <xdr:row>44</xdr:row>
      <xdr:rowOff>69000</xdr:rowOff>
    </xdr:from>
    <xdr:to>
      <xdr:col>3</xdr:col>
      <xdr:colOff>1113000</xdr:colOff>
      <xdr:row>44</xdr:row>
      <xdr:rowOff>357000</xdr:rowOff>
    </xdr:to>
    <xdr:sp macro="[0]!CancelCurrentMode" textlink="">
      <xdr:nvSpPr>
        <xdr:cNvPr id="15" name="btn_cancel_mode" hidden="1">
          <a:extLst>
            <a:ext uri="{FF2B5EF4-FFF2-40B4-BE49-F238E27FC236}">
              <a16:creationId xmlns:a16="http://schemas.microsoft.com/office/drawing/2014/main" id="{66ED627F-45C0-4193-BD87-9566322AAC18}"/>
            </a:ext>
          </a:extLst>
        </xdr:cNvPr>
        <xdr:cNvSpPr>
          <a:spLocks/>
        </xdr:cNvSpPr>
      </xdr:nvSpPr>
      <xdr:spPr>
        <a:xfrm>
          <a:off x="2160000" y="15309000"/>
          <a:ext cx="1620000" cy="2880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 baseline="0">
              <a:solidFill>
                <a:srgbClr val="FFFFFF"/>
              </a:solidFill>
            </a:rPr>
            <a:t>Cancel Edit / Update</a:t>
          </a:r>
          <a:endParaRPr lang="en-AE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19051</xdr:rowOff>
    </xdr:from>
    <xdr:to>
      <xdr:col>5</xdr:col>
      <xdr:colOff>0</xdr:colOff>
      <xdr:row>6</xdr:row>
      <xdr:rowOff>1</xdr:rowOff>
    </xdr:to>
    <xdr:sp macro="" textlink="">
      <xdr:nvSpPr>
        <xdr:cNvPr id="16" name="Textbox_Response">
          <a:extLst>
            <a:ext uri="{FF2B5EF4-FFF2-40B4-BE49-F238E27FC236}">
              <a16:creationId xmlns:a16="http://schemas.microsoft.com/office/drawing/2014/main" id="{76C6FD91-B7B1-4BFB-B5DA-9A7A38E43EF9}"/>
            </a:ext>
          </a:extLst>
        </xdr:cNvPr>
        <xdr:cNvSpPr txBox="1"/>
      </xdr:nvSpPr>
      <xdr:spPr>
        <a:xfrm>
          <a:off x="4619625" y="1085851"/>
          <a:ext cx="8191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AE" sz="1000" i="1"/>
            <a:t>Res</a:t>
          </a:r>
          <a:r>
            <a:rPr lang="en-AE" sz="1000" i="1" baseline="0"/>
            <a:t> Ver</a:t>
          </a:r>
          <a:r>
            <a:rPr lang="en-AE" sz="1000" i="1"/>
            <a:t>:</a:t>
          </a:r>
          <a:endParaRPr lang="en-AE" sz="1050" i="1"/>
        </a:p>
      </xdr:txBody>
    </xdr:sp>
    <xdr:clientData/>
  </xdr:twoCellAnchor>
  <xdr:twoCellAnchor>
    <xdr:from>
      <xdr:col>1</xdr:col>
      <xdr:colOff>91350</xdr:colOff>
      <xdr:row>34</xdr:row>
      <xdr:rowOff>69000</xdr:rowOff>
    </xdr:from>
    <xdr:to>
      <xdr:col>1</xdr:col>
      <xdr:colOff>1171350</xdr:colOff>
      <xdr:row>34</xdr:row>
      <xdr:rowOff>357000</xdr:rowOff>
    </xdr:to>
    <xdr:sp macro="[0]!AddRequestLines" textlink="">
      <xdr:nvSpPr>
        <xdr:cNvPr id="12" name="btn_add_lines">
          <a:extLst>
            <a:ext uri="{FF2B5EF4-FFF2-40B4-BE49-F238E27FC236}">
              <a16:creationId xmlns:a16="http://schemas.microsoft.com/office/drawing/2014/main" id="{EE4FBB07-0578-473E-B0A7-F5948650E663}"/>
            </a:ext>
          </a:extLst>
        </xdr:cNvPr>
        <xdr:cNvSpPr/>
      </xdr:nvSpPr>
      <xdr:spPr>
        <a:xfrm>
          <a:off x="720000" y="11499000"/>
          <a:ext cx="1080000" cy="288000"/>
        </a:xfrm>
        <a:prstGeom prst="roundRect">
          <a:avLst>
            <a:gd name="adj" fmla="val 50000"/>
          </a:avLst>
        </a:prstGeom>
        <a:solidFill>
          <a:srgbClr val="145F8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lvl="0" algn="ctr"/>
          <a:r>
            <a:rPr lang="en-AE" sz="1100" b="1">
              <a:solidFill>
                <a:srgbClr val="FFFFFF"/>
              </a:solidFill>
            </a:rPr>
            <a:t>Add Lines (</a:t>
          </a:r>
          <a:r>
            <a:rPr lang="en-AE" sz="1200" b="1">
              <a:solidFill>
                <a:srgbClr val="FFFFFF"/>
              </a:solidFill>
            </a:rPr>
            <a:t>+)</a:t>
          </a:r>
          <a:r>
            <a:rPr lang="en-AE" sz="1100" b="1">
              <a:solidFill>
                <a:srgbClr val="FFFFFF"/>
              </a:solidFill>
            </a:rPr>
            <a:t> 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E05A68-BBA9-437A-B88E-0E15EDC73268}" autoFormatId="16" applyNumberFormats="0" applyBorderFormats="0" applyFontFormats="0" applyPatternFormats="0" applyAlignmentFormats="0" applyWidthHeightFormats="0">
  <queryTableRefresh nextId="10">
    <queryTableFields count="9">
      <queryTableField id="1" name="Entity" tableColumnId="1"/>
      <queryTableField id="2" name="BU" tableColumnId="2"/>
      <queryTableField id="3" name="Request_Type" tableColumnId="3"/>
      <queryTableField id="4" name="Item_Type" tableColumnId="4"/>
      <queryTableField id="5" name="Priority" tableColumnId="5"/>
      <queryTableField id="6" name="Warehouse_rep" tableColumnId="6"/>
      <queryTableField id="7" name="Buyer" tableColumnId="7"/>
      <queryTableField id="8" name="Valid" tableColumnId="8"/>
      <queryTableField id="9" name="Remarks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D002CDE4-49EE-4635-B58B-8F6B1DBC4C40}" autoFormatId="16" applyNumberFormats="0" applyBorderFormats="0" applyFontFormats="0" applyPatternFormats="0" applyAlignmentFormats="0" applyWidthHeightFormats="0">
  <queryTableRefresh nextId="120">
    <queryTableFields count="7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35" name="Data.Column11" tableColumnId="35"/>
      <queryTableField id="36" name="Data.Column12" tableColumnId="36"/>
      <queryTableField id="37" name="Data.Column13" tableColumnId="37"/>
      <queryTableField id="38" name="Data.Column14" tableColumnId="38"/>
      <queryTableField id="39" name="Data.Column15" tableColumnId="39"/>
      <queryTableField id="40" name="Data.Column16" tableColumnId="40"/>
      <queryTableField id="41" name="Data.Column17" tableColumnId="41"/>
      <queryTableField id="42" name="Data.Column18" tableColumnId="42"/>
      <queryTableField id="43" name="Data.Column19" tableColumnId="43"/>
      <queryTableField id="44" name="Data.Column20" tableColumnId="44"/>
      <queryTableField id="45" name="Data.Column21" tableColumnId="45"/>
      <queryTableField id="46" name="Data.Column22" tableColumnId="46"/>
      <queryTableField id="47" name="Data.Column23" tableColumnId="47"/>
      <queryTableField id="48" name="Data.Column24" tableColumnId="48"/>
      <queryTableField id="49" name="Data.Column25" tableColumnId="49"/>
      <queryTableField id="50" name="Data.Column26" tableColumnId="50"/>
      <queryTableField id="51" name="Data.Column27" tableColumnId="51"/>
      <queryTableField id="52" name="Data.Column28" tableColumnId="52"/>
      <queryTableField id="53" name="Data.Column29" tableColumnId="53"/>
      <queryTableField id="54" name="Data.Column30" tableColumnId="54"/>
      <queryTableField id="55" name="Data.Column31" tableColumnId="55"/>
      <queryTableField id="56" name="Data.Column32" tableColumnId="56"/>
      <queryTableField id="57" name="Data.Column33" tableColumnId="57"/>
      <queryTableField id="58" name="Data.Column34" tableColumnId="58"/>
      <queryTableField id="59" name="Data.Column35" tableColumnId="59"/>
      <queryTableField id="60" name="Data.Column36" tableColumnId="60"/>
      <queryTableField id="61" name="Data.Column37" tableColumnId="61"/>
      <queryTableField id="62" name="Data.Column38" tableColumnId="62"/>
      <queryTableField id="63" name="Data.Column39" tableColumnId="63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22" name="Data.dataAreaId" tableColumnId="22"/>
      <queryTableField id="18" name="Data.ProjectID" tableColumnId="18"/>
      <queryTableField id="19" name="Data.ProjectID Abb" tableColumnId="19"/>
      <queryTableField id="23" name="Data.DimensionDisplayValue" tableColumnId="23"/>
      <queryTableField id="24" name="Data.ParentProject" tableColumnId="24"/>
      <queryTableField id="25" name="Data.ProjectStage" tableColumnId="25"/>
      <queryTableField id="20" name="Data.ProjectName" tableColumnId="20"/>
      <queryTableField id="26" name="Data.ProjectID_Name" tableColumnId="26"/>
      <queryTableField id="21" name="Data.Location" tableColumnId="21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64" name="Data.Inventory_Warehouse" tableColumnId="64"/>
      <queryTableField id="65" name="Data.BU" tableColumnId="65"/>
      <queryTableField id="66" name="Data.COUNTRY" tableColumnId="66"/>
      <queryTableField id="67" name="Data.PROVINCE" tableColumnId="67"/>
      <queryTableField id="68" name="Data.LOCATION_SITE" tableColumnId="68"/>
      <queryTableField id="69" name="Data.WAREHOUSE NAME" tableColumnId="69"/>
      <queryTableField id="70" name="Data.Item Sub type - Material" tableColumnId="70"/>
      <queryTableField id="71" name="Data.EmailAddress1" tableColumnId="71"/>
      <queryTableField id="72" name="Data.Item Sub type - Service" tableColumnId="72"/>
      <queryTableField id="73" name="Data.Request Prefix" tableColumnId="73"/>
      <queryTableField id="74" name="Data.Request Prefix 2" tableColumnId="74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F09544A-F25C-4D0F-94B8-85433D4043FC}" autoFormatId="16" applyNumberFormats="0" applyBorderFormats="0" applyFontFormats="0" applyPatternFormats="0" applyAlignmentFormats="0" applyWidthHeightFormats="0">
  <queryTableRefresh nextId="149">
    <queryTableFields count="7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64" name="Data.Column11" tableColumnId="35"/>
      <queryTableField id="65" name="Data.Column12" tableColumnId="36"/>
      <queryTableField id="66" name="Data.Column13" tableColumnId="37"/>
      <queryTableField id="67" name="Data.Column14" tableColumnId="38"/>
      <queryTableField id="68" name="Data.Column15" tableColumnId="39"/>
      <queryTableField id="69" name="Data.Column16" tableColumnId="40"/>
      <queryTableField id="70" name="Data.Column17" tableColumnId="41"/>
      <queryTableField id="71" name="Data.Column18" tableColumnId="42"/>
      <queryTableField id="72" name="Data.Column19" tableColumnId="43"/>
      <queryTableField id="73" name="Data.Column20" tableColumnId="44"/>
      <queryTableField id="74" name="Data.Column21" tableColumnId="45"/>
      <queryTableField id="75" name="Data.Column22" tableColumnId="46"/>
      <queryTableField id="76" name="Data.Column23" tableColumnId="47"/>
      <queryTableField id="77" name="Data.Column24" tableColumnId="48"/>
      <queryTableField id="78" name="Data.Column25" tableColumnId="49"/>
      <queryTableField id="79" name="Data.Column26" tableColumnId="50"/>
      <queryTableField id="80" name="Data.Column27" tableColumnId="51"/>
      <queryTableField id="81" name="Data.Column28" tableColumnId="52"/>
      <queryTableField id="82" name="Data.Column29" tableColumnId="53"/>
      <queryTableField id="83" name="Data.Column30" tableColumnId="54"/>
      <queryTableField id="84" name="Data.Column31" tableColumnId="55"/>
      <queryTableField id="85" name="Data.Column32" tableColumnId="56"/>
      <queryTableField id="86" name="Data.Column33" tableColumnId="57"/>
      <queryTableField id="87" name="Data.Column34" tableColumnId="58"/>
      <queryTableField id="88" name="Data.Column35" tableColumnId="59"/>
      <queryTableField id="89" name="Data.Column36" tableColumnId="60"/>
      <queryTableField id="90" name="Data.Column37" tableColumnId="61"/>
      <queryTableField id="91" name="Data.Column38" tableColumnId="62"/>
      <queryTableField id="92" name="Data.Column39" tableColumnId="63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5" name="Data.dataAreaId" tableColumnId="25"/>
      <queryTableField id="21" name="Data.ProjectID" tableColumnId="21"/>
      <queryTableField id="22" name="Data.ProjectID Abb" tableColumnId="22"/>
      <queryTableField id="26" name="Data.DimensionDisplayValue" tableColumnId="26"/>
      <queryTableField id="27" name="Data.ParentProject" tableColumnId="27"/>
      <queryTableField id="28" name="Data.ProjectStage" tableColumnId="28"/>
      <queryTableField id="23" name="Data.ProjectName" tableColumnId="23"/>
      <queryTableField id="29" name="Data.ProjectID_Name" tableColumnId="29"/>
      <queryTableField id="24" name="Data.Location" tableColumnId="24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93" name="Data.Inventory_Warehouse" tableColumnId="64"/>
      <queryTableField id="94" name="Data.BU" tableColumnId="65"/>
      <queryTableField id="95" name="Data.COUNTRY" tableColumnId="66"/>
      <queryTableField id="96" name="Data.PROVINCE" tableColumnId="67"/>
      <queryTableField id="97" name="Data.LOCATION_SITE" tableColumnId="68"/>
      <queryTableField id="98" name="Data.WAREHOUSE NAME" tableColumnId="69"/>
      <queryTableField id="99" name="Data.Item Sub type - Material" tableColumnId="70"/>
      <queryTableField id="100" name="Data.EmailAddress1" tableColumnId="71"/>
      <queryTableField id="101" name="Data.Item Sub type - Service" tableColumnId="72"/>
      <queryTableField id="102" name="Data.Request Prefix" tableColumnId="73"/>
      <queryTableField id="103" name="Data.Request Prefix 2" tableColumnId="7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9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2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5" xr16:uid="{5589D2E1-B25E-48B3-89D9-4D5DF59D2506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  <queryTableField id="6" dataBound="0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7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6" xr16:uid="{4A3F1BEA-8D07-45EE-BAD3-87DBD265AE84}" autoFormatId="16" applyNumberFormats="0" applyBorderFormats="0" applyFontFormats="0" applyPatternFormats="0" applyAlignmentFormats="0" applyWidthHeightFormats="0">
  <queryTableRefresh nextId="4">
    <queryTableFields count="3">
      <queryTableField id="1" name="Unit" tableColumnId="1"/>
      <queryTableField id="2" name="Description" tableColumnId="2"/>
      <queryTableField id="3" name="Translated description" tableColumnId="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1" xr16:uid="{14C5EE92-E9E2-45CA-A062-8A66356CC11E}" autoFormatId="16" applyNumberFormats="0" applyBorderFormats="0" applyFontFormats="0" applyPatternFormats="0" applyAlignmentFormats="0" applyWidthHeightFormats="0">
  <queryTableRefresh nextId="2">
    <queryTableFields count="1">
      <queryTableField id="1" name="Priority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7" xr16:uid="{63F8480D-9400-45D9-A39F-43CE66A6AADD}" autoFormatId="16" applyNumberFormats="0" applyBorderFormats="0" applyFontFormats="0" applyPatternFormats="0" applyAlignmentFormats="0" applyWidthHeightFormats="0">
  <queryTableRefresh nextId="5">
    <queryTableFields count="4">
      <queryTableField id="1" name="Entity" tableColumnId="1"/>
      <queryTableField id="2" name="Entity name" tableColumnId="2"/>
      <queryTableField id="3" name="BU" tableColumnId="3"/>
      <queryTableField id="4" name="BU Name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3" xr16:uid="{956B1B56-7F87-4CDD-BBDC-81B39C359B47}" autoFormatId="16" applyNumberFormats="0" applyBorderFormats="0" applyFontFormats="0" applyPatternFormats="0" applyAlignmentFormats="0" applyWidthHeightFormats="0">
  <queryTableRefresh nextId="4">
    <queryTableFields count="3">
      <queryTableField id="1" name="Request type" tableColumnId="1"/>
      <queryTableField id="2" name="Item type" tableColumnId="2"/>
      <queryTableField id="3" name="Priority" tableColumnId="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0" xr16:uid="{1F4F046F-631C-47EA-81F5-86CB13F6CADB}" autoFormatId="16" applyNumberFormats="0" applyBorderFormats="0" applyFontFormats="0" applyPatternFormats="0" applyAlignmentFormats="0" applyWidthHeightFormats="0">
  <queryTableRefresh nextId="2">
    <queryTableFields count="1">
      <queryTableField id="1" name="Parts preference" tableColumnId="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3:O33" totalsRowShown="0" headerRowDxfId="21" dataDxfId="9" headerRowBorderDxfId="233" tableBorderDxfId="232" totalsRowBorderDxfId="231">
  <tableColumns count="15">
    <tableColumn id="1" xr3:uid="{578DC884-C226-4181-A942-C6F05AFBBF7D}" name="Line num" dataDxfId="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"/>
    <tableColumn id="4" xr3:uid="{0E48D81F-BE1A-4B96-ADEA-3D97770A332D}" name="Work Order" dataDxfId="17"/>
    <tableColumn id="5" xr3:uid="{277D1136-7085-4C0A-A458-D5E4D46677EF}" name="Item Description" dataDxfId="16"/>
    <tableColumn id="9" xr3:uid="{16B8AA09-6C7B-4F94-926F-8C6EF3F03503}" name="Unit" dataDxfId="15"/>
    <tableColumn id="6" xr3:uid="{CBDBFFAD-15F5-41AD-B0F5-B634C3DF8FFE}" name="Requested Qty" dataDxfId="14"/>
    <tableColumn id="11" xr3:uid="{0735D067-CCAB-44AB-97E4-9C1FCD913F81}" name="Balance Qty" dataDxfId="13">
      <calculatedColumnFormula>IF(IPRF_Lines[[#This Row],[Requested Qty]]="","",IPRF_Lines[[#This Row],[Requested Qty]]-IPRF_Lines[[#This Row],[Picked Qty]])</calculatedColumnFormula>
    </tableColumn>
    <tableColumn id="15" xr3:uid="{FF415555-D237-408D-80A6-2C0DA1709E64}" name="Object ID" dataDxfId="4"/>
    <tableColumn id="14" xr3:uid="{19D55DE9-E517-4376-9D89-134409A32586}" name="Object ID Short Description" dataDxfId="2"/>
    <tableColumn id="7" xr3:uid="{A783AF57-8F0D-4D2E-ABE6-056CEF4BD459}" name="Picked Qty" dataDxfId="3" dataCellStyle="Comma"/>
    <tableColumn id="8" xr3:uid="{9A5A0866-F1C0-4684-9829-A5ABBC090990}" name="Purchase Qty" dataDxfId="5">
      <calculatedColumnFormula>IF(OR(IPRF_Lines[[#This Row],[Requested Qty]]="",IPRF_Lines[[#This Row],[Picked Qty]]=""),"",IPRF_Lines[[#This Row],[Requested Qty]]-IPRF_Lines[[#This Row],[Picked Qty]])</calculatedColumnFormula>
    </tableColumn>
    <tableColumn id="12" xr3:uid="{53BF2286-669E-4E00-AD18-23198FCAF3AA}" name="Unit Price - AED" dataDxfId="6" dataCellStyle="Comma"/>
    <tableColumn id="10" xr3:uid="{04B65879-5E35-4A20-A211-0A42C948B9FD}" name="Total - AED" dataDxfId="12" dataCellStyle="Comma">
      <calculatedColumnFormula>IFERROR(IPRF_Lines[[#This Row],[Unit Price - AED]]*IPRF_Lines[[#This Row],[Purchase Qty]],"")</calculatedColumnFormula>
    </tableColumn>
    <tableColumn id="2" xr3:uid="{EE3F0155-60BA-4E0D-B73C-11BD2CA4F956}" name="Item ID" dataDxfId="11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10">
      <calculatedColumnFormula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9859A62-A89E-4B8D-BEE6-795B8E8C8248}" name="Version_details" displayName="Version_details" ref="T1:V4" totalsRowShown="0" headerRowDxfId="19" dataDxfId="18">
  <autoFilter ref="T1:V4" xr:uid="{59859A62-A89E-4B8D-BEE6-795B8E8C8248}"/>
  <tableColumns count="3">
    <tableColumn id="1" xr3:uid="{6431DCBB-8761-4DA5-B8AA-3200439BB6B7}" name="Description" dataDxfId="20"/>
    <tableColumn id="2" xr3:uid="{AE8C9A8F-2C84-442B-B599-050D14B40226}" name="Version" dataDxfId="1"/>
    <tableColumn id="3" xr3:uid="{811BDAA5-4D43-46EB-9041-4C133EE5453F}" name="Last updated on" dataDxfId="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7" totalsRowShown="0" headerRowDxfId="230" dataDxfId="229">
  <autoFilter ref="A1:D27" xr:uid="{CC6C3471-E566-4C9C-8E3A-0BC62FDA3439}"/>
  <tableColumns count="4">
    <tableColumn id="1" xr3:uid="{A8A0E5BB-7317-43D2-A607-77A5C3627EE4}" name="Parameters" dataDxfId="228"/>
    <tableColumn id="2" xr3:uid="{33D20711-0C72-411A-BC59-114801ED73AE}" name="Default value" dataDxfId="227"/>
    <tableColumn id="3" xr3:uid="{43BD9C19-A107-43B8-96A4-6E57559FDC83}" name="Related range" dataDxfId="226"/>
    <tableColumn id="4" xr3:uid="{8F4D767D-7D35-42EF-B64E-526E3B558467}" name="ActiveX control" dataDxfId="225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4FA2998-C057-48A9-B264-2747F67F7E3C}" name="Q_Assignment_Rules" displayName="Q_Assignment_Rules" ref="A1:I209" tableType="queryTable" totalsRowShown="0">
  <autoFilter ref="A1:I209" xr:uid="{54FA2998-C057-48A9-B264-2747F67F7E3C}"/>
  <tableColumns count="9">
    <tableColumn id="1" xr3:uid="{78D1E49D-DD35-4E27-8EDE-0417DF5BD186}" uniqueName="1" name="Entity" queryTableFieldId="1" dataDxfId="224"/>
    <tableColumn id="2" xr3:uid="{80BAD604-5712-47FE-AD0A-65CD47E72173}" uniqueName="2" name="BU" queryTableFieldId="2" dataDxfId="223"/>
    <tableColumn id="3" xr3:uid="{384E738F-AA60-42E2-889C-539738056D29}" uniqueName="3" name="Request_Type" queryTableFieldId="3" dataDxfId="222"/>
    <tableColumn id="4" xr3:uid="{BB2AAA29-6BDE-42BC-86B6-18C7667D8FFB}" uniqueName="4" name="Item_Type" queryTableFieldId="4" dataDxfId="221"/>
    <tableColumn id="5" xr3:uid="{E0767254-4F87-4B81-B599-E3857C1A0400}" uniqueName="5" name="Priority" queryTableFieldId="5" dataDxfId="220"/>
    <tableColumn id="6" xr3:uid="{A7F2C969-834E-4D85-AA8D-CDE6F7A1A14D}" uniqueName="6" name="Warehouse_rep" queryTableFieldId="6" dataDxfId="219"/>
    <tableColumn id="7" xr3:uid="{D940DA21-2A3C-4504-B278-DA8EF53F8B71}" uniqueName="7" name="Buyer" queryTableFieldId="7" dataDxfId="218"/>
    <tableColumn id="8" xr3:uid="{A04580B1-8C48-47BA-B696-800DF417E73C}" uniqueName="8" name="Valid" queryTableFieldId="8"/>
    <tableColumn id="9" xr3:uid="{CA97D851-ED36-49F4-9DBD-C1D82DA6AE98}" uniqueName="9" name="Remarks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67677C6-9E01-4B80-A01E-A8C6E1633704}" name="T_Log_Request_Header" displayName="T_Log_Request_Header" ref="A1:AD58" totalsRowShown="0" headerRowDxfId="217" dataDxfId="216">
  <autoFilter ref="A1:AD58" xr:uid="{567677C6-9E01-4B80-A01E-A8C6E1633704}"/>
  <tableColumns count="30">
    <tableColumn id="1" xr3:uid="{0004CC9F-1BF7-41A5-BC39-B66571C63E4A}" name="Request number" dataDxfId="215"/>
    <tableColumn id="2" xr3:uid="{7A11C88F-7AD3-41E9-BD70-0852FD02A766}" name="Subject" dataDxfId="214"/>
    <tableColumn id="3" xr3:uid="{C051AB55-B767-411D-82F7-1D5E92595860}" name="Request type" dataDxfId="213"/>
    <tableColumn id="4" xr3:uid="{520ED42C-E992-463F-BBA8-D8A9E651EB0E}" name="Item type" dataDxfId="212"/>
    <tableColumn id="5" xr3:uid="{E5AE9651-F3F4-4BBC-8023-07C5AAABF1DD}" name="Entity" dataDxfId="211"/>
    <tableColumn id="6" xr3:uid="{60A4A78F-2163-465C-90E7-FE8F7607A991}" name="BU Unit" dataDxfId="210"/>
    <tableColumn id="7" xr3:uid="{DA0A4430-9FD3-4451-9CA9-29AE1AC56921}" name="Sourcingrequired" dataDxfId="209"/>
    <tableColumn id="8" xr3:uid="{D7F30CED-F5C9-45C1-BB2B-F69B9D8CD4AD}" name="Sourcingref" dataDxfId="208"/>
    <tableColumn id="9" xr3:uid="{2CB362CA-76CC-4627-BC65-64756120558A}" name="Postfacto" dataDxfId="207"/>
    <tableColumn id="10" xr3:uid="{0DB9C42C-6460-4594-A4E6-8737BD29D7D3}" name="Postfactoref" dataDxfId="206"/>
    <tableColumn id="11" xr3:uid="{EE66D2D6-FA37-4BDB-B531-5B395BA45227}" name="Request Date" dataDxfId="205"/>
    <tableColumn id="12" xr3:uid="{49ACC9F8-B95A-4C7E-AD08-A99EE3BEADBD}" name="Required by" dataDxfId="204"/>
    <tableColumn id="13" xr3:uid="{3CB74CB9-9297-42BC-8D3A-BA8AD3A02770}" name="RequestedInRimses" dataDxfId="203"/>
    <tableColumn id="14" xr3:uid="{B2E129D1-4CCF-41FF-9918-5EA088927862}" name="Rimsesref" dataDxfId="202"/>
    <tableColumn id="15" xr3:uid="{82B5CD75-569D-4F79-B757-96594F6A40D9}" name="Workorderavailable" dataDxfId="201"/>
    <tableColumn id="16" xr3:uid="{5B92E3F5-7C3C-4F08-AB2D-21B57FA0BC51}" name="WorkorderRef" dataDxfId="200"/>
    <tableColumn id="17" xr3:uid="{658DF2AA-DCCE-41F6-A456-D8F3C70A87B7}" name="AssetNumber" dataDxfId="199"/>
    <tableColumn id="18" xr3:uid="{801D0775-CB30-46A7-8051-FB8ADE343E6C}" name="Priority" dataDxfId="198"/>
    <tableColumn id="19" xr3:uid="{EAFEA6C5-E654-4EA6-888C-1BC6B9D84285}" name="Project ID" dataDxfId="197"/>
    <tableColumn id="20" xr3:uid="{B8E71C90-6BA7-4DD9-AD49-B1E9EDBE67F8}" name="Location" dataDxfId="196"/>
    <tableColumn id="21" xr3:uid="{8A4D050E-BE1F-472C-8F91-F80B34E9207C}" name="Requester" dataDxfId="195"/>
    <tableColumn id="22" xr3:uid="{1E81D85D-C702-4C51-B5E7-BAC504463E22}" name="Requester Email" dataDxfId="194"/>
    <tableColumn id="23" xr3:uid="{83CC0320-864E-46FA-A259-04A63F5A68E8}" name="Warehouse Rep" dataDxfId="193"/>
    <tableColumn id="24" xr3:uid="{72D113C8-9884-416B-BEE6-E3116BEBC2CC}" name="Warehouse Rep Email" dataDxfId="192"/>
    <tableColumn id="25" xr3:uid="{FBDFF671-43BF-4EDC-BFAA-06A79B546CEB}" name="Assigned Buyer" dataDxfId="191"/>
    <tableColumn id="26" xr3:uid="{93A35152-8DB9-40B0-926C-F478653EAA5B}" name="Buyer Email" dataDxfId="190"/>
    <tableColumn id="27" xr3:uid="{734CA979-50AD-4E38-B362-D417C2E7050C}" name="Version" dataDxfId="189"/>
    <tableColumn id="28" xr3:uid="{836D6B17-7CDF-4951-A1E5-6779DA283C59}" name="Parts Preference" dataDxfId="188"/>
    <tableColumn id="29" xr3:uid="{2F74721E-21FB-4B21-BBF6-1F309CCE918A}" name="Custom Reference" dataDxfId="187"/>
    <tableColumn id="30" xr3:uid="{56E808B1-FB8A-4A99-8137-57EE1C299364}" name="Request file" dataDxfId="18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E4050D0-3506-41DA-9AD4-76BF0FE86F9B}" name="T_Log_Request_Lines" displayName="T_Log_Request_Lines" ref="A1:AC112" totalsRowShown="0" headerRowDxfId="185" dataDxfId="184">
  <autoFilter ref="A1:AC112" xr:uid="{5E4050D0-3506-41DA-9AD4-76BF0FE86F9B}"/>
  <tableColumns count="29">
    <tableColumn id="1" xr3:uid="{31EF1CF1-551B-4F14-9638-AF28CD140496}" name="Request number" dataDxfId="183"/>
    <tableColumn id="2" xr3:uid="{4AC17EF5-5EB8-47AA-AC4A-24BB61EAD63D}" name="Subject" dataDxfId="182"/>
    <tableColumn id="3" xr3:uid="{2D24B63C-212E-425F-B659-CCAF327E28E9}" name="Request type" dataDxfId="181"/>
    <tableColumn id="4" xr3:uid="{A2F10FE1-7E9D-4F4A-B77C-A23A94C893C1}" name="Item type" dataDxfId="180"/>
    <tableColumn id="5" xr3:uid="{6F9203C3-B509-4CE4-9834-347A4CB37258}" name="Entity" dataDxfId="179"/>
    <tableColumn id="6" xr3:uid="{F53B477D-6F5D-4C8A-BB82-F0930D45B222}" name="BU Unit" dataDxfId="178"/>
    <tableColumn id="7" xr3:uid="{A4EB91F8-A964-4EF9-A8E5-3BB68A14E9F1}" name="Request Date" dataDxfId="177"/>
    <tableColumn id="8" xr3:uid="{8942FA8C-5A08-48EA-B377-69C49872A6FF}" name="Location" dataDxfId="176"/>
    <tableColumn id="9" xr3:uid="{E670A233-4DD9-4A28-AD65-8C2C2D69CB7F}" name="Requester" dataDxfId="175"/>
    <tableColumn id="10" xr3:uid="{BF3F76D9-DBCC-48FE-84F2-A2AD476A2BA9}" name="Project ID" dataDxfId="174"/>
    <tableColumn id="11" xr3:uid="{F19B1700-8D51-43CD-B58D-AA5DF5FA8E28}" name="Custom Reference" dataDxfId="173"/>
    <tableColumn id="12" xr3:uid="{8CF8B463-1F3A-42DD-A14B-2B28E73D8223}" name="Line num" dataDxfId="172"/>
    <tableColumn id="13" xr3:uid="{22DFD7CF-0362-4A77-8E6B-FF96220F156E}" name="OEM Part number" dataDxfId="171"/>
    <tableColumn id="14" xr3:uid="{7CB3ED10-E165-4102-8B0C-C589CD1C70C7}" name="Work Order" dataDxfId="170"/>
    <tableColumn id="15" xr3:uid="{7FBBC64D-22B8-4CD2-8178-09E16EB7CEE7}" name="Item Description" dataDxfId="169"/>
    <tableColumn id="16" xr3:uid="{0C0245A7-3D10-4A7F-8C2A-2FF953D413C2}" name="Unit" dataDxfId="168"/>
    <tableColumn id="17" xr3:uid="{E5708AEB-AF7F-464E-B0E1-856126BB09CA}" name="Requested Qty" dataDxfId="167"/>
    <tableColumn id="18" xr3:uid="{70BA1049-8453-4D88-8EE1-B7C860E6BE62}" name="Picked Qty" dataDxfId="166"/>
    <tableColumn id="19" xr3:uid="{132B064D-D467-4964-8953-6AB06CAEE754}" name="Object ID Short Description" dataDxfId="165"/>
    <tableColumn id="20" xr3:uid="{2C9A7F92-4740-4612-92A7-1728DB2929F7}" name="Object ID" dataDxfId="164"/>
    <tableColumn id="21" xr3:uid="{F0ECE05A-223D-4A5B-9D26-AF8163EB9EB6}" name="Purchase Qty" dataDxfId="163"/>
    <tableColumn id="22" xr3:uid="{4A0EDD6E-F942-45C7-854F-F243C5ED7A7D}" name="Unit Price - AED" dataDxfId="162" dataCellStyle="Comma"/>
    <tableColumn id="24" xr3:uid="{6815DECB-1254-4E3A-AF72-FFE89D742C02}" name="Total Amount" dataDxfId="161" dataCellStyle="Comma">
      <calculatedColumnFormula>T_Log_Request_Lines[[#This Row],[Purchase Qty]]*T_Log_Request_Lines[[#This Row],[Unit Price - AED]]</calculatedColumnFormula>
    </tableColumn>
    <tableColumn id="30" xr3:uid="{EF678069-EFD5-4899-8C4C-A15DAF959F1F}" name="Item ID" dataDxfId="160" dataCellStyle="Comma"/>
    <tableColumn id="23" xr3:uid="{E2DFCE64-6EC5-48D8-9636-06D113DE34C5}" name="D365 Text Description" dataDxfId="159"/>
    <tableColumn id="25" xr3:uid="{C03AA549-907C-44B6-8448-B9C1457A21E0}" name="PO#" dataDxfId="158"/>
    <tableColumn id="28" xr3:uid="{5A536B29-1EB8-43FC-812E-CCD09CFC779D}" name="Supplier name" dataDxfId="157"/>
    <tableColumn id="27" xr3:uid="{7BE3A87A-4ABE-470C-9364-20992201C8A8}" name="PO Approval status" dataDxfId="156"/>
    <tableColumn id="26" xr3:uid="{935B09C0-6CED-4ED5-8C91-E561F1A4429A}" name="PO Line Status" dataDxfId="1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30" totalsRowShown="0" headerRowDxfId="154" dataDxfId="153">
  <autoFilter ref="A1:E30" xr:uid="{49AF5143-6073-4CEF-B0DE-618244C0309D}"/>
  <tableColumns count="5">
    <tableColumn id="1" xr3:uid="{F19EDF1D-F0C4-48F7-B81A-4393A25EDEEE}" name="Header column name" dataDxfId="152"/>
    <tableColumn id="2" xr3:uid="{6EFD5190-925C-4615-AC35-D849D6305918}" name="Input reference" dataDxfId="151"/>
    <tableColumn id="3" xr3:uid="{6ABD105A-1EC2-4C17-9949-0EDCF075057D}" name="ActiveX" dataDxfId="150"/>
    <tableColumn id="4" xr3:uid="{3535AE2B-F097-45F0-A514-646E0249FC7A}" name="Validation" dataDxfId="149"/>
    <tableColumn id="5" xr3:uid="{982719B4-EC4E-4F6D-87A1-28393E0C1239}" name="Remarks" dataDxfId="14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N7" totalsRowShown="0" headerRowDxfId="147" dataDxfId="146">
  <autoFilter ref="I1:N7" xr:uid="{91C7268D-5EA4-48DA-961F-52649D8E0067}"/>
  <tableColumns count="6">
    <tableColumn id="3" xr3:uid="{3A1F8A8C-071A-4492-A715-80A735EE5BA6}" name="ActiveX" dataDxfId="145"/>
    <tableColumn id="1" xr3:uid="{800450DD-D99A-45DB-B587-76D32D58F509}" name="Value" dataDxfId="144"/>
    <tableColumn id="2" xr3:uid="{1F5DE1BD-DE8A-4A77-B0CD-B333178A35FC}" name="Related reference" dataDxfId="143"/>
    <tableColumn id="4" xr3:uid="{79E2A030-A707-49D8-BCC0-76AC16D63B19}" name="Content" dataDxfId="142"/>
    <tableColumn id="5" xr3:uid="{E248F177-3CB8-48A1-AE14-A39B4E53A611}" name="Properties" dataDxfId="141"/>
    <tableColumn id="6" xr3:uid="{CE6CD281-63C4-46D7-931F-EF62A4C7B601}" name="Document name" dataDxfId="140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A068954-51D5-4DB4-82CD-0647E3C33660}" name="T_Warehouse_Rep_map" displayName="T_Warehouse_Rep_map" ref="I11:L14" totalsRowShown="0">
  <autoFilter ref="I11:L14" xr:uid="{7A068954-51D5-4DB4-82CD-0647E3C33660}"/>
  <tableColumns count="4">
    <tableColumn id="1" xr3:uid="{9E20AB06-5C60-4868-9F16-8B3CAC59EBD3}" name="Entity"/>
    <tableColumn id="2" xr3:uid="{989D5BB5-BA15-472D-B520-D37CB7BFE967}" name="Bu"/>
    <tableColumn id="3" xr3:uid="{1EBD5F30-BE29-4FBD-A5A4-B14B8B00319B}" name="WarehouseRep"/>
    <tableColumn id="4" xr3:uid="{D13AB433-DFC4-4A81-9789-74CD173A08A6}" name="WarehouseEmail" dataDxfId="139">
      <calculatedColumnFormula>_xlfn.XLOOKUP(T_Warehouse_Rep_map[[#This Row],[WarehouseRep]],Q_Warehouse_Rep[DisplayName],Q_Warehouse_Rep[EmailAddress])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AD2" totalsRowShown="0" headerRowDxfId="138" dataDxfId="136" headerRowBorderDxfId="137" tableBorderDxfId="135" totalsRowBorderDxfId="134">
  <autoFilter ref="A1:AD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3" xr3:uid="{2FCB20E5-9B02-405D-90CE-D3B4F7565834}" name="Request number" dataDxfId="133"/>
    <tableColumn id="4" xr3:uid="{A5C64650-D7CF-4FE4-B190-C85DE9DFD9ED}" name="Subject" dataDxfId="132"/>
    <tableColumn id="11" xr3:uid="{EAA20670-E0CD-4083-BBD5-2B63003E9975}" name="Request type" dataDxfId="131"/>
    <tableColumn id="12" xr3:uid="{BB8B42EC-B2A9-4D25-B3DC-3763C5471FED}" name="Item type" dataDxfId="130"/>
    <tableColumn id="1" xr3:uid="{D071B403-653F-4EE4-A210-A473BCDA83D1}" name="Entity" dataDxfId="129"/>
    <tableColumn id="2" xr3:uid="{A71ABBAE-2B43-4B83-AA24-D61326ED3DD3}" name="BU Unit" dataDxfId="128"/>
    <tableColumn id="14" xr3:uid="{1894280C-2AE3-4820-B008-E4F30B1DFCFD}" name="Sourcingrequired" dataDxfId="127"/>
    <tableColumn id="5" xr3:uid="{AA36CAAB-5703-4483-AB55-5B6CC568B425}" name="Sourcingref" dataDxfId="126"/>
    <tableColumn id="15" xr3:uid="{9CE6BF0B-8215-4ED2-AF65-FC912C626897}" name="Postfacto" dataDxfId="125"/>
    <tableColumn id="16" xr3:uid="{E2535574-F39A-4225-93BF-21A639FF4A89}" name="Postfactoref" dataDxfId="124"/>
    <tableColumn id="6" xr3:uid="{015273AD-59B4-4C29-BC29-26EEE8DE864A}" name="Request Date" dataDxfId="123"/>
    <tableColumn id="8" xr3:uid="{721DCA9C-7EDE-4D10-B49F-8BDA778C2148}" name="Required by" dataDxfId="122"/>
    <tableColumn id="17" xr3:uid="{8B99BBCC-4C55-4BB2-867E-9765A0330223}" name="RequestedInRimses" dataDxfId="121"/>
    <tableColumn id="18" xr3:uid="{4C7FFAF8-AA21-4559-BA61-D45AE5154453}" name="Rimsesref" dataDxfId="120"/>
    <tableColumn id="19" xr3:uid="{959EF2CE-51AE-46C5-BDDF-3A3A67BF89BB}" name="Workorderavailable" dataDxfId="119"/>
    <tableColumn id="20" xr3:uid="{F44EC7C1-66CD-4D6A-BFAE-47695CB0996C}" name="WorkorderRef" dataDxfId="118"/>
    <tableColumn id="22" xr3:uid="{70AD9B1F-7C9B-4A92-8DC9-929E7A0FBD3D}" name="AssetNumber" dataDxfId="117"/>
    <tableColumn id="23" xr3:uid="{7B95F4B9-0861-4547-BA98-BC1E29B0C1C4}" name="Priority" dataDxfId="116"/>
    <tableColumn id="21" xr3:uid="{5DD6B7C5-F70B-4152-B8A9-9415CDAF72F8}" name="Project ID" dataDxfId="115"/>
    <tableColumn id="24" xr3:uid="{CFD2E743-8A69-4F3C-8EB3-7A966722F15E}" name="Location" dataDxfId="114"/>
    <tableColumn id="10" xr3:uid="{0E3F9419-4090-40C4-90F4-65D60DFDA8E1}" name="Requester" dataDxfId="113"/>
    <tableColumn id="27" xr3:uid="{C56F0890-5C15-446C-AC93-0DDD4104F511}" name="Requester Email" dataDxfId="112"/>
    <tableColumn id="7" xr3:uid="{E842D90A-D009-483D-A2F2-4F83A45F16BD}" name="Warehouse Rep" dataDxfId="111"/>
    <tableColumn id="28" xr3:uid="{535A78DC-32BD-498A-A77C-EB4A169CDE57}" name="Warehouse Rep Email" dataDxfId="110"/>
    <tableColumn id="9" xr3:uid="{3CB12AF8-F18E-497C-AC43-35197E65806A}" name="Assigned Buyer" dataDxfId="109"/>
    <tableColumn id="29" xr3:uid="{FF2EE2F5-F610-48B0-8FF1-823DBDF6E249}" name="Buyer Email" dataDxfId="108"/>
    <tableColumn id="13" xr3:uid="{7FA3360B-0F43-4619-8728-BD88C91DF9E6}" name="Version" dataDxfId="107"/>
    <tableColumn id="25" xr3:uid="{01A56983-B6CD-4706-8647-FDF2EBA79955}" name="Parts Preference" dataDxfId="106"/>
    <tableColumn id="26" xr3:uid="{F15AEC55-D509-4D1A-B32F-9AA5572741D1}" name="Custom Reference" dataDxfId="105"/>
    <tableColumn id="30" xr3:uid="{D914ADE7-A911-482C-BAE8-431FC3B65184}" name="Response Version" dataDxfId="104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BV1327" tableType="queryTable" totalsRowShown="0">
  <autoFilter ref="A1:BV1327" xr:uid="{A6ED8A2F-C4CC-44A0-B6FA-A3E4E2A62F44}"/>
  <tableColumns count="74">
    <tableColumn id="1" xr3:uid="{1938E66F-BEC3-4224-A587-0071ADAF8D8B}" uniqueName="1" name="Name" queryTableFieldId="1" dataDxfId="28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35" xr3:uid="{3C092F84-ED45-44CF-A552-6FC6C1EDB8A0}" uniqueName="35" name="Data.Column11" queryTableFieldId="35"/>
    <tableColumn id="36" xr3:uid="{FF6F12BA-33C3-4894-8D6F-F85071F78B75}" uniqueName="36" name="Data.Column12" queryTableFieldId="36"/>
    <tableColumn id="37" xr3:uid="{E4E1D72E-935A-43DC-999C-96DA8D422CFD}" uniqueName="37" name="Data.Column13" queryTableFieldId="37"/>
    <tableColumn id="38" xr3:uid="{DCF15248-001F-4A17-8F44-75B4ADE6B25E}" uniqueName="38" name="Data.Column14" queryTableFieldId="38"/>
    <tableColumn id="39" xr3:uid="{0ACD6536-8F0C-4358-B726-AC9602FE700A}" uniqueName="39" name="Data.Column15" queryTableFieldId="39"/>
    <tableColumn id="40" xr3:uid="{5B42FB5F-3E5B-4B76-9B2C-AF64B8C60476}" uniqueName="40" name="Data.Column16" queryTableFieldId="40"/>
    <tableColumn id="41" xr3:uid="{E4404941-886A-4685-85D5-B5AEFFCF4223}" uniqueName="41" name="Data.Column17" queryTableFieldId="41"/>
    <tableColumn id="42" xr3:uid="{74216EA4-79B8-4DEB-B59B-B01C0A669136}" uniqueName="42" name="Data.Column18" queryTableFieldId="42"/>
    <tableColumn id="43" xr3:uid="{E55BB738-60A3-438F-BFC0-56C1F68580A6}" uniqueName="43" name="Data.Column19" queryTableFieldId="43"/>
    <tableColumn id="44" xr3:uid="{6D8B91A0-4A57-4B99-B9A5-FB95C12997FE}" uniqueName="44" name="Data.Column20" queryTableFieldId="44"/>
    <tableColumn id="45" xr3:uid="{B486BEA9-BEE4-4076-8D86-A1C552F920E8}" uniqueName="45" name="Data.Column21" queryTableFieldId="45"/>
    <tableColumn id="46" xr3:uid="{3B349CEA-2372-401B-AB55-A5EDDC9F556B}" uniqueName="46" name="Data.Column22" queryTableFieldId="46"/>
    <tableColumn id="47" xr3:uid="{A2D51584-527D-4F0A-8D5B-83E67BAE6153}" uniqueName="47" name="Data.Column23" queryTableFieldId="47"/>
    <tableColumn id="48" xr3:uid="{A165B826-56CE-4150-9439-BA5431F011BD}" uniqueName="48" name="Data.Column24" queryTableFieldId="48"/>
    <tableColumn id="49" xr3:uid="{9364F08F-0F35-47B2-B5B8-D3044B387EC7}" uniqueName="49" name="Data.Column25" queryTableFieldId="49"/>
    <tableColumn id="50" xr3:uid="{E2B0E88E-E5C6-4C3A-BF89-0937AA537011}" uniqueName="50" name="Data.Column26" queryTableFieldId="50"/>
    <tableColumn id="51" xr3:uid="{6C4D102D-CBAB-42FD-A594-BDB2FEA01BB4}" uniqueName="51" name="Data.Column27" queryTableFieldId="51"/>
    <tableColumn id="52" xr3:uid="{FD8CDD9F-B5FE-43C1-8517-943DCCA41B78}" uniqueName="52" name="Data.Column28" queryTableFieldId="52"/>
    <tableColumn id="53" xr3:uid="{20CE0C4F-0639-46A5-A3EF-3A008A023143}" uniqueName="53" name="Data.Column29" queryTableFieldId="53"/>
    <tableColumn id="54" xr3:uid="{27FB6A31-AFC6-42FF-9900-449781CD00B5}" uniqueName="54" name="Data.Column30" queryTableFieldId="54"/>
    <tableColumn id="55" xr3:uid="{B0DA2AEC-90C9-464D-B9F0-2B38B63F6CBE}" uniqueName="55" name="Data.Column31" queryTableFieldId="55"/>
    <tableColumn id="56" xr3:uid="{1FC61C68-1193-405A-8E9F-571DE8EFF1CA}" uniqueName="56" name="Data.Column32" queryTableFieldId="56"/>
    <tableColumn id="57" xr3:uid="{67EDA807-442F-473B-BB56-1EE84CFC3DCB}" uniqueName="57" name="Data.Column33" queryTableFieldId="57"/>
    <tableColumn id="58" xr3:uid="{98F51BF1-9012-4418-A7B9-F1A7B6EE1396}" uniqueName="58" name="Data.Column34" queryTableFieldId="58"/>
    <tableColumn id="59" xr3:uid="{2F000F36-E944-4F25-8892-68ACFFE7EBB1}" uniqueName="59" name="Data.Column35" queryTableFieldId="59"/>
    <tableColumn id="60" xr3:uid="{6EE3B6B8-F89F-46C7-B0A4-97CB582B811F}" uniqueName="60" name="Data.Column36" queryTableFieldId="60"/>
    <tableColumn id="61" xr3:uid="{54AA4744-131C-44E8-BAB7-D3CC6CDDCA16}" uniqueName="61" name="Data.Column37" queryTableFieldId="61"/>
    <tableColumn id="62" xr3:uid="{AC1F4F16-D210-4DB2-BAFB-3D3330192ADF}" uniqueName="62" name="Data.Column38" queryTableFieldId="62"/>
    <tableColumn id="63" xr3:uid="{3346B46A-D3F8-499F-906C-D84C102D4E8F}" uniqueName="63" name="Data.Column39" queryTableFieldId="63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22" xr3:uid="{10C317D2-F129-4C26-959A-46E21CFA1E5A}" uniqueName="22" name="Data.dataAreaId" queryTableFieldId="22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0" xr3:uid="{4F736B94-0A2B-42F0-B1D9-35B0678FE883}" uniqueName="20" name="Data.ProjectName" queryTableFieldId="20"/>
    <tableColumn id="26" xr3:uid="{1BA18A96-C398-4FAA-90B9-6DB70FEC1951}" uniqueName="26" name="Data.ProjectID_Name" queryTableFieldId="26"/>
    <tableColumn id="21" xr3:uid="{3BA7A7F6-F169-4C60-9E08-05EA1E08EF69}" uniqueName="21" name="Data.Location" queryTableFieldId="21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64" xr3:uid="{5BD894E9-F86F-41C0-823A-5A2CEE445297}" uniqueName="64" name="Data.Inventory_Warehouse" queryTableFieldId="64"/>
    <tableColumn id="65" xr3:uid="{42099CA3-C60C-4A7D-AB99-ECA2264BF7B0}" uniqueName="65" name="Data.BU" queryTableFieldId="65"/>
    <tableColumn id="66" xr3:uid="{5E6C549B-5710-48B6-8AC7-D67A42701085}" uniqueName="66" name="Data.COUNTRY" queryTableFieldId="66"/>
    <tableColumn id="67" xr3:uid="{D7D1D6ED-B44E-4DBC-BB17-9880AC29A08D}" uniqueName="67" name="Data.PROVINCE" queryTableFieldId="67"/>
    <tableColumn id="68" xr3:uid="{795CAEDD-EE3B-46AE-B26E-B39C7C42BAEF}" uniqueName="68" name="Data.LOCATION_SITE" queryTableFieldId="68"/>
    <tableColumn id="69" xr3:uid="{0FA79C20-62D9-4343-AE82-C33558824357}" uniqueName="69" name="Data.WAREHOUSE NAME" queryTableFieldId="69"/>
    <tableColumn id="70" xr3:uid="{78AFDEE8-E545-4A8F-8388-C20F7B6959A5}" uniqueName="70" name="Data.Item Sub type - Material" queryTableFieldId="70"/>
    <tableColumn id="71" xr3:uid="{D458AF96-11C1-4A93-8CB9-3991718E2DFF}" uniqueName="71" name="Data.EmailAddress1" queryTableFieldId="71"/>
    <tableColumn id="72" xr3:uid="{5FE154CB-FEF1-4A58-ABE6-96A6704ECAC6}" uniqueName="72" name="Data.Item Sub type - Service" queryTableFieldId="72"/>
    <tableColumn id="73" xr3:uid="{EA73F83C-CCA4-4B1D-B196-362ED296B172}" uniqueName="73" name="Data.Request Prefix" queryTableFieldId="73"/>
    <tableColumn id="74" xr3:uid="{D1CD7B6E-13F0-48F5-9FAA-847584BF4F31}" uniqueName="74" name="Data.Request Prefix 2" queryTableFieldId="74"/>
    <tableColumn id="32" xr3:uid="{3D623911-B8AA-401B-B782-ED37EDBB84C9}" uniqueName="32" name="Item" queryTableFieldId="32" dataDxfId="27"/>
    <tableColumn id="33" xr3:uid="{B9D0969E-0AF8-48C8-B30A-2C330E821734}" uniqueName="33" name="Kind" queryTableFieldId="33" dataDxfId="26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BV1327" tableType="queryTable" totalsRowShown="0">
  <autoFilter ref="A1:BV1327" xr:uid="{10D62B92-0345-4012-8793-0E407FBA560C}"/>
  <tableColumns count="74">
    <tableColumn id="1" xr3:uid="{11290DDF-B753-402C-8AA9-B9D5465F1C20}" uniqueName="1" name="Name" queryTableFieldId="1" dataDxfId="25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35" xr3:uid="{428F9D66-2108-421C-A30A-6C500F5C5604}" uniqueName="35" name="Data.Column11" queryTableFieldId="64"/>
    <tableColumn id="36" xr3:uid="{905C5C4A-D1BE-44B3-B1F7-D83D1295449B}" uniqueName="36" name="Data.Column12" queryTableFieldId="65"/>
    <tableColumn id="37" xr3:uid="{8F33EE8C-E811-4968-91D4-3D6599A953D8}" uniqueName="37" name="Data.Column13" queryTableFieldId="66"/>
    <tableColumn id="38" xr3:uid="{CA5EA005-1BCE-4332-A3A3-CA8A2FE8FAFC}" uniqueName="38" name="Data.Column14" queryTableFieldId="67"/>
    <tableColumn id="39" xr3:uid="{6F68DAC3-384B-499F-A524-CEBD8B050B30}" uniqueName="39" name="Data.Column15" queryTableFieldId="68"/>
    <tableColumn id="40" xr3:uid="{47BC6AF3-3AF2-4407-8852-5A8DC417E650}" uniqueName="40" name="Data.Column16" queryTableFieldId="69"/>
    <tableColumn id="41" xr3:uid="{7C55BAC9-C66C-4BC2-89A2-C0BEACFD1B70}" uniqueName="41" name="Data.Column17" queryTableFieldId="70"/>
    <tableColumn id="42" xr3:uid="{93D42F37-26AE-4BE1-ABCD-7E6F02757968}" uniqueName="42" name="Data.Column18" queryTableFieldId="71"/>
    <tableColumn id="43" xr3:uid="{B6ECE42B-F949-4460-9FFF-0027AF028D5B}" uniqueName="43" name="Data.Column19" queryTableFieldId="72"/>
    <tableColumn id="44" xr3:uid="{A4D01AEB-95F4-432B-BFA6-FB22ACCF6E02}" uniqueName="44" name="Data.Column20" queryTableFieldId="73"/>
    <tableColumn id="45" xr3:uid="{0044874D-4D2B-4800-B88E-B68624DCAABA}" uniqueName="45" name="Data.Column21" queryTableFieldId="74"/>
    <tableColumn id="46" xr3:uid="{3B869E7D-0576-4DA4-8336-EB8C758C1B71}" uniqueName="46" name="Data.Column22" queryTableFieldId="75"/>
    <tableColumn id="47" xr3:uid="{5C86D1A9-FFD0-472A-A8E0-65948697AA00}" uniqueName="47" name="Data.Column23" queryTableFieldId="76"/>
    <tableColumn id="48" xr3:uid="{50014A7A-491D-4613-AF42-76DAC6984D8E}" uniqueName="48" name="Data.Column24" queryTableFieldId="77"/>
    <tableColumn id="49" xr3:uid="{3C7D9DB7-F1D0-464D-AE7A-D53A38141D2E}" uniqueName="49" name="Data.Column25" queryTableFieldId="78"/>
    <tableColumn id="50" xr3:uid="{4554F9AD-A084-44EE-BA7D-F25D6A350DA4}" uniqueName="50" name="Data.Column26" queryTableFieldId="79"/>
    <tableColumn id="51" xr3:uid="{290A856E-D1D9-439F-93BF-B47DCF0A71BF}" uniqueName="51" name="Data.Column27" queryTableFieldId="80"/>
    <tableColumn id="52" xr3:uid="{31EA3307-C9C2-4DCE-ACC6-301015922AA6}" uniqueName="52" name="Data.Column28" queryTableFieldId="81"/>
    <tableColumn id="53" xr3:uid="{E45C4854-80F0-4F9C-AF7F-C6319E59CFF1}" uniqueName="53" name="Data.Column29" queryTableFieldId="82"/>
    <tableColumn id="54" xr3:uid="{F28FB03F-8FF7-45C9-A4F5-84653D960E96}" uniqueName="54" name="Data.Column30" queryTableFieldId="83"/>
    <tableColumn id="55" xr3:uid="{4331E14D-1185-4236-BE52-8564A88A48F2}" uniqueName="55" name="Data.Column31" queryTableFieldId="84"/>
    <tableColumn id="56" xr3:uid="{1D6642AE-B583-4668-887E-F997247FEBE5}" uniqueName="56" name="Data.Column32" queryTableFieldId="85"/>
    <tableColumn id="57" xr3:uid="{EDC7417C-6672-450B-98C5-3A50C95FA8C8}" uniqueName="57" name="Data.Column33" queryTableFieldId="86"/>
    <tableColumn id="58" xr3:uid="{F4CD8BBF-9AE3-4691-B470-F693CD228827}" uniqueName="58" name="Data.Column34" queryTableFieldId="87"/>
    <tableColumn id="59" xr3:uid="{5E586FAB-BC2B-41E0-A369-011806689C64}" uniqueName="59" name="Data.Column35" queryTableFieldId="88"/>
    <tableColumn id="60" xr3:uid="{BB4DE394-788B-4214-AF64-CC89735091C0}" uniqueName="60" name="Data.Column36" queryTableFieldId="89"/>
    <tableColumn id="61" xr3:uid="{819089CE-4C4A-4D99-BB85-186B694500B4}" uniqueName="61" name="Data.Column37" queryTableFieldId="90"/>
    <tableColumn id="62" xr3:uid="{D85DDB4E-33F1-47FE-BE4F-5D4E2E10910F}" uniqueName="62" name="Data.Column38" queryTableFieldId="91"/>
    <tableColumn id="63" xr3:uid="{DAD829AA-544D-4D37-965B-583E0943E3D0}" uniqueName="63" name="Data.Column39" queryTableFieldId="92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5" xr3:uid="{125A928B-25EA-4D8E-852F-948430B8D764}" uniqueName="25" name="Data.dataAreaId" queryTableFieldId="25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3" xr3:uid="{52CA9AF2-3B5E-4795-9AF4-96552516FEBD}" uniqueName="23" name="Data.ProjectName" queryTableFieldId="23"/>
    <tableColumn id="29" xr3:uid="{36AE06E9-387B-439F-A360-C0A859C3D2FF}" uniqueName="29" name="Data.ProjectID_Name" queryTableFieldId="29"/>
    <tableColumn id="24" xr3:uid="{8E2A2F75-BCFD-4E20-B4AB-90C450B01212}" uniqueName="24" name="Data.Location" queryTableFieldId="24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64" xr3:uid="{2D746DB2-D50B-4CC6-AA26-C54FAE1B705F}" uniqueName="64" name="Data.Inventory_Warehouse" queryTableFieldId="93"/>
    <tableColumn id="65" xr3:uid="{C57D5B48-9E01-4692-A39E-FB40230DCEF5}" uniqueName="65" name="Data.BU" queryTableFieldId="94"/>
    <tableColumn id="66" xr3:uid="{9D41279C-3C8D-492D-B24F-6A40F456591F}" uniqueName="66" name="Data.COUNTRY" queryTableFieldId="95"/>
    <tableColumn id="67" xr3:uid="{8B502A3A-23AE-4531-88C1-AAC1CA6137EB}" uniqueName="67" name="Data.PROVINCE" queryTableFieldId="96"/>
    <tableColumn id="68" xr3:uid="{D530B262-E0FB-42A2-A0D5-7D7ACD8C4FED}" uniqueName="68" name="Data.LOCATION_SITE" queryTableFieldId="97"/>
    <tableColumn id="69" xr3:uid="{2BCBB9BA-229E-476B-8E9F-44BCB2D6105D}" uniqueName="69" name="Data.WAREHOUSE NAME" queryTableFieldId="98"/>
    <tableColumn id="70" xr3:uid="{C2C03656-9911-4514-9C89-E6D97E99E9B4}" uniqueName="70" name="Data.Item Sub type - Material" queryTableFieldId="99"/>
    <tableColumn id="71" xr3:uid="{FEAE797D-924A-468B-A256-5B88D6B93CEA}" uniqueName="71" name="Data.EmailAddress1" queryTableFieldId="100"/>
    <tableColumn id="72" xr3:uid="{C52037DF-B2BB-4111-B56A-16FE37003575}" uniqueName="72" name="Data.Item Sub type - Service" queryTableFieldId="101"/>
    <tableColumn id="73" xr3:uid="{F05C1DCD-5057-4644-A915-6363BC3C0130}" uniqueName="73" name="Data.Request Prefix" queryTableFieldId="102"/>
    <tableColumn id="74" xr3:uid="{213BC107-4413-4474-9D83-AAD7FEC634E0}" uniqueName="74" name="Data.Request Prefix 2" queryTableFieldId="103"/>
    <tableColumn id="3" xr3:uid="{87E74362-C74B-4840-BD36-D8FD05C271CB}" uniqueName="3" name="Item" queryTableFieldId="3" dataDxfId="24"/>
    <tableColumn id="4" xr3:uid="{14A25A60-0A32-42E4-A33D-3824C97A75CD}" uniqueName="4" name="Kind" queryTableFieldId="4" dataDxfId="23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9" tableType="queryTable" totalsRowShown="0">
  <autoFilter ref="A1:A9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D190" tableType="queryTable" totalsRowShown="0">
  <autoFilter ref="Y1:AD190" xr:uid="{67E3EF3D-ED4D-45B7-980D-E43CA269AFF2}"/>
  <tableColumns count="6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  <tableColumn id="6" xr3:uid="{1D56DB05-4541-4729-962E-B2765E4B2784}" uniqueName="6" name="Request Prefix" queryTableFieldId="6" dataDxfId="22">
      <calculatedColumnFormula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F1:AJ20" tableType="queryTable" totalsRowShown="0">
  <autoFilter ref="AF1:AJ20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L1:AP14" tableType="queryTable" totalsRowShown="0">
  <autoFilter ref="AL1:AP14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406866-FBCF-4AF8-AF2B-7196FD1BB180}" name="Q_unit1" displayName="Q_unit1" ref="AR1:AT25" totalsRowShown="0" dataDxfId="103">
  <autoFilter ref="AR1:AT25" xr:uid="{48406866-FBCF-4AF8-AF2B-7196FD1BB180}"/>
  <tableColumns count="3">
    <tableColumn id="1" xr3:uid="{B4DFAE1D-F052-49C4-8A63-E8280A56A7CF}" name="Unit" dataDxfId="102"/>
    <tableColumn id="2" xr3:uid="{2DD3EF76-677E-45F0-9D81-C7FBB63D2711}" name="Description" dataDxfId="101"/>
    <tableColumn id="3" xr3:uid="{64ED4712-B2CE-4923-8C61-0D9BA8B61B3B}" name="Translated description" dataDxfId="100"/>
  </tableColumns>
  <tableStyleInfo name="TableStyleMedium7 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9175EB-BB39-4DE5-9BF7-D8372316DF22}" name="Q_Priority1" displayName="Q_Priority1" ref="AV1:AV5" totalsRowShown="0">
  <autoFilter ref="AV1:AV5" xr:uid="{EA9175EB-BB39-4DE5-9BF7-D8372316DF22}"/>
  <sortState xmlns:xlrd2="http://schemas.microsoft.com/office/spreadsheetml/2017/richdata2" ref="AV2:AV5">
    <sortCondition ref="AV2:AV5"/>
  </sortState>
  <tableColumns count="1">
    <tableColumn id="1" xr3:uid="{44CBE238-7614-4AC6-9BEF-C85D0F5268DD}" name="Priority"/>
  </tableColumns>
  <tableStyleInfo name="TableStyleMedium7 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E0BBECD-ED5A-4A67-98A3-CBF9C75325AE}" name="Q_Unit" displayName="Q_Unit" ref="AR27:AT51" tableType="queryTable" totalsRowShown="0">
  <autoFilter ref="AR27:AT51" xr:uid="{AE0BBECD-ED5A-4A67-98A3-CBF9C75325AE}"/>
  <tableColumns count="3">
    <tableColumn id="1" xr3:uid="{7C4BCF46-78B2-46E9-AE37-CEEEFA06C107}" uniqueName="1" name="Unit" queryTableFieldId="1"/>
    <tableColumn id="2" xr3:uid="{C0C5290F-0AFD-44E9-80DA-1DE36D742523}" uniqueName="2" name="Description" queryTableFieldId="2"/>
    <tableColumn id="3" xr3:uid="{ED66CFAC-4BC1-45ED-8C9B-D48CD97ED446}" uniqueName="3" name="Translated description" queryTableFieldId="3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2A24F6-8091-43CB-8FFF-D971C03874E0}" name="Q_Priority" displayName="Q_Priority" ref="AV7:AV11" tableType="queryTable" totalsRowShown="0">
  <autoFilter ref="AV7:AV11" xr:uid="{C82A24F6-8091-43CB-8FFF-D971C03874E0}"/>
  <tableColumns count="1">
    <tableColumn id="1" xr3:uid="{41864453-245D-425E-9626-36839A080724}" uniqueName="1" name="Priority" queryTableFieldId="1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F353ED4D-6C34-4B76-AB33-581925B639A8}" name="Q_ENTITY_BU" displayName="Q_ENTITY_BU" ref="AX3:BA11" tableType="queryTable" totalsRowShown="0">
  <autoFilter ref="AX3:BA11" xr:uid="{F353ED4D-6C34-4B76-AB33-581925B639A8}"/>
  <tableColumns count="4">
    <tableColumn id="1" xr3:uid="{8282E851-7603-4277-BC84-DEF50429CDFC}" uniqueName="1" name="Entity" queryTableFieldId="1"/>
    <tableColumn id="2" xr3:uid="{FC2A066C-BF66-42F1-970A-117BD34D5ABB}" uniqueName="2" name="Entity name" queryTableFieldId="2"/>
    <tableColumn id="3" xr3:uid="{A18184ED-C045-4248-B50A-78B0505EADFF}" uniqueName="3" name="BU" queryTableFieldId="3"/>
    <tableColumn id="4" xr3:uid="{FFFB04AA-6CF0-4083-935B-35B4D7D185EB}" uniqueName="4" name="BU Name" queryTableFieldId="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61E2654-19A0-408E-8FD5-A1AE4C8280F8}" name="Q_REQTYPE_ITMTYPE_PRIORITY" displayName="Q_REQTYPE_ITMTYPE_PRIORITY" ref="BF3:BH28" tableType="queryTable" totalsRowShown="0">
  <autoFilter ref="BF3:BH28" xr:uid="{061E2654-19A0-408E-8FD5-A1AE4C8280F8}"/>
  <tableColumns count="3">
    <tableColumn id="1" xr3:uid="{B96DDC53-44CF-44E8-8E72-6C488DC62632}" uniqueName="1" name="Request type" queryTableFieldId="1"/>
    <tableColumn id="2" xr3:uid="{B6E4B213-A3ED-49DA-A1FE-F18C67487497}" uniqueName="2" name="Item type" queryTableFieldId="2"/>
    <tableColumn id="3" xr3:uid="{A731E223-92C9-4900-8954-CF72DA897519}" uniqueName="3" name="Priority" queryTableFieldId="3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DBA8717-2723-4225-88C0-E2EFC660C4E3}" name="Q_Parts_preference" displayName="Q_Parts_preference" ref="C22:C24" tableType="queryTable" totalsRowShown="0">
  <autoFilter ref="C22:C24" xr:uid="{9DBA8717-2723-4225-88C0-E2EFC660C4E3}"/>
  <tableColumns count="1">
    <tableColumn id="1" xr3:uid="{5A243CBE-4E48-4294-96D4-F876DD7147A2}" uniqueName="1" name="Parts preference" queryTableFieldId="1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080AE70-1A63-4880-B70F-963986DB393B}" name="IPRF_Header_Snap" displayName="IPRF_Header_Snap" ref="G13:AB14" totalsRowShown="0" headerRowDxfId="99">
  <autoFilter ref="G13:AB14" xr:uid="{3080AE70-1A63-4880-B70F-963986DB393B}"/>
  <tableColumns count="22">
    <tableColumn id="1" xr3:uid="{C88BF8BE-61A1-4564-ABCF-8B96534BA16E}" name="H5" dataDxfId="98"/>
    <tableColumn id="2" xr3:uid="{ECB4D100-A29A-4C77-9E62-53C5B4417DF7}" name="O5" dataDxfId="97"/>
    <tableColumn id="3" xr3:uid="{6E3D4A98-D615-44CC-9A2F-DA18A7D0B5F5}" name="C6" dataDxfId="96"/>
    <tableColumn id="4" xr3:uid="{7223C2B0-39D9-4064-AA76-36E01526098B}" name="H6" dataDxfId="95"/>
    <tableColumn id="5" xr3:uid="{7705C163-9963-48ED-B470-CFD20084D2DD}" name="O6" dataDxfId="94"/>
    <tableColumn id="6" xr3:uid="{79FD993F-3679-46BB-AC37-7EBE935D2348}" name="C7" dataDxfId="93"/>
    <tableColumn id="7" xr3:uid="{E0ADB39D-EB39-4D89-B5D6-7162BE2974F3}" name="H7" dataDxfId="92"/>
    <tableColumn id="8" xr3:uid="{840F5A97-2E68-467B-ACEA-F3683C4F889C}" name="O7" dataDxfId="91"/>
    <tableColumn id="9" xr3:uid="{0CA1BD62-94A4-4F6E-B28F-179A16031C0E}" name="C8" dataDxfId="90"/>
    <tableColumn id="10" xr3:uid="{087A976D-D4D3-47D8-AD0E-2C6273AC79E1}" name="H8"/>
    <tableColumn id="11" xr3:uid="{AE4F4196-493C-41A9-9971-352351759676}" name="O8"/>
    <tableColumn id="12" xr3:uid="{F064DEAE-F19A-4D47-B4CE-A1AF08831EA0}" name="C9"/>
    <tableColumn id="13" xr3:uid="{40BA48B7-7FF1-4F03-A98C-5501A9448267}" name="H9"/>
    <tableColumn id="14" xr3:uid="{E2D28A82-35CF-4FAA-81EE-C1148E0AFA20}" name="O9"/>
    <tableColumn id="15" xr3:uid="{CAACA1F8-0B99-406D-A1BE-46F2C6F3A86F}" name="C10"/>
    <tableColumn id="16" xr3:uid="{98A7F9F5-2470-4831-A21C-9D168045EA2E}" name="H10"/>
    <tableColumn id="17" xr3:uid="{A7CDF4E1-4F58-436C-97C3-EF4AB4712593}" name="O10"/>
    <tableColumn id="18" xr3:uid="{FA71EDE6-C8DD-4E2C-AEE4-9AC4777EA7FC}" name="C11"/>
    <tableColumn id="19" xr3:uid="{6A323F70-1C17-46BB-A3E2-064A31D1B356}" name="H11"/>
    <tableColumn id="20" xr3:uid="{41031F39-BB02-41DB-9159-83451DCD489B}" name="O11"/>
    <tableColumn id="21" xr3:uid="{B2CE27D8-1966-4AB1-844C-7209310DC7CC}" name="VER"/>
    <tableColumn id="22" xr3:uid="{D0DF925A-6595-4957-AB6E-7F8459EFF71A}" name="FILE_NAME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D245355-7841-4BD4-9704-8A8F3AC5F16C}" name="IPRF_Header_chbox" displayName="IPRF_Header_chbox" ref="AD13:AG14" totalsRowShown="0" headerRowDxfId="89">
  <autoFilter ref="AD13:AG14" xr:uid="{DD245355-7841-4BD4-9704-8A8F3AC5F16C}"/>
  <tableColumns count="4">
    <tableColumn id="1" xr3:uid="{C8D285B8-35EA-47E4-B312-5B23F6355011}" name="chbox_rimses"/>
    <tableColumn id="2" xr3:uid="{0592B986-8145-4893-98A7-BC36716AF7D7}" name="chbox_postfacto" dataDxfId="88"/>
    <tableColumn id="3" xr3:uid="{7031C63B-44E3-49F1-82ED-41B57BA093CC}" name="chbox_workorder" dataDxfId="87"/>
    <tableColumn id="4" xr3:uid="{F5855912-06FE-40E2-928E-C276FE6CF78C}" name="Chbox_Sourcing" dataDxfId="86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92D96DC-5CC2-472E-8E59-9DACB013D6AD}" name="IPRF_Lines_Snap_Edit" displayName="IPRF_Lines_Snap_Edit" ref="AI13:AR15" insertRowShift="1" totalsRowShown="0" headerRowDxfId="85" dataDxfId="83" headerRowBorderDxfId="84" tableBorderDxfId="82">
  <autoFilter ref="AI13:AR15" xr:uid="{392D96DC-5CC2-472E-8E59-9DACB013D6AD}"/>
  <tableColumns count="10">
    <tableColumn id="2" xr3:uid="{E5DC572C-DA9A-4AD5-8940-348884F0808C}" name="OEM Part number" dataDxfId="81"/>
    <tableColumn id="3" xr3:uid="{36C8647B-AB0F-467C-B78E-E91E3D14831B}" name="Work Order" dataDxfId="80"/>
    <tableColumn id="4" xr3:uid="{28A4A828-AE79-4B3E-A2E5-08A761DCCE75}" name="Item Description" dataDxfId="79"/>
    <tableColumn id="5" xr3:uid="{A18966C5-163C-4CDA-9C88-BCE09B7E29B2}" name="Unit" dataDxfId="78"/>
    <tableColumn id="6" xr3:uid="{B1191DF8-DA9D-4B20-BCDB-C40DAE3E661D}" name="Requested Qty" dataDxfId="77"/>
    <tableColumn id="12" xr3:uid="{ACB97B3F-2BF0-4545-B6F9-D27DEE8ECAFA}" name="Unit Price - AED" dataDxfId="76"/>
    <tableColumn id="1" xr3:uid="{052F1906-D3A5-4CA5-AA65-CF8A434B2F46}" name="Object ID" dataDxfId="75"/>
    <tableColumn id="7" xr3:uid="{7129684A-5027-43A3-AD0F-4A094A29D9A3}" name="Object ID Short Description" dataDxfId="74"/>
    <tableColumn id="8" xr3:uid="{2BD7567E-075A-4D4F-A76D-10733DFAC6AD}" name="Picked Qty" dataDxfId="73"/>
    <tableColumn id="9" xr3:uid="{883F53C5-1806-4D65-A2CC-22DD58DF36E1}" name="Purchase Qty" dataDxfId="72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A0096CA-0592-408C-8A7B-30CFFE559DD4}" name="IPRF_Lines_Snap_Update" displayName="IPRF_Lines_Snap_Update" ref="AU13:AW14" insertRowShift="1" totalsRowShown="0" headerRowDxfId="71" dataDxfId="69" headerRowBorderDxfId="70" tableBorderDxfId="68">
  <autoFilter ref="AU13:AW14" xr:uid="{9A0096CA-0592-408C-8A7B-30CFFE559DD4}"/>
  <tableColumns count="3">
    <tableColumn id="8" xr3:uid="{1EE05C8F-B43B-463A-BD11-BCD32BBDDF1A}" name="Picked Qty" dataDxfId="67"/>
    <tableColumn id="9" xr3:uid="{B60E47EB-E927-4260-AFCC-8DA11F138C0A}" name="Object ID Short Description" dataDxfId="66"/>
    <tableColumn id="10" xr3:uid="{EAF6FE88-AF5A-4913-BA16-7F34088C2D63}" name="Object ID" dataDxfId="65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253A47A-68D4-49D5-A6CE-AB1C6D0B5253}" name="T_Form_State_Flags" displayName="T_Form_State_Flags" ref="A20:B27" totalsRowShown="0" headerRowDxfId="64" dataDxfId="63">
  <autoFilter ref="A20:B27" xr:uid="{E253A47A-68D4-49D5-A6CE-AB1C6D0B5253}"/>
  <tableColumns count="2">
    <tableColumn id="1" xr3:uid="{D8C065DC-B801-46BD-A942-94E43B89D6C2}" name="Flag_Name" dataDxfId="62"/>
    <tableColumn id="2" xr3:uid="{2E22C707-3638-4B0D-B5E9-150E7ADD9701}" name="Flag_Value" dataDxfId="61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701CCEE-89B5-4B24-BA47-8B560F5E4834}" name="IPRF_Lines10" displayName="IPRF_Lines10" ref="A1:K3" totalsRowShown="0" headerRowDxfId="60" dataDxfId="58" headerRowBorderDxfId="59">
  <tableColumns count="11">
    <tableColumn id="1" xr3:uid="{EF73B63B-E980-48FF-97C4-567DAC5D81B8}" name="Line num" dataDxfId="57">
      <calculatedColumnFormula>IF(
    OR(IPRF_Lines10[[#This Row],[Item Description]]="",IPRF_Lines10[[#This Row],[Requested Qty]]="",IPRF_Lines10[[#This Row],[Unit]]=""),
    "",
    TEXT(ROW()-ROW(IPRF_Lines10[[#Headers],[Line num]]), "000")
)</calculatedColumnFormula>
    </tableColumn>
    <tableColumn id="3" xr3:uid="{1D81A132-0BB5-4B9E-8ED3-E25B8E789ED7}" name="OEM Part number" dataDxfId="56"/>
    <tableColumn id="4" xr3:uid="{C71B987B-7321-4105-B159-305FF43EFA2B}" name="Work Order" dataDxfId="55"/>
    <tableColumn id="5" xr3:uid="{26447DF2-C3ED-44B1-B7CE-3AD9B3BB9955}" name="Item Description" dataDxfId="54"/>
    <tableColumn id="6" xr3:uid="{3EBB9489-B8EC-4A79-81A7-63A426E77D72}" name="Requested Qty" dataDxfId="53"/>
    <tableColumn id="9" xr3:uid="{55DAE73C-EBE2-4D62-8FB7-966556ED60A9}" name="Unit" dataDxfId="52"/>
    <tableColumn id="15" xr3:uid="{3280B320-A71B-4B3D-81D2-725CBB3C9E1B}" name="Object ID" dataDxfId="51"/>
    <tableColumn id="14" xr3:uid="{54219883-9305-49CB-A5A5-0E5552B4AF21}" name="Object ID Short Description" dataDxfId="50"/>
    <tableColumn id="7" xr3:uid="{A0C83457-EB2B-43BE-A679-F4A1E6390B28}" name="Picked Qty" dataDxfId="49"/>
    <tableColumn id="8" xr3:uid="{FA0AEDED-6611-4D8C-A36A-450CC2363544}" name="Purchase Qty" dataDxfId="48">
      <calculatedColumnFormula>IF(OR(IPRF_Lines10[[#This Row],[Requested Qty]]="",IPRF_Lines10[[#This Row],[Picked Qty]]=""),"",IPRF_Lines10[[#This Row],[Requested Qty]]-IPRF_Lines10[[#This Row],[Picked Qty]])</calculatedColumnFormula>
    </tableColumn>
    <tableColumn id="13" xr3:uid="{B1EC6E83-4632-44E8-BEF4-0EA9777C150B}" name="D365 Text Description" dataDxfId="47">
      <calculatedColumnFormula>IF(
    OR(IPRF_Lines10[[#This Row],[Item Description]]="",IPRF_Lines10[[#This Row],[Requested Qty]]="",_xlfn.SINGLE(IPRF_Header[Request number])="",IPRF_Lines10[[#This Row],[Unit]]=""),
    "",
    UPPER(
        SUBSTITUTE(
            _xlfn.TEXTJOIN(
                CHAR(10),
                TRUE,
                IPRF_Lines10[[#This Row],[Item Description]],
                "Item ID: " &amp;_xlfn.SINGLE( IPRF_Header[Request number]) &amp; "-" &amp; IPRF_Lines10[[#This Row],[Line num]],
                IF(IPRF_Lines10[[#This Row],[Object ID]]&lt;&gt;"","Object ID: " &amp; IPRF_Lines10[[#This Row],[Object ID]],""),
                IF(IPRF_Lines10[[#This Row],[Work Order]]&lt;&gt;"","Work Order: " &amp; IPRF_Lines10[[#This Row],[Work Order]],""),
                IF(_xlfn.SINGLE(Input_Asset)&lt;&gt;"","Asset Number: " &amp;_xlfn.SINGLE( Input_Asset),"")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24A547C-41CF-42D1-8875-9DE8DFF60678}" name="IPRF_Lines_Copy" displayName="IPRF_Lines_Copy" ref="A1:L2" insertRow="1" totalsRowShown="0" headerRowDxfId="46" dataDxfId="44" headerRowBorderDxfId="45" tableBorderDxfId="43" totalsRowBorderDxfId="42">
  <tableColumns count="12">
    <tableColumn id="1" xr3:uid="{A71C43E9-4F5C-4476-8337-DDB615EBC8B3}" name="Line num" dataDxfId="41">
      <calculatedColumnFormula>IF(
    OR(IPRF_Lines_Copy[[#This Row],[Item Description]]="",IPRF_Lines_Copy[[#This Row],[Requested Qty]]="",IPRF_Lines_Copy[[#This Row],[Unit]]=""),
    "",
    TEXT(ROW()-ROW(IPRF_Lines_Copy[[#Headers],[Line num]]), "000")
)</calculatedColumnFormula>
    </tableColumn>
    <tableColumn id="3" xr3:uid="{D2CE2DBA-4250-4BD2-BD7E-7770DD9B2A05}" name="OEM Part number" dataDxfId="40"/>
    <tableColumn id="4" xr3:uid="{01322F4F-A72D-443C-AD71-A1587589513A}" name="Work Order" dataDxfId="39"/>
    <tableColumn id="5" xr3:uid="{52CB0548-07F1-4469-8522-7298B597DF9D}" name="Item Description" dataDxfId="38"/>
    <tableColumn id="9" xr3:uid="{09993B76-2BF2-4EC9-9248-5402CD4FDAB9}" name="Unit" dataDxfId="37"/>
    <tableColumn id="6" xr3:uid="{63CB4D6C-7D29-4BD2-828F-9BA15444AFD5}" name="Requested Qty" dataDxfId="36"/>
    <tableColumn id="7" xr3:uid="{808C002D-4368-41AE-B6B6-7D63CB51CED4}" name="Picked Qty" dataDxfId="35" dataCellStyle="Comma"/>
    <tableColumn id="14" xr3:uid="{0CE5BE3D-6494-4E31-BD72-1FDC56E48536}" name="Object ID Short Description" dataDxfId="34"/>
    <tableColumn id="15" xr3:uid="{90384FEC-18A5-42D3-90B7-71ECC0B2AB9B}" name="Object ID" dataDxfId="33"/>
    <tableColumn id="8" xr3:uid="{F9EBF939-982A-4474-BFF7-77A0A937BBB7}" name="Purchase Qty" dataDxfId="32">
      <calculatedColumnFormula>IF(OR(IPRF_Lines_Copy[[#This Row],[Requested Qty]]="",IPRF_Lines_Copy[[#This Row],[Picked Qty]]=""),"",IPRF_Lines_Copy[[#This Row],[Requested Qty]]-IPRF_Lines_Copy[[#This Row],[Picked Qty]])</calculatedColumnFormula>
    </tableColumn>
    <tableColumn id="12" xr3:uid="{F6CBB12F-BEDC-4038-A7AF-89F1ABC0A41F}" name="Unit Price - AED" dataDxfId="31" dataCellStyle="Comma"/>
    <tableColumn id="13" xr3:uid="{61123A8F-8D5E-4413-B6FA-4BB26846E90C}" name="D365 Text Description" dataDxfId="30">
      <calculatedColumnFormula>IF(
    OR(IPRF_Lines_Copy[[#This Row],[Item Description]]="",IPRF_Lines_Copy[[#This Row],[Requested Qty]]="",IPRF_Header[Request number]="",IPRF_Lines_Copy[[#This Row],[Unit]]=""),
    "",
    UPPER(
        SUBSTITUTE(
            _xlfn.TEXTJOIN(
                CHAR(10),
                TRUE,
                IPRF_Lines_Copy[[#This Row],[Item Description]],
                "Item ID: " &amp; IPRF_Header[Request number] &amp; "-" &amp; IPRF_Lines_Copy[[#This Row],[Line num]],
                IF(IPRF_Lines_Copy[[#This Row],[Object ID]]&lt;&gt;"","Object ID: " &amp; IPRF_Lines_Copy[[#This Row],[Object ID]],""),
                IF(IPRF_Lines_Copy[[#This Row],[Work Order]]&lt;&gt;"","Work Order: " &amp; IPRF_Lines_Copy[[#This Row],[Work Order]],""),
                IF(Input_Asset&lt;&gt;"","Asset Number: " &amp; Input_Asset,""),
                IF(Input_Location&lt;&gt;"","Loc: " &amp; $W$2,""),
                IF(Input_customref&lt;&gt;"","Ref: " &amp; Input_customref,"")
            ),
            CHAR(10),
            " || "
        )
    )
)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13" Type="http://schemas.openxmlformats.org/officeDocument/2006/relationships/table" Target="../tables/table24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12" Type="http://schemas.openxmlformats.org/officeDocument/2006/relationships/table" Target="../tables/table23.xml"/><Relationship Id="rId17" Type="http://schemas.openxmlformats.org/officeDocument/2006/relationships/table" Target="../tables/table28.xml"/><Relationship Id="rId2" Type="http://schemas.openxmlformats.org/officeDocument/2006/relationships/table" Target="../tables/table13.xml"/><Relationship Id="rId16" Type="http://schemas.openxmlformats.org/officeDocument/2006/relationships/table" Target="../tables/table2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5" Type="http://schemas.openxmlformats.org/officeDocument/2006/relationships/table" Target="../tables/table26.xml"/><Relationship Id="rId10" Type="http://schemas.openxmlformats.org/officeDocument/2006/relationships/table" Target="../tables/table21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Relationship Id="rId14" Type="http://schemas.openxmlformats.org/officeDocument/2006/relationships/table" Target="../tables/table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Z474"/>
  <sheetViews>
    <sheetView showGridLines="0" tabSelected="1" zoomScale="90" zoomScaleNormal="90" workbookViewId="0">
      <selection activeCell="H5" sqref="H5:I5"/>
    </sheetView>
  </sheetViews>
  <sheetFormatPr defaultRowHeight="15" x14ac:dyDescent="0.25"/>
  <cols>
    <col min="1" max="1" width="9.42578125" style="126" customWidth="1"/>
    <col min="2" max="2" width="17.85546875" style="126" customWidth="1"/>
    <col min="3" max="3" width="12.7109375" style="126" customWidth="1"/>
    <col min="4" max="4" width="29.28515625" style="126" customWidth="1"/>
    <col min="5" max="5" width="12.28515625" style="126" customWidth="1"/>
    <col min="6" max="6" width="20.85546875" style="126" customWidth="1"/>
    <col min="7" max="7" width="12.140625" style="126" hidden="1" customWidth="1"/>
    <col min="8" max="8" width="15.85546875" style="126" customWidth="1"/>
    <col min="9" max="9" width="25.5703125" style="126" customWidth="1"/>
    <col min="10" max="10" width="12.28515625" style="126" customWidth="1"/>
    <col min="11" max="11" width="13.5703125" style="126" customWidth="1"/>
    <col min="12" max="12" width="15.5703125" style="126" customWidth="1"/>
    <col min="13" max="13" width="15.5703125" style="126" hidden="1" customWidth="1"/>
    <col min="14" max="14" width="17.7109375" style="126" hidden="1" customWidth="1"/>
    <col min="15" max="15" width="45.140625" style="126" customWidth="1"/>
    <col min="16" max="16" width="4.7109375" style="126" customWidth="1"/>
    <col min="17" max="17" width="5.140625" style="126" customWidth="1"/>
    <col min="18" max="18" width="26.7109375" style="126" customWidth="1"/>
    <col min="19" max="19" width="9.140625" style="126"/>
    <col min="20" max="21" width="17.42578125" style="126" customWidth="1"/>
    <col min="22" max="22" width="23.28515625" style="126" customWidth="1"/>
    <col min="23" max="25" width="9.140625" style="126"/>
    <col min="26" max="26" width="9.140625" style="126" hidden="1" customWidth="1"/>
    <col min="27" max="27" width="9.140625" style="126" customWidth="1"/>
    <col min="28" max="16384" width="9.140625" style="126"/>
  </cols>
  <sheetData>
    <row r="1" spans="1:26" ht="20.100000000000001" customHeight="1" x14ac:dyDescent="0.25">
      <c r="A1" s="98"/>
      <c r="B1" s="99"/>
      <c r="C1" s="125" t="s">
        <v>0</v>
      </c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Q1" s="127" t="s">
        <v>2295</v>
      </c>
      <c r="R1" s="127"/>
      <c r="T1" s="158" t="s">
        <v>1870</v>
      </c>
      <c r="U1" s="158" t="s">
        <v>18</v>
      </c>
      <c r="V1" s="158" t="s">
        <v>2353</v>
      </c>
      <c r="W1" s="158"/>
      <c r="Z1" s="128" t="s">
        <v>2320</v>
      </c>
    </row>
    <row r="2" spans="1:26" ht="18" customHeight="1" x14ac:dyDescent="0.25">
      <c r="A2" s="100"/>
      <c r="B2" s="101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Q2" s="127"/>
      <c r="R2" s="127"/>
      <c r="T2" s="156" t="s">
        <v>2355</v>
      </c>
      <c r="U2" s="156">
        <v>1.4</v>
      </c>
      <c r="V2" s="157">
        <v>46126</v>
      </c>
      <c r="W2" s="166"/>
      <c r="Z2" s="126" t="str">
        <f>_xlfn.XLOOKUP(Input_Location,Q_Location[Location],Q_Location[ProjectID Abb],"")</f>
        <v/>
      </c>
    </row>
    <row r="3" spans="1:26" ht="18" customHeight="1" x14ac:dyDescent="0.25">
      <c r="A3" s="102"/>
      <c r="B3" s="103"/>
      <c r="C3" s="129" t="s">
        <v>1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Q3" s="127"/>
      <c r="R3" s="127"/>
      <c r="T3" s="156" t="s">
        <v>2354</v>
      </c>
      <c r="U3" s="156">
        <v>1.2</v>
      </c>
      <c r="V3" s="157">
        <v>46117</v>
      </c>
      <c r="W3" s="166"/>
    </row>
    <row r="4" spans="1:26" ht="18" customHeight="1" x14ac:dyDescent="0.25">
      <c r="A4" s="130"/>
      <c r="B4" s="130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T4" s="156" t="s">
        <v>2356</v>
      </c>
      <c r="U4" s="156">
        <v>1.2</v>
      </c>
      <c r="V4" s="157">
        <v>46117</v>
      </c>
      <c r="W4" s="166"/>
    </row>
    <row r="5" spans="1:26" s="135" customFormat="1" ht="20.100000000000001" customHeight="1" x14ac:dyDescent="0.25">
      <c r="A5" s="132" t="s">
        <v>2</v>
      </c>
      <c r="B5" s="132"/>
      <c r="C5" s="106"/>
      <c r="D5" s="107"/>
      <c r="E5" s="108"/>
      <c r="F5" s="132" t="s">
        <v>3</v>
      </c>
      <c r="G5" s="132"/>
      <c r="H5" s="159"/>
      <c r="I5" s="111"/>
      <c r="J5" s="133"/>
      <c r="K5" s="132" t="s">
        <v>4</v>
      </c>
      <c r="L5" s="132"/>
      <c r="M5" s="134"/>
      <c r="N5" s="115"/>
      <c r="O5" s="162"/>
      <c r="Q5" s="136" t="s">
        <v>1967</v>
      </c>
      <c r="R5" s="136"/>
      <c r="Z5" s="135" t="b">
        <v>0</v>
      </c>
    </row>
    <row r="6" spans="1:26" s="135" customFormat="1" ht="20.100000000000001" customHeight="1" x14ac:dyDescent="0.25">
      <c r="A6" s="132" t="s">
        <v>5</v>
      </c>
      <c r="B6" s="132"/>
      <c r="C6" s="121"/>
      <c r="D6" s="109"/>
      <c r="E6" s="137"/>
      <c r="F6" s="132" t="s">
        <v>7</v>
      </c>
      <c r="G6" s="132"/>
      <c r="H6" s="121"/>
      <c r="I6" s="109"/>
      <c r="J6" s="133"/>
      <c r="K6" s="132" t="s">
        <v>9</v>
      </c>
      <c r="L6" s="132"/>
      <c r="M6" s="134"/>
      <c r="N6" s="115"/>
      <c r="O6" s="160"/>
      <c r="Q6" s="138"/>
      <c r="R6" s="139" t="s">
        <v>1966</v>
      </c>
    </row>
    <row r="7" spans="1:26" s="135" customFormat="1" ht="20.100000000000001" customHeight="1" x14ac:dyDescent="0.25">
      <c r="A7" s="132" t="s">
        <v>11</v>
      </c>
      <c r="B7" s="132"/>
      <c r="C7" s="121"/>
      <c r="D7" s="109"/>
      <c r="F7" s="132"/>
      <c r="G7" s="132"/>
      <c r="H7" s="113"/>
      <c r="I7" s="114"/>
      <c r="J7" s="133"/>
      <c r="K7" s="132"/>
      <c r="L7" s="132"/>
      <c r="M7" s="134"/>
      <c r="N7" s="115"/>
      <c r="O7" s="140"/>
      <c r="Q7" s="141"/>
      <c r="R7" s="139" t="s">
        <v>1962</v>
      </c>
    </row>
    <row r="8" spans="1:26" s="135" customFormat="1" ht="20.100000000000001" customHeight="1" x14ac:dyDescent="0.25">
      <c r="A8" s="132" t="s">
        <v>13</v>
      </c>
      <c r="B8" s="132"/>
      <c r="C8" s="124">
        <v>46129</v>
      </c>
      <c r="D8" s="110"/>
      <c r="F8" s="132" t="s">
        <v>14</v>
      </c>
      <c r="G8" s="132"/>
      <c r="H8" s="121"/>
      <c r="I8" s="109"/>
      <c r="J8" s="133"/>
      <c r="K8" s="132" t="s">
        <v>15</v>
      </c>
      <c r="L8" s="132"/>
      <c r="M8" s="134"/>
      <c r="N8" s="115"/>
      <c r="O8" s="117"/>
      <c r="Q8" s="142"/>
      <c r="R8" s="139" t="s">
        <v>1964</v>
      </c>
    </row>
    <row r="9" spans="1:26" s="135" customFormat="1" ht="20.100000000000001" customHeight="1" x14ac:dyDescent="0.25">
      <c r="A9" s="132"/>
      <c r="B9" s="132"/>
      <c r="C9" s="113"/>
      <c r="D9" s="114"/>
      <c r="F9" s="132"/>
      <c r="G9" s="132"/>
      <c r="H9" s="113"/>
      <c r="I9" s="114"/>
      <c r="K9" s="132" t="s">
        <v>16</v>
      </c>
      <c r="L9" s="132"/>
      <c r="M9" s="134"/>
      <c r="N9" s="115"/>
      <c r="O9" s="160"/>
      <c r="Q9" s="143"/>
      <c r="R9" s="139" t="s">
        <v>1963</v>
      </c>
    </row>
    <row r="10" spans="1:26" s="135" customFormat="1" ht="20.100000000000001" customHeight="1" x14ac:dyDescent="0.25">
      <c r="A10" s="132" t="s">
        <v>1968</v>
      </c>
      <c r="B10" s="132"/>
      <c r="C10" s="106"/>
      <c r="D10" s="116"/>
      <c r="F10" s="132" t="s">
        <v>26</v>
      </c>
      <c r="G10" s="132"/>
      <c r="H10" s="121"/>
      <c r="I10" s="109"/>
      <c r="J10" s="133"/>
      <c r="K10" s="132" t="s">
        <v>19</v>
      </c>
      <c r="L10" s="132"/>
      <c r="M10" s="134"/>
      <c r="N10" s="115"/>
      <c r="O10" s="122"/>
      <c r="Q10" s="144"/>
      <c r="R10" s="139" t="s">
        <v>1965</v>
      </c>
    </row>
    <row r="11" spans="1:26" s="135" customFormat="1" ht="20.100000000000001" customHeight="1" x14ac:dyDescent="0.25">
      <c r="A11" s="132" t="s">
        <v>1956</v>
      </c>
      <c r="B11" s="132"/>
      <c r="C11" s="123"/>
      <c r="D11" s="109"/>
      <c r="F11" s="132" t="s">
        <v>79</v>
      </c>
      <c r="G11" s="132"/>
      <c r="H11" s="118"/>
      <c r="I11" s="112"/>
      <c r="J11" s="133"/>
      <c r="K11" s="132" t="s">
        <v>1973</v>
      </c>
      <c r="L11" s="132"/>
      <c r="M11" s="134"/>
      <c r="N11" s="115"/>
      <c r="O11" s="117"/>
      <c r="Q11" s="126"/>
      <c r="R11" s="126"/>
    </row>
    <row r="12" spans="1:26" ht="30" customHeight="1" x14ac:dyDescent="0.25">
      <c r="A12" s="145"/>
      <c r="Q12" s="146" t="str">
        <f>IF(SUM(IPRF_Lines[Total - AED])=0,"","Total: ")</f>
        <v/>
      </c>
      <c r="R12" s="90" t="str">
        <f>IF(SUM(IPRF_Lines[Total - AED])=0,"",SUM(IPRF_Lines[Total - AED]))</f>
        <v/>
      </c>
    </row>
    <row r="13" spans="1:26" ht="30" customHeight="1" x14ac:dyDescent="0.25">
      <c r="A13" s="147" t="s">
        <v>20</v>
      </c>
      <c r="B13" s="148" t="s">
        <v>21</v>
      </c>
      <c r="C13" s="147" t="s">
        <v>22</v>
      </c>
      <c r="D13" s="148" t="s">
        <v>23</v>
      </c>
      <c r="E13" s="147" t="s">
        <v>25</v>
      </c>
      <c r="F13" s="149" t="s">
        <v>24</v>
      </c>
      <c r="G13" s="147" t="s">
        <v>2332</v>
      </c>
      <c r="H13" s="147" t="s">
        <v>27</v>
      </c>
      <c r="I13" s="150" t="s">
        <v>1978</v>
      </c>
      <c r="J13" s="149" t="s">
        <v>28</v>
      </c>
      <c r="K13" s="149" t="s">
        <v>29</v>
      </c>
      <c r="L13" s="147" t="s">
        <v>1986</v>
      </c>
      <c r="M13" s="147" t="s">
        <v>2002</v>
      </c>
      <c r="N13" s="149" t="s">
        <v>30</v>
      </c>
      <c r="O13" s="163" t="s">
        <v>31</v>
      </c>
      <c r="P13" s="164"/>
      <c r="Q13" s="165" t="str">
        <f>IF($Z$5=TRUE,"Balance Qty","")</f>
        <v/>
      </c>
      <c r="R13" s="151"/>
    </row>
    <row r="14" spans="1:26" ht="30" customHeight="1" x14ac:dyDescent="0.25">
      <c r="A14" s="152" t="str">
        <f>IF(
    OR(IPRF_Lines[[#This Row],[Item Description]]="",IPRF_Lines[[#This Row],[Requested Qty]]="",IPRF_Lines[[#This Row],[Unit]]=""),
    "",
    TEXT(ROW()-ROW(IPRF_Lines[[#Headers],[Line num]]), "000")
)</f>
        <v/>
      </c>
      <c r="B14" s="16"/>
      <c r="C14" s="18"/>
      <c r="D14" s="94"/>
      <c r="E14" s="18"/>
      <c r="F14" s="17"/>
      <c r="G14" s="17" t="str">
        <f>IF(IPRF_Lines[[#This Row],[Requested Qty]]="","",IPRF_Lines[[#This Row],[Requested Qty]]-IPRF_Lines[[#This Row],[Picked Qty]])</f>
        <v/>
      </c>
      <c r="H14" s="19"/>
      <c r="I14" s="120"/>
      <c r="J14" s="119"/>
      <c r="K14" s="153" t="str">
        <f>IF(OR(IPRF_Lines[[#This Row],[Requested Qty]]="",IPRF_Lines[[#This Row],[Picked Qty]]=""),"",IPRF_Lines[[#This Row],[Requested Qty]]-IPRF_Lines[[#This Row],[Picked Qty]])</f>
        <v/>
      </c>
      <c r="L14" s="91"/>
      <c r="M14" s="91" t="str">
        <f>IFERROR(IPRF_Lines[[#This Row],[Unit Price - AED]]*IPRF_Lines[[#This Row],[Purchase Qty]],"")</f>
        <v/>
      </c>
      <c r="N14" s="18" t="str" cm="1">
        <f t="array" ref="N14">IF(
    OR(IPRF_Lines[[#This Row],[Item Description]]="",IPRF_Lines[[#This Row],[Requested Qty]]="",IPRF_Lines[[#This Row],[Unit]]=""),
    "",UPPER(IPRF_Header[Request number] &amp; "-" &amp; IPRF_Lines[[#This Row],[Line num]]))</f>
        <v/>
      </c>
      <c r="O14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4" s="154" t="str">
        <f>IFERROR(IF($Z$5=TRUE,IF(IPRF_Lines[[#This Row],[Balance Qty]]="","",IPRF_Lines[[#This Row],[Balance Qty]]),""),"")</f>
        <v/>
      </c>
      <c r="S14" s="155"/>
    </row>
    <row r="15" spans="1:26" ht="30" customHeight="1" x14ac:dyDescent="0.25">
      <c r="A15" s="152" t="str">
        <f>IF(
    OR(IPRF_Lines[[#This Row],[Item Description]]="",IPRF_Lines[[#This Row],[Requested Qty]]="",IPRF_Lines[[#This Row],[Unit]]=""),
    "",
    TEXT(ROW()-ROW(IPRF_Lines[[#Headers],[Line num]]), "000")
)</f>
        <v/>
      </c>
      <c r="B15" s="16"/>
      <c r="C15" s="18"/>
      <c r="D15" s="94"/>
      <c r="E15" s="18"/>
      <c r="F15" s="17"/>
      <c r="G15" s="17" t="str">
        <f>IF(IPRF_Lines[[#This Row],[Requested Qty]]="","",IPRF_Lines[[#This Row],[Requested Qty]]-IPRF_Lines[[#This Row],[Picked Qty]])</f>
        <v/>
      </c>
      <c r="H15" s="19"/>
      <c r="I15" s="120"/>
      <c r="J15" s="119"/>
      <c r="K15" s="153" t="str">
        <f>IF(OR(IPRF_Lines[[#This Row],[Requested Qty]]="",IPRF_Lines[[#This Row],[Picked Qty]]=""),"",IPRF_Lines[[#This Row],[Requested Qty]]-IPRF_Lines[[#This Row],[Picked Qty]])</f>
        <v/>
      </c>
      <c r="L15" s="91"/>
      <c r="M15" s="91" t="str">
        <f>IFERROR(IPRF_Lines[[#This Row],[Unit Price - AED]]*IPRF_Lines[[#This Row],[Purchase Qty]],"")</f>
        <v/>
      </c>
      <c r="N15" s="18" t="str" cm="1">
        <f t="array" ref="N15">IF(
    OR(IPRF_Lines[[#This Row],[Item Description]]="",IPRF_Lines[[#This Row],[Requested Qty]]="",IPRF_Lines[[#This Row],[Unit]]=""),
    "",UPPER(IPRF_Header[Request number] &amp; "-" &amp; IPRF_Lines[[#This Row],[Line num]]))</f>
        <v/>
      </c>
      <c r="O15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5" s="154" t="str">
        <f>IFERROR(IF($Z$5=TRUE,IF(IPRF_Lines[[#This Row],[Balance Qty]]="","",IPRF_Lines[[#This Row],[Balance Qty]]),""),"")</f>
        <v/>
      </c>
    </row>
    <row r="16" spans="1:26" ht="30" customHeight="1" x14ac:dyDescent="0.25">
      <c r="A16" s="152" t="str">
        <f>IF(
    OR(IPRF_Lines[[#This Row],[Item Description]]="",IPRF_Lines[[#This Row],[Requested Qty]]="",IPRF_Lines[[#This Row],[Unit]]=""),
    "",
    TEXT(ROW()-ROW(IPRF_Lines[[#Headers],[Line num]]), "000")
)</f>
        <v/>
      </c>
      <c r="B16" s="16"/>
      <c r="C16" s="18"/>
      <c r="D16" s="94"/>
      <c r="E16" s="18"/>
      <c r="F16" s="17"/>
      <c r="G16" s="17" t="str">
        <f>IF(IPRF_Lines[[#This Row],[Requested Qty]]="","",IPRF_Lines[[#This Row],[Requested Qty]]-IPRF_Lines[[#This Row],[Picked Qty]])</f>
        <v/>
      </c>
      <c r="H16" s="19"/>
      <c r="I16" s="120"/>
      <c r="J16" s="119"/>
      <c r="K16" s="153" t="str">
        <f>IF(OR(IPRF_Lines[[#This Row],[Requested Qty]]="",IPRF_Lines[[#This Row],[Picked Qty]]=""),"",IPRF_Lines[[#This Row],[Requested Qty]]-IPRF_Lines[[#This Row],[Picked Qty]])</f>
        <v/>
      </c>
      <c r="L16" s="91"/>
      <c r="M16" s="91" t="str">
        <f>IFERROR(IPRF_Lines[[#This Row],[Unit Price - AED]]*IPRF_Lines[[#This Row],[Purchase Qty]],"")</f>
        <v/>
      </c>
      <c r="N16" s="18" t="str" cm="1">
        <f t="array" ref="N16">IF(
    OR(IPRF_Lines[[#This Row],[Item Description]]="",IPRF_Lines[[#This Row],[Requested Qty]]="",IPRF_Lines[[#This Row],[Unit]]=""),
    "",UPPER(IPRF_Header[Request number] &amp; "-" &amp; IPRF_Lines[[#This Row],[Line num]]))</f>
        <v/>
      </c>
      <c r="O16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6" s="154" t="str">
        <f>IFERROR(IF($Z$5=TRUE,IF(IPRF_Lines[[#This Row],[Balance Qty]]="","",IPRF_Lines[[#This Row],[Balance Qty]]),""),"")</f>
        <v/>
      </c>
    </row>
    <row r="17" spans="1:17" ht="30" customHeight="1" x14ac:dyDescent="0.25">
      <c r="A17" s="152" t="str">
        <f>IF(
    OR(IPRF_Lines[[#This Row],[Item Description]]="",IPRF_Lines[[#This Row],[Requested Qty]]="",IPRF_Lines[[#This Row],[Unit]]=""),
    "",
    TEXT(ROW()-ROW(IPRF_Lines[[#Headers],[Line num]]), "000")
)</f>
        <v/>
      </c>
      <c r="B17" s="16"/>
      <c r="C17" s="18"/>
      <c r="D17" s="94"/>
      <c r="E17" s="18"/>
      <c r="F17" s="17"/>
      <c r="G17" s="17" t="str">
        <f>IF(IPRF_Lines[[#This Row],[Requested Qty]]="","",IPRF_Lines[[#This Row],[Requested Qty]]-IPRF_Lines[[#This Row],[Picked Qty]])</f>
        <v/>
      </c>
      <c r="H17" s="19"/>
      <c r="I17" s="120"/>
      <c r="J17" s="119"/>
      <c r="K17" s="153" t="str">
        <f>IF(OR(IPRF_Lines[[#This Row],[Requested Qty]]="",IPRF_Lines[[#This Row],[Picked Qty]]=""),"",IPRF_Lines[[#This Row],[Requested Qty]]-IPRF_Lines[[#This Row],[Picked Qty]])</f>
        <v/>
      </c>
      <c r="L17" s="91"/>
      <c r="M17" s="91" t="str">
        <f>IFERROR(IPRF_Lines[[#This Row],[Unit Price - AED]]*IPRF_Lines[[#This Row],[Purchase Qty]],"")</f>
        <v/>
      </c>
      <c r="N17" s="18" t="str" cm="1">
        <f t="array" ref="N17">IF(
    OR(IPRF_Lines[[#This Row],[Item Description]]="",IPRF_Lines[[#This Row],[Requested Qty]]="",IPRF_Lines[[#This Row],[Unit]]=""),
    "",UPPER(IPRF_Header[Request number] &amp; "-" &amp; IPRF_Lines[[#This Row],[Line num]]))</f>
        <v/>
      </c>
      <c r="O17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7" s="154" t="str">
        <f>IFERROR(IF($Z$5=TRUE,IF(IPRF_Lines[[#This Row],[Balance Qty]]="","",IPRF_Lines[[#This Row],[Balance Qty]]),""),"")</f>
        <v/>
      </c>
    </row>
    <row r="18" spans="1:17" ht="30" customHeight="1" x14ac:dyDescent="0.25">
      <c r="A18" s="152" t="str">
        <f>IF(
    OR(IPRF_Lines[[#This Row],[Item Description]]="",IPRF_Lines[[#This Row],[Requested Qty]]="",IPRF_Lines[[#This Row],[Unit]]=""),
    "",
    TEXT(ROW()-ROW(IPRF_Lines[[#Headers],[Line num]]), "000")
)</f>
        <v/>
      </c>
      <c r="B18" s="16"/>
      <c r="C18" s="18"/>
      <c r="D18" s="94"/>
      <c r="E18" s="18"/>
      <c r="F18" s="17"/>
      <c r="G18" s="17" t="str">
        <f>IF(IPRF_Lines[[#This Row],[Requested Qty]]="","",IPRF_Lines[[#This Row],[Requested Qty]]-IPRF_Lines[[#This Row],[Picked Qty]])</f>
        <v/>
      </c>
      <c r="H18" s="19"/>
      <c r="I18" s="120"/>
      <c r="J18" s="119"/>
      <c r="K18" s="153" t="str">
        <f>IF(OR(IPRF_Lines[[#This Row],[Requested Qty]]="",IPRF_Lines[[#This Row],[Picked Qty]]=""),"",IPRF_Lines[[#This Row],[Requested Qty]]-IPRF_Lines[[#This Row],[Picked Qty]])</f>
        <v/>
      </c>
      <c r="L18" s="91"/>
      <c r="M18" s="91" t="str">
        <f>IFERROR(IPRF_Lines[[#This Row],[Unit Price - AED]]*IPRF_Lines[[#This Row],[Purchase Qty]],"")</f>
        <v/>
      </c>
      <c r="N18" s="18" t="str" cm="1">
        <f t="array" ref="N18">IF(
    OR(IPRF_Lines[[#This Row],[Item Description]]="",IPRF_Lines[[#This Row],[Requested Qty]]="",IPRF_Lines[[#This Row],[Unit]]=""),
    "",UPPER(IPRF_Header[Request number] &amp; "-" &amp; IPRF_Lines[[#This Row],[Line num]]))</f>
        <v/>
      </c>
      <c r="O18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8" s="154" t="str">
        <f>IFERROR(IF($Z$5=TRUE,IF(IPRF_Lines[[#This Row],[Balance Qty]]="","",IPRF_Lines[[#This Row],[Balance Qty]]),""),"")</f>
        <v/>
      </c>
    </row>
    <row r="19" spans="1:17" ht="30" customHeight="1" x14ac:dyDescent="0.25">
      <c r="A19" s="152" t="str">
        <f>IF(
    OR(IPRF_Lines[[#This Row],[Item Description]]="",IPRF_Lines[[#This Row],[Requested Qty]]="",IPRF_Lines[[#This Row],[Unit]]=""),
    "",
    TEXT(ROW()-ROW(IPRF_Lines[[#Headers],[Line num]]), "000")
)</f>
        <v/>
      </c>
      <c r="B19" s="16"/>
      <c r="C19" s="18"/>
      <c r="D19" s="94"/>
      <c r="E19" s="18"/>
      <c r="F19" s="17"/>
      <c r="G19" s="17" t="str">
        <f>IF(IPRF_Lines[[#This Row],[Requested Qty]]="","",IPRF_Lines[[#This Row],[Requested Qty]]-IPRF_Lines[[#This Row],[Picked Qty]])</f>
        <v/>
      </c>
      <c r="H19" s="19"/>
      <c r="I19" s="120"/>
      <c r="J19" s="119"/>
      <c r="K19" s="153" t="str">
        <f>IF(OR(IPRF_Lines[[#This Row],[Requested Qty]]="",IPRF_Lines[[#This Row],[Picked Qty]]=""),"",IPRF_Lines[[#This Row],[Requested Qty]]-IPRF_Lines[[#This Row],[Picked Qty]])</f>
        <v/>
      </c>
      <c r="L19" s="91"/>
      <c r="M19" s="91" t="str">
        <f>IFERROR(IPRF_Lines[[#This Row],[Unit Price - AED]]*IPRF_Lines[[#This Row],[Purchase Qty]],"")</f>
        <v/>
      </c>
      <c r="N19" s="18" t="str" cm="1">
        <f t="array" ref="N19">IF(
    OR(IPRF_Lines[[#This Row],[Item Description]]="",IPRF_Lines[[#This Row],[Requested Qty]]="",IPRF_Lines[[#This Row],[Unit]]=""),
    "",UPPER(IPRF_Header[Request number] &amp; "-" &amp; IPRF_Lines[[#This Row],[Line num]]))</f>
        <v/>
      </c>
      <c r="O19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19" s="154" t="str">
        <f>IFERROR(IF($Z$5=TRUE,IF(IPRF_Lines[[#This Row],[Balance Qty]]="","",IPRF_Lines[[#This Row],[Balance Qty]]),""),"")</f>
        <v/>
      </c>
    </row>
    <row r="20" spans="1:17" ht="30" customHeight="1" x14ac:dyDescent="0.25">
      <c r="A20" s="152" t="str">
        <f>IF(
    OR(IPRF_Lines[[#This Row],[Item Description]]="",IPRF_Lines[[#This Row],[Requested Qty]]="",IPRF_Lines[[#This Row],[Unit]]=""),
    "",
    TEXT(ROW()-ROW(IPRF_Lines[[#Headers],[Line num]]), "000")
)</f>
        <v/>
      </c>
      <c r="B20" s="16"/>
      <c r="C20" s="18"/>
      <c r="D20" s="94"/>
      <c r="E20" s="18"/>
      <c r="F20" s="17"/>
      <c r="G20" s="17" t="str">
        <f>IF(IPRF_Lines[[#This Row],[Requested Qty]]="","",IPRF_Lines[[#This Row],[Requested Qty]]-IPRF_Lines[[#This Row],[Picked Qty]])</f>
        <v/>
      </c>
      <c r="H20" s="19"/>
      <c r="I20" s="120"/>
      <c r="J20" s="119"/>
      <c r="K20" s="153" t="str">
        <f>IF(OR(IPRF_Lines[[#This Row],[Requested Qty]]="",IPRF_Lines[[#This Row],[Picked Qty]]=""),"",IPRF_Lines[[#This Row],[Requested Qty]]-IPRF_Lines[[#This Row],[Picked Qty]])</f>
        <v/>
      </c>
      <c r="L20" s="91"/>
      <c r="M20" s="91" t="str">
        <f>IFERROR(IPRF_Lines[[#This Row],[Unit Price - AED]]*IPRF_Lines[[#This Row],[Purchase Qty]],"")</f>
        <v/>
      </c>
      <c r="N20" s="18" t="str" cm="1">
        <f t="array" ref="N20">IF(
    OR(IPRF_Lines[[#This Row],[Item Description]]="",IPRF_Lines[[#This Row],[Requested Qty]]="",IPRF_Lines[[#This Row],[Unit]]=""),
    "",UPPER(IPRF_Header[Request number] &amp; "-" &amp; IPRF_Lines[[#This Row],[Line num]]))</f>
        <v/>
      </c>
      <c r="O20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0" s="154" t="str">
        <f>IFERROR(IF($Z$5=TRUE,IF(IPRF_Lines[[#This Row],[Balance Qty]]="","",IPRF_Lines[[#This Row],[Balance Qty]]),""),"")</f>
        <v/>
      </c>
    </row>
    <row r="21" spans="1:17" ht="30" customHeight="1" x14ac:dyDescent="0.25">
      <c r="A21" s="152" t="str">
        <f>IF(
    OR(IPRF_Lines[[#This Row],[Item Description]]="",IPRF_Lines[[#This Row],[Requested Qty]]="",IPRF_Lines[[#This Row],[Unit]]=""),
    "",
    TEXT(ROW()-ROW(IPRF_Lines[[#Headers],[Line num]]), "000")
)</f>
        <v/>
      </c>
      <c r="B21" s="16"/>
      <c r="C21" s="18"/>
      <c r="D21" s="94"/>
      <c r="E21" s="18"/>
      <c r="F21" s="17"/>
      <c r="G21" s="17" t="str">
        <f>IF(IPRF_Lines[[#This Row],[Requested Qty]]="","",IPRF_Lines[[#This Row],[Requested Qty]]-IPRF_Lines[[#This Row],[Picked Qty]])</f>
        <v/>
      </c>
      <c r="H21" s="19"/>
      <c r="I21" s="120"/>
      <c r="J21" s="119"/>
      <c r="K21" s="153" t="str">
        <f>IF(OR(IPRF_Lines[[#This Row],[Requested Qty]]="",IPRF_Lines[[#This Row],[Picked Qty]]=""),"",IPRF_Lines[[#This Row],[Requested Qty]]-IPRF_Lines[[#This Row],[Picked Qty]])</f>
        <v/>
      </c>
      <c r="L21" s="91"/>
      <c r="M21" s="91" t="str">
        <f>IFERROR(IPRF_Lines[[#This Row],[Unit Price - AED]]*IPRF_Lines[[#This Row],[Purchase Qty]],"")</f>
        <v/>
      </c>
      <c r="N21" s="18" t="str" cm="1">
        <f t="array" ref="N21">IF(
    OR(IPRF_Lines[[#This Row],[Item Description]]="",IPRF_Lines[[#This Row],[Requested Qty]]="",IPRF_Lines[[#This Row],[Unit]]=""),
    "",UPPER(IPRF_Header[Request number] &amp; "-" &amp; IPRF_Lines[[#This Row],[Line num]]))</f>
        <v/>
      </c>
      <c r="O21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1" s="154" t="str">
        <f>IFERROR(IF($Z$5=TRUE,IF(IPRF_Lines[[#This Row],[Balance Qty]]="","",IPRF_Lines[[#This Row],[Balance Qty]]),""),"")</f>
        <v/>
      </c>
    </row>
    <row r="22" spans="1:17" ht="30" customHeight="1" x14ac:dyDescent="0.25">
      <c r="A22" s="152" t="str">
        <f>IF(
    OR(IPRF_Lines[[#This Row],[Item Description]]="",IPRF_Lines[[#This Row],[Requested Qty]]="",IPRF_Lines[[#This Row],[Unit]]=""),
    "",
    TEXT(ROW()-ROW(IPRF_Lines[[#Headers],[Line num]]), "000")
)</f>
        <v/>
      </c>
      <c r="B22" s="16"/>
      <c r="C22" s="18"/>
      <c r="D22" s="94"/>
      <c r="E22" s="18"/>
      <c r="F22" s="17"/>
      <c r="G22" s="17" t="str">
        <f>IF(IPRF_Lines[[#This Row],[Requested Qty]]="","",IPRF_Lines[[#This Row],[Requested Qty]]-IPRF_Lines[[#This Row],[Picked Qty]])</f>
        <v/>
      </c>
      <c r="H22" s="19"/>
      <c r="I22" s="120"/>
      <c r="J22" s="119"/>
      <c r="K22" s="153" t="str">
        <f>IF(OR(IPRF_Lines[[#This Row],[Requested Qty]]="",IPRF_Lines[[#This Row],[Picked Qty]]=""),"",IPRF_Lines[[#This Row],[Requested Qty]]-IPRF_Lines[[#This Row],[Picked Qty]])</f>
        <v/>
      </c>
      <c r="L22" s="91"/>
      <c r="M22" s="91" t="str">
        <f>IFERROR(IPRF_Lines[[#This Row],[Unit Price - AED]]*IPRF_Lines[[#This Row],[Purchase Qty]],"")</f>
        <v/>
      </c>
      <c r="N22" s="18" t="str" cm="1">
        <f t="array" ref="N22">IF(
    OR(IPRF_Lines[[#This Row],[Item Description]]="",IPRF_Lines[[#This Row],[Requested Qty]]="",IPRF_Lines[[#This Row],[Unit]]=""),
    "",UPPER(IPRF_Header[Request number] &amp; "-" &amp; IPRF_Lines[[#This Row],[Line num]]))</f>
        <v/>
      </c>
      <c r="O22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2" s="154" t="str">
        <f>IFERROR(IF($Z$5=TRUE,IF(IPRF_Lines[[#This Row],[Balance Qty]]="","",IPRF_Lines[[#This Row],[Balance Qty]]),""),"")</f>
        <v/>
      </c>
    </row>
    <row r="23" spans="1:17" ht="30" customHeight="1" x14ac:dyDescent="0.25">
      <c r="A23" s="152" t="str">
        <f>IF(
    OR(IPRF_Lines[[#This Row],[Item Description]]="",IPRF_Lines[[#This Row],[Requested Qty]]="",IPRF_Lines[[#This Row],[Unit]]=""),
    "",
    TEXT(ROW()-ROW(IPRF_Lines[[#Headers],[Line num]]), "000")
)</f>
        <v/>
      </c>
      <c r="B23" s="16"/>
      <c r="C23" s="18"/>
      <c r="D23" s="94"/>
      <c r="E23" s="18"/>
      <c r="F23" s="17"/>
      <c r="G23" s="17" t="str">
        <f>IF(IPRF_Lines[[#This Row],[Requested Qty]]="","",IPRF_Lines[[#This Row],[Requested Qty]]-IPRF_Lines[[#This Row],[Picked Qty]])</f>
        <v/>
      </c>
      <c r="H23" s="19"/>
      <c r="I23" s="120"/>
      <c r="J23" s="119"/>
      <c r="K23" s="153" t="str">
        <f>IF(OR(IPRF_Lines[[#This Row],[Requested Qty]]="",IPRF_Lines[[#This Row],[Picked Qty]]=""),"",IPRF_Lines[[#This Row],[Requested Qty]]-IPRF_Lines[[#This Row],[Picked Qty]])</f>
        <v/>
      </c>
      <c r="L23" s="91"/>
      <c r="M23" s="91" t="str">
        <f>IFERROR(IPRF_Lines[[#This Row],[Unit Price - AED]]*IPRF_Lines[[#This Row],[Purchase Qty]],"")</f>
        <v/>
      </c>
      <c r="N23" s="18" t="str" cm="1">
        <f t="array" ref="N23">IF(
    OR(IPRF_Lines[[#This Row],[Item Description]]="",IPRF_Lines[[#This Row],[Requested Qty]]="",IPRF_Lines[[#This Row],[Unit]]=""),
    "",UPPER(IPRF_Header[Request number] &amp; "-" &amp; IPRF_Lines[[#This Row],[Line num]]))</f>
        <v/>
      </c>
      <c r="O23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3" s="154" t="str">
        <f>IFERROR(IF($Z$5=TRUE,IF(IPRF_Lines[[#This Row],[Balance Qty]]="","",IPRF_Lines[[#This Row],[Balance Qty]]),""),"")</f>
        <v/>
      </c>
    </row>
    <row r="24" spans="1:17" ht="30" customHeight="1" x14ac:dyDescent="0.25">
      <c r="A24" s="152" t="str">
        <f>IF(
    OR(IPRF_Lines[[#This Row],[Item Description]]="",IPRF_Lines[[#This Row],[Requested Qty]]="",IPRF_Lines[[#This Row],[Unit]]=""),
    "",
    TEXT(ROW()-ROW(IPRF_Lines[[#Headers],[Line num]]), "000")
)</f>
        <v/>
      </c>
      <c r="B24" s="16"/>
      <c r="C24" s="18"/>
      <c r="D24" s="94"/>
      <c r="E24" s="18"/>
      <c r="F24" s="17"/>
      <c r="G24" s="17" t="str">
        <f>IF(IPRF_Lines[[#This Row],[Requested Qty]]="","",IPRF_Lines[[#This Row],[Requested Qty]]-IPRF_Lines[[#This Row],[Picked Qty]])</f>
        <v/>
      </c>
      <c r="H24" s="19"/>
      <c r="I24" s="120"/>
      <c r="J24" s="119"/>
      <c r="K24" s="153" t="str">
        <f>IF(OR(IPRF_Lines[[#This Row],[Requested Qty]]="",IPRF_Lines[[#This Row],[Picked Qty]]=""),"",IPRF_Lines[[#This Row],[Requested Qty]]-IPRF_Lines[[#This Row],[Picked Qty]])</f>
        <v/>
      </c>
      <c r="L24" s="91"/>
      <c r="M24" s="91" t="str">
        <f>IFERROR(IPRF_Lines[[#This Row],[Unit Price - AED]]*IPRF_Lines[[#This Row],[Purchase Qty]],"")</f>
        <v/>
      </c>
      <c r="N24" s="18" t="str" cm="1">
        <f t="array" ref="N24">IF(
    OR(IPRF_Lines[[#This Row],[Item Description]]="",IPRF_Lines[[#This Row],[Requested Qty]]="",IPRF_Lines[[#This Row],[Unit]]=""),
    "",UPPER(IPRF_Header[Request number] &amp; "-" &amp; IPRF_Lines[[#This Row],[Line num]]))</f>
        <v/>
      </c>
      <c r="O24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4" s="154" t="str">
        <f>IFERROR(IF($Z$5=TRUE,IF(IPRF_Lines[[#This Row],[Balance Qty]]="","",IPRF_Lines[[#This Row],[Balance Qty]]),""),"")</f>
        <v/>
      </c>
    </row>
    <row r="25" spans="1:17" ht="30" customHeight="1" x14ac:dyDescent="0.25">
      <c r="A25" s="152" t="str">
        <f>IF(
    OR(IPRF_Lines[[#This Row],[Item Description]]="",IPRF_Lines[[#This Row],[Requested Qty]]="",IPRF_Lines[[#This Row],[Unit]]=""),
    "",
    TEXT(ROW()-ROW(IPRF_Lines[[#Headers],[Line num]]), "000")
)</f>
        <v/>
      </c>
      <c r="B25" s="16"/>
      <c r="C25" s="18"/>
      <c r="D25" s="94"/>
      <c r="E25" s="18"/>
      <c r="F25" s="17"/>
      <c r="G25" s="17" t="str">
        <f>IF(IPRF_Lines[[#This Row],[Requested Qty]]="","",IPRF_Lines[[#This Row],[Requested Qty]]-IPRF_Lines[[#This Row],[Picked Qty]])</f>
        <v/>
      </c>
      <c r="H25" s="19"/>
      <c r="I25" s="120"/>
      <c r="J25" s="119"/>
      <c r="K25" s="153" t="str">
        <f>IF(OR(IPRF_Lines[[#This Row],[Requested Qty]]="",IPRF_Lines[[#This Row],[Picked Qty]]=""),"",IPRF_Lines[[#This Row],[Requested Qty]]-IPRF_Lines[[#This Row],[Picked Qty]])</f>
        <v/>
      </c>
      <c r="L25" s="91"/>
      <c r="M25" s="91" t="str">
        <f>IFERROR(IPRF_Lines[[#This Row],[Unit Price - AED]]*IPRF_Lines[[#This Row],[Purchase Qty]],"")</f>
        <v/>
      </c>
      <c r="N25" s="18" t="str" cm="1">
        <f t="array" ref="N25">IF(
    OR(IPRF_Lines[[#This Row],[Item Description]]="",IPRF_Lines[[#This Row],[Requested Qty]]="",IPRF_Lines[[#This Row],[Unit]]=""),
    "",UPPER(IPRF_Header[Request number] &amp; "-" &amp; IPRF_Lines[[#This Row],[Line num]]))</f>
        <v/>
      </c>
      <c r="O25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5" s="154" t="str">
        <f>IFERROR(IF($Z$5=TRUE,IF(IPRF_Lines[[#This Row],[Balance Qty]]="","",IPRF_Lines[[#This Row],[Balance Qty]]),""),"")</f>
        <v/>
      </c>
    </row>
    <row r="26" spans="1:17" ht="30" customHeight="1" x14ac:dyDescent="0.25">
      <c r="A26" s="152" t="str">
        <f>IF(
    OR(IPRF_Lines[[#This Row],[Item Description]]="",IPRF_Lines[[#This Row],[Requested Qty]]="",IPRF_Lines[[#This Row],[Unit]]=""),
    "",
    TEXT(ROW()-ROW(IPRF_Lines[[#Headers],[Line num]]), "000")
)</f>
        <v/>
      </c>
      <c r="B26" s="16"/>
      <c r="C26" s="18"/>
      <c r="D26" s="94"/>
      <c r="E26" s="18"/>
      <c r="F26" s="17"/>
      <c r="G26" s="17" t="str">
        <f>IF(IPRF_Lines[[#This Row],[Requested Qty]]="","",IPRF_Lines[[#This Row],[Requested Qty]]-IPRF_Lines[[#This Row],[Picked Qty]])</f>
        <v/>
      </c>
      <c r="H26" s="19"/>
      <c r="I26" s="120"/>
      <c r="J26" s="119"/>
      <c r="K26" s="153" t="str">
        <f>IF(OR(IPRF_Lines[[#This Row],[Requested Qty]]="",IPRF_Lines[[#This Row],[Picked Qty]]=""),"",IPRF_Lines[[#This Row],[Requested Qty]]-IPRF_Lines[[#This Row],[Picked Qty]])</f>
        <v/>
      </c>
      <c r="L26" s="91"/>
      <c r="M26" s="91" t="str">
        <f>IFERROR(IPRF_Lines[[#This Row],[Unit Price - AED]]*IPRF_Lines[[#This Row],[Purchase Qty]],"")</f>
        <v/>
      </c>
      <c r="N26" s="18" t="str" cm="1">
        <f t="array" ref="N26">IF(
    OR(IPRF_Lines[[#This Row],[Item Description]]="",IPRF_Lines[[#This Row],[Requested Qty]]="",IPRF_Lines[[#This Row],[Unit]]=""),
    "",UPPER(IPRF_Header[Request number] &amp; "-" &amp; IPRF_Lines[[#This Row],[Line num]]))</f>
        <v/>
      </c>
      <c r="O26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6" s="154" t="str">
        <f>IFERROR(IF($Z$5=TRUE,IF(IPRF_Lines[[#This Row],[Balance Qty]]="","",IPRF_Lines[[#This Row],[Balance Qty]]),""),"")</f>
        <v/>
      </c>
    </row>
    <row r="27" spans="1:17" ht="30" customHeight="1" x14ac:dyDescent="0.25">
      <c r="A27" s="152" t="str">
        <f>IF(
    OR(IPRF_Lines[[#This Row],[Item Description]]="",IPRF_Lines[[#This Row],[Requested Qty]]="",IPRF_Lines[[#This Row],[Unit]]=""),
    "",
    TEXT(ROW()-ROW(IPRF_Lines[[#Headers],[Line num]]), "000")
)</f>
        <v/>
      </c>
      <c r="B27" s="16"/>
      <c r="C27" s="18"/>
      <c r="D27" s="94"/>
      <c r="E27" s="18"/>
      <c r="F27" s="17"/>
      <c r="G27" s="17" t="str">
        <f>IF(IPRF_Lines[[#This Row],[Requested Qty]]="","",IPRF_Lines[[#This Row],[Requested Qty]]-IPRF_Lines[[#This Row],[Picked Qty]])</f>
        <v/>
      </c>
      <c r="H27" s="19"/>
      <c r="I27" s="120"/>
      <c r="J27" s="119"/>
      <c r="K27" s="153" t="str">
        <f>IF(OR(IPRF_Lines[[#This Row],[Requested Qty]]="",IPRF_Lines[[#This Row],[Picked Qty]]=""),"",IPRF_Lines[[#This Row],[Requested Qty]]-IPRF_Lines[[#This Row],[Picked Qty]])</f>
        <v/>
      </c>
      <c r="L27" s="91"/>
      <c r="M27" s="91" t="str">
        <f>IFERROR(IPRF_Lines[[#This Row],[Unit Price - AED]]*IPRF_Lines[[#This Row],[Purchase Qty]],"")</f>
        <v/>
      </c>
      <c r="N27" s="18" t="str" cm="1">
        <f t="array" ref="N27">IF(
    OR(IPRF_Lines[[#This Row],[Item Description]]="",IPRF_Lines[[#This Row],[Requested Qty]]="",IPRF_Lines[[#This Row],[Unit]]=""),
    "",UPPER(IPRF_Header[Request number] &amp; "-" &amp; IPRF_Lines[[#This Row],[Line num]]))</f>
        <v/>
      </c>
      <c r="O27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7" s="154" t="str">
        <f>IFERROR(IF($Z$5=TRUE,IF(IPRF_Lines[[#This Row],[Balance Qty]]="","",IPRF_Lines[[#This Row],[Balance Qty]]),""),"")</f>
        <v/>
      </c>
    </row>
    <row r="28" spans="1:17" ht="30" customHeight="1" x14ac:dyDescent="0.25">
      <c r="A28" s="152" t="str">
        <f>IF(
    OR(IPRF_Lines[[#This Row],[Item Description]]="",IPRF_Lines[[#This Row],[Requested Qty]]="",IPRF_Lines[[#This Row],[Unit]]=""),
    "",
    TEXT(ROW()-ROW(IPRF_Lines[[#Headers],[Line num]]), "000")
)</f>
        <v/>
      </c>
      <c r="B28" s="16"/>
      <c r="C28" s="18"/>
      <c r="D28" s="94"/>
      <c r="E28" s="18"/>
      <c r="F28" s="17"/>
      <c r="G28" s="17" t="str">
        <f>IF(IPRF_Lines[[#This Row],[Requested Qty]]="","",IPRF_Lines[[#This Row],[Requested Qty]]-IPRF_Lines[[#This Row],[Picked Qty]])</f>
        <v/>
      </c>
      <c r="H28" s="19"/>
      <c r="I28" s="120"/>
      <c r="J28" s="119"/>
      <c r="K28" s="153" t="str">
        <f>IF(OR(IPRF_Lines[[#This Row],[Requested Qty]]="",IPRF_Lines[[#This Row],[Picked Qty]]=""),"",IPRF_Lines[[#This Row],[Requested Qty]]-IPRF_Lines[[#This Row],[Picked Qty]])</f>
        <v/>
      </c>
      <c r="L28" s="91"/>
      <c r="M28" s="91" t="str">
        <f>IFERROR(IPRF_Lines[[#This Row],[Unit Price - AED]]*IPRF_Lines[[#This Row],[Purchase Qty]],"")</f>
        <v/>
      </c>
      <c r="N28" s="18" t="str" cm="1">
        <f t="array" ref="N28">IF(
    OR(IPRF_Lines[[#This Row],[Item Description]]="",IPRF_Lines[[#This Row],[Requested Qty]]="",IPRF_Lines[[#This Row],[Unit]]=""),
    "",UPPER(IPRF_Header[Request number] &amp; "-" &amp; IPRF_Lines[[#This Row],[Line num]]))</f>
        <v/>
      </c>
      <c r="O28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8" s="154" t="str">
        <f>IFERROR(IF($Z$5=TRUE,IF(IPRF_Lines[[#This Row],[Balance Qty]]="","",IPRF_Lines[[#This Row],[Balance Qty]]),""),"")</f>
        <v/>
      </c>
    </row>
    <row r="29" spans="1:17" ht="30" customHeight="1" x14ac:dyDescent="0.25">
      <c r="A29" s="152" t="str">
        <f>IF(
    OR(IPRF_Lines[[#This Row],[Item Description]]="",IPRF_Lines[[#This Row],[Requested Qty]]="",IPRF_Lines[[#This Row],[Unit]]=""),
    "",
    TEXT(ROW()-ROW(IPRF_Lines[[#Headers],[Line num]]), "000")
)</f>
        <v/>
      </c>
      <c r="B29" s="16"/>
      <c r="C29" s="18"/>
      <c r="D29" s="94"/>
      <c r="E29" s="18"/>
      <c r="F29" s="17"/>
      <c r="G29" s="17" t="str">
        <f>IF(IPRF_Lines[[#This Row],[Requested Qty]]="","",IPRF_Lines[[#This Row],[Requested Qty]]-IPRF_Lines[[#This Row],[Picked Qty]])</f>
        <v/>
      </c>
      <c r="H29" s="19"/>
      <c r="I29" s="120"/>
      <c r="J29" s="119"/>
      <c r="K29" s="153" t="str">
        <f>IF(OR(IPRF_Lines[[#This Row],[Requested Qty]]="",IPRF_Lines[[#This Row],[Picked Qty]]=""),"",IPRF_Lines[[#This Row],[Requested Qty]]-IPRF_Lines[[#This Row],[Picked Qty]])</f>
        <v/>
      </c>
      <c r="L29" s="91"/>
      <c r="M29" s="91" t="str">
        <f>IFERROR(IPRF_Lines[[#This Row],[Unit Price - AED]]*IPRF_Lines[[#This Row],[Purchase Qty]],"")</f>
        <v/>
      </c>
      <c r="N29" s="18" t="str" cm="1">
        <f t="array" ref="N29">IF(
    OR(IPRF_Lines[[#This Row],[Item Description]]="",IPRF_Lines[[#This Row],[Requested Qty]]="",IPRF_Lines[[#This Row],[Unit]]=""),
    "",UPPER(IPRF_Header[Request number] &amp; "-" &amp; IPRF_Lines[[#This Row],[Line num]]))</f>
        <v/>
      </c>
      <c r="O29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29" s="154" t="str">
        <f>IFERROR(IF($Z$5=TRUE,IF(IPRF_Lines[[#This Row],[Balance Qty]]="","",IPRF_Lines[[#This Row],[Balance Qty]]),""),"")</f>
        <v/>
      </c>
    </row>
    <row r="30" spans="1:17" ht="30" customHeight="1" x14ac:dyDescent="0.25">
      <c r="A30" s="152" t="str">
        <f>IF(
    OR(IPRF_Lines[[#This Row],[Item Description]]="",IPRF_Lines[[#This Row],[Requested Qty]]="",IPRF_Lines[[#This Row],[Unit]]=""),
    "",
    TEXT(ROW()-ROW(IPRF_Lines[[#Headers],[Line num]]), "000")
)</f>
        <v/>
      </c>
      <c r="B30" s="16"/>
      <c r="C30" s="18"/>
      <c r="D30" s="94"/>
      <c r="E30" s="18"/>
      <c r="F30" s="17"/>
      <c r="G30" s="17" t="str">
        <f>IF(IPRF_Lines[[#This Row],[Requested Qty]]="","",IPRF_Lines[[#This Row],[Requested Qty]]-IPRF_Lines[[#This Row],[Picked Qty]])</f>
        <v/>
      </c>
      <c r="H30" s="19"/>
      <c r="I30" s="120"/>
      <c r="J30" s="119"/>
      <c r="K30" s="153" t="str">
        <f>IF(OR(IPRF_Lines[[#This Row],[Requested Qty]]="",IPRF_Lines[[#This Row],[Picked Qty]]=""),"",IPRF_Lines[[#This Row],[Requested Qty]]-IPRF_Lines[[#This Row],[Picked Qty]])</f>
        <v/>
      </c>
      <c r="L30" s="91"/>
      <c r="M30" s="91" t="str">
        <f>IFERROR(IPRF_Lines[[#This Row],[Unit Price - AED]]*IPRF_Lines[[#This Row],[Purchase Qty]],"")</f>
        <v/>
      </c>
      <c r="N30" s="18" t="str" cm="1">
        <f t="array" ref="N30">IF(
    OR(IPRF_Lines[[#This Row],[Item Description]]="",IPRF_Lines[[#This Row],[Requested Qty]]="",IPRF_Lines[[#This Row],[Unit]]=""),
    "",UPPER(IPRF_Header[Request number] &amp; "-" &amp; IPRF_Lines[[#This Row],[Line num]]))</f>
        <v/>
      </c>
      <c r="O30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30" s="154" t="str">
        <f>IFERROR(IF($Z$5=TRUE,IF(IPRF_Lines[[#This Row],[Balance Qty]]="","",IPRF_Lines[[#This Row],[Balance Qty]]),""),"")</f>
        <v/>
      </c>
    </row>
    <row r="31" spans="1:17" ht="30" customHeight="1" x14ac:dyDescent="0.25">
      <c r="A31" s="152" t="str">
        <f>IF(
    OR(IPRF_Lines[[#This Row],[Item Description]]="",IPRF_Lines[[#This Row],[Requested Qty]]="",IPRF_Lines[[#This Row],[Unit]]=""),
    "",
    TEXT(ROW()-ROW(IPRF_Lines[[#Headers],[Line num]]), "000")
)</f>
        <v/>
      </c>
      <c r="B31" s="16"/>
      <c r="C31" s="18"/>
      <c r="D31" s="94"/>
      <c r="E31" s="18"/>
      <c r="F31" s="17"/>
      <c r="G31" s="17" t="str">
        <f>IF(IPRF_Lines[[#This Row],[Requested Qty]]="","",IPRF_Lines[[#This Row],[Requested Qty]]-IPRF_Lines[[#This Row],[Picked Qty]])</f>
        <v/>
      </c>
      <c r="H31" s="19"/>
      <c r="I31" s="120"/>
      <c r="J31" s="119"/>
      <c r="K31" s="153" t="str">
        <f>IF(OR(IPRF_Lines[[#This Row],[Requested Qty]]="",IPRF_Lines[[#This Row],[Picked Qty]]=""),"",IPRF_Lines[[#This Row],[Requested Qty]]-IPRF_Lines[[#This Row],[Picked Qty]])</f>
        <v/>
      </c>
      <c r="L31" s="91"/>
      <c r="M31" s="91" t="str">
        <f>IFERROR(IPRF_Lines[[#This Row],[Unit Price - AED]]*IPRF_Lines[[#This Row],[Purchase Qty]],"")</f>
        <v/>
      </c>
      <c r="N31" s="18" t="str" cm="1">
        <f t="array" ref="N31">IF(
    OR(IPRF_Lines[[#This Row],[Item Description]]="",IPRF_Lines[[#This Row],[Requested Qty]]="",IPRF_Lines[[#This Row],[Unit]]=""),
    "",UPPER(IPRF_Header[Request number] &amp; "-" &amp; IPRF_Lines[[#This Row],[Line num]]))</f>
        <v/>
      </c>
      <c r="O31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31" s="154" t="str">
        <f>IFERROR(IF($Z$5=TRUE,IF(IPRF_Lines[[#This Row],[Balance Qty]]="","",IPRF_Lines[[#This Row],[Balance Qty]]),""),"")</f>
        <v/>
      </c>
    </row>
    <row r="32" spans="1:17" ht="30" customHeight="1" x14ac:dyDescent="0.25">
      <c r="A32" s="152" t="str">
        <f>IF(
    OR(IPRF_Lines[[#This Row],[Item Description]]="",IPRF_Lines[[#This Row],[Requested Qty]]="",IPRF_Lines[[#This Row],[Unit]]=""),
    "",
    TEXT(ROW()-ROW(IPRF_Lines[[#Headers],[Line num]]), "000")
)</f>
        <v/>
      </c>
      <c r="B32" s="16"/>
      <c r="C32" s="18"/>
      <c r="D32" s="94"/>
      <c r="E32" s="18"/>
      <c r="F32" s="17"/>
      <c r="G32" s="17" t="str">
        <f>IF(IPRF_Lines[[#This Row],[Requested Qty]]="","",IPRF_Lines[[#This Row],[Requested Qty]]-IPRF_Lines[[#This Row],[Picked Qty]])</f>
        <v/>
      </c>
      <c r="H32" s="19"/>
      <c r="I32" s="120"/>
      <c r="J32" s="119"/>
      <c r="K32" s="153" t="str">
        <f>IF(OR(IPRF_Lines[[#This Row],[Requested Qty]]="",IPRF_Lines[[#This Row],[Picked Qty]]=""),"",IPRF_Lines[[#This Row],[Requested Qty]]-IPRF_Lines[[#This Row],[Picked Qty]])</f>
        <v/>
      </c>
      <c r="L32" s="91"/>
      <c r="M32" s="91" t="str">
        <f>IFERROR(IPRF_Lines[[#This Row],[Unit Price - AED]]*IPRF_Lines[[#This Row],[Purchase Qty]],"")</f>
        <v/>
      </c>
      <c r="N32" s="18" t="str" cm="1">
        <f t="array" ref="N32">IF(
    OR(IPRF_Lines[[#This Row],[Item Description]]="",IPRF_Lines[[#This Row],[Requested Qty]]="",IPRF_Lines[[#This Row],[Unit]]=""),
    "",UPPER(IPRF_Header[Request number] &amp; "-" &amp; IPRF_Lines[[#This Row],[Line num]]))</f>
        <v/>
      </c>
      <c r="O32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32" s="154" t="str">
        <f>IFERROR(IF($Z$5=TRUE,IF(IPRF_Lines[[#This Row],[Balance Qty]]="","",IPRF_Lines[[#This Row],[Balance Qty]]),""),"")</f>
        <v/>
      </c>
    </row>
    <row r="33" spans="1:17" ht="30" customHeight="1" x14ac:dyDescent="0.25">
      <c r="A33" s="152" t="str">
        <f>IF(
    OR(IPRF_Lines[[#This Row],[Item Description]]="",IPRF_Lines[[#This Row],[Requested Qty]]="",IPRF_Lines[[#This Row],[Unit]]=""),
    "",
    TEXT(ROW()-ROW(IPRF_Lines[[#Headers],[Line num]]), "000")
)</f>
        <v/>
      </c>
      <c r="B33" s="16"/>
      <c r="C33" s="18"/>
      <c r="D33" s="94"/>
      <c r="E33" s="18"/>
      <c r="F33" s="17"/>
      <c r="G33" s="17" t="str">
        <f>IF(IPRF_Lines[[#This Row],[Requested Qty]]="","",IPRF_Lines[[#This Row],[Requested Qty]]-IPRF_Lines[[#This Row],[Picked Qty]])</f>
        <v/>
      </c>
      <c r="H33" s="19"/>
      <c r="I33" s="120"/>
      <c r="J33" s="119"/>
      <c r="K33" s="153" t="str">
        <f>IF(OR(IPRF_Lines[[#This Row],[Requested Qty]]="",IPRF_Lines[[#This Row],[Picked Qty]]=""),"",IPRF_Lines[[#This Row],[Requested Qty]]-IPRF_Lines[[#This Row],[Picked Qty]])</f>
        <v/>
      </c>
      <c r="L33" s="91"/>
      <c r="M33" s="91" t="str">
        <f>IFERROR(IPRF_Lines[[#This Row],[Unit Price - AED]]*IPRF_Lines[[#This Row],[Purchase Qty]],"")</f>
        <v/>
      </c>
      <c r="N33" s="18" t="str" cm="1">
        <f t="array" ref="N33">IF(
    OR(IPRF_Lines[[#This Row],[Item Description]]="",IPRF_Lines[[#This Row],[Requested Qty]]="",IPRF_Lines[[#This Row],[Unit]]=""),
    "",UPPER(IPRF_Header[Request number] &amp; "-" &amp; IPRF_Lines[[#This Row],[Line num]]))</f>
        <v/>
      </c>
      <c r="O33" s="97" t="str">
        <f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IF(IPRF_Lines[[#This Row],[OEM Part number]]&lt;&gt;"",IPRF_Lines[[#This Row],[OEM Part number]],""),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Input_Asset,""),
                IF(Input_Location&lt;&gt;"","Loc: " &amp; $Z$2,""),
                IF(Input_customref&lt;&gt;"","Ref: " &amp; Input_customref,"")
            ),
            CHAR(10),
            " || "
        )
    )
)</f>
        <v/>
      </c>
      <c r="Q33" s="154" t="str">
        <f>IFERROR(IF($Z$5=TRUE,IF(IPRF_Lines[[#This Row],[Balance Qty]]="","",IPRF_Lines[[#This Row],[Balance Qty]]),""),"")</f>
        <v/>
      </c>
    </row>
    <row r="34" spans="1:17" ht="30" customHeight="1" x14ac:dyDescent="0.25">
      <c r="Q34" s="154" t="str">
        <f>IFERROR(IF($Z$5=TRUE,IF(IPRF_Lines[[#This Row],[Balance Qty]]="","",IPRF_Lines[[#This Row],[Balance Qty]]),""),"")</f>
        <v/>
      </c>
    </row>
    <row r="35" spans="1:17" ht="30" customHeight="1" x14ac:dyDescent="0.25">
      <c r="Q35" s="154" t="str">
        <f>IFERROR(IF($Z$5=TRUE,IF(IPRF_Lines[[#This Row],[Balance Qty]]="","",IPRF_Lines[[#This Row],[Balance Qty]]),""),"")</f>
        <v/>
      </c>
    </row>
    <row r="36" spans="1:17" ht="30" customHeight="1" x14ac:dyDescent="0.25">
      <c r="Q36" s="154" t="str">
        <f>IFERROR(IF($Z$5=TRUE,IF(IPRF_Lines[[#This Row],[Balance Qty]]="","",IPRF_Lines[[#This Row],[Balance Qty]]),""),"")</f>
        <v/>
      </c>
    </row>
    <row r="37" spans="1:17" ht="30" customHeight="1" x14ac:dyDescent="0.25">
      <c r="Q37" s="154" t="str">
        <f>IFERROR(IF($Z$5=TRUE,IF(IPRF_Lines[[#This Row],[Balance Qty]]="","",IPRF_Lines[[#This Row],[Balance Qty]]),""),"")</f>
        <v/>
      </c>
    </row>
    <row r="38" spans="1:17" ht="30" customHeight="1" x14ac:dyDescent="0.25">
      <c r="Q38" s="154" t="str">
        <f>IFERROR(IF($Z$5=TRUE,IF(IPRF_Lines[[#This Row],[Balance Qty]]="","",IPRF_Lines[[#This Row],[Balance Qty]]),""),"")</f>
        <v/>
      </c>
    </row>
    <row r="39" spans="1:17" ht="30" customHeight="1" x14ac:dyDescent="0.25">
      <c r="Q39" s="154" t="str">
        <f>IFERROR(IF($Z$5=TRUE,IF(IPRF_Lines[[#This Row],[Balance Qty]]="","",IPRF_Lines[[#This Row],[Balance Qty]]),""),"")</f>
        <v/>
      </c>
    </row>
    <row r="40" spans="1:17" ht="30" customHeight="1" x14ac:dyDescent="0.25">
      <c r="Q40" s="154" t="str">
        <f>IFERROR(IF($Z$5=TRUE,IF(IPRF_Lines[[#This Row],[Balance Qty]]="","",IPRF_Lines[[#This Row],[Balance Qty]]),""),"")</f>
        <v/>
      </c>
    </row>
    <row r="41" spans="1:17" ht="30" customHeight="1" x14ac:dyDescent="0.25">
      <c r="Q41" s="154" t="str">
        <f>IFERROR(IF($Z$5=TRUE,IF(IPRF_Lines[[#This Row],[Balance Qty]]="","",IPRF_Lines[[#This Row],[Balance Qty]]),""),"")</f>
        <v/>
      </c>
    </row>
    <row r="42" spans="1:17" ht="30" customHeight="1" x14ac:dyDescent="0.25">
      <c r="Q42" s="154" t="str">
        <f>IFERROR(IF($Z$5=TRUE,IF(IPRF_Lines[[#This Row],[Balance Qty]]="","",IPRF_Lines[[#This Row],[Balance Qty]]),""),"")</f>
        <v/>
      </c>
    </row>
    <row r="43" spans="1:17" ht="30" customHeight="1" x14ac:dyDescent="0.25">
      <c r="Q43" s="154" t="str">
        <f>IFERROR(IF($Z$5=TRUE,IF(IPRF_Lines[[#This Row],[Balance Qty]]="","",IPRF_Lines[[#This Row],[Balance Qty]]),""),"")</f>
        <v/>
      </c>
    </row>
    <row r="44" spans="1:17" ht="30" customHeight="1" x14ac:dyDescent="0.25">
      <c r="Q44" s="154" t="str">
        <f>IFERROR(IF($Z$5=TRUE,IF(IPRF_Lines[[#This Row],[Balance Qty]]="","",IPRF_Lines[[#This Row],[Balance Qty]]),""),"")</f>
        <v/>
      </c>
    </row>
    <row r="45" spans="1:17" ht="30" customHeight="1" x14ac:dyDescent="0.25">
      <c r="Q45" s="154" t="str">
        <f>IFERROR(IF($Z$5=TRUE,IF(IPRF_Lines[[#This Row],[Balance Qty]]="","",IPRF_Lines[[#This Row],[Balance Qty]]),""),"")</f>
        <v/>
      </c>
    </row>
    <row r="46" spans="1:17" ht="30" customHeight="1" x14ac:dyDescent="0.25">
      <c r="Q46" s="154" t="str">
        <f>IFERROR(IF($Z$5=TRUE,IF(IPRF_Lines[[#This Row],[Balance Qty]]="","",IPRF_Lines[[#This Row],[Balance Qty]]),""),"")</f>
        <v/>
      </c>
    </row>
    <row r="47" spans="1:17" ht="30" customHeight="1" x14ac:dyDescent="0.25">
      <c r="Q47" s="154" t="str">
        <f>IFERROR(IF($Z$5=TRUE,IF(IPRF_Lines[[#This Row],[Balance Qty]]="","",IPRF_Lines[[#This Row],[Balance Qty]]),""),"")</f>
        <v/>
      </c>
    </row>
    <row r="48" spans="1:17" ht="30" customHeight="1" x14ac:dyDescent="0.25">
      <c r="Q48" s="154" t="str">
        <f>IFERROR(IF($Z$5=TRUE,IF(IPRF_Lines[[#This Row],[Balance Qty]]="","",IPRF_Lines[[#This Row],[Balance Qty]]),""),"")</f>
        <v/>
      </c>
    </row>
    <row r="49" spans="17:17" ht="30" customHeight="1" x14ac:dyDescent="0.25">
      <c r="Q49" s="154" t="str">
        <f>IFERROR(IF($Z$5=TRUE,IF(IPRF_Lines[[#This Row],[Balance Qty]]="","",IPRF_Lines[[#This Row],[Balance Qty]]),""),"")</f>
        <v/>
      </c>
    </row>
    <row r="50" spans="17:17" ht="30" customHeight="1" x14ac:dyDescent="0.25">
      <c r="Q50" s="154" t="str">
        <f>IFERROR(IF($Z$5=TRUE,IF(IPRF_Lines[[#This Row],[Balance Qty]]="","",IPRF_Lines[[#This Row],[Balance Qty]]),""),"")</f>
        <v/>
      </c>
    </row>
    <row r="51" spans="17:17" ht="30" customHeight="1" x14ac:dyDescent="0.25">
      <c r="Q51" s="154" t="str">
        <f>IFERROR(IF($Z$5=TRUE,IF(IPRF_Lines[[#This Row],[Balance Qty]]="","",IPRF_Lines[[#This Row],[Balance Qty]]),""),"")</f>
        <v/>
      </c>
    </row>
    <row r="52" spans="17:17" ht="30" customHeight="1" x14ac:dyDescent="0.25">
      <c r="Q52" s="154" t="str">
        <f>IFERROR(IF($Z$5=TRUE,IF(IPRF_Lines[[#This Row],[Balance Qty]]="","",IPRF_Lines[[#This Row],[Balance Qty]]),""),"")</f>
        <v/>
      </c>
    </row>
    <row r="53" spans="17:17" ht="30" customHeight="1" x14ac:dyDescent="0.25">
      <c r="Q53" s="154" t="str">
        <f>IFERROR(IF($Z$5=TRUE,IF(IPRF_Lines[[#This Row],[Balance Qty]]="","",IPRF_Lines[[#This Row],[Balance Qty]]),""),"")</f>
        <v/>
      </c>
    </row>
    <row r="54" spans="17:17" ht="30" customHeight="1" x14ac:dyDescent="0.25">
      <c r="Q54" s="154" t="str">
        <f>IFERROR(IF($Z$5=TRUE,IF(IPRF_Lines[[#This Row],[Balance Qty]]="","",IPRF_Lines[[#This Row],[Balance Qty]]),""),"")</f>
        <v/>
      </c>
    </row>
    <row r="55" spans="17:17" ht="30" customHeight="1" x14ac:dyDescent="0.25">
      <c r="Q55" s="154" t="str">
        <f>IFERROR(IF($Z$5=TRUE,IF(IPRF_Lines[[#This Row],[Balance Qty]]="","",IPRF_Lines[[#This Row],[Balance Qty]]),""),"")</f>
        <v/>
      </c>
    </row>
    <row r="56" spans="17:17" ht="30" customHeight="1" x14ac:dyDescent="0.25">
      <c r="Q56" s="154" t="str">
        <f>IFERROR(IF($Z$5=TRUE,IF(IPRF_Lines[[#This Row],[Balance Qty]]="","",IPRF_Lines[[#This Row],[Balance Qty]]),""),"")</f>
        <v/>
      </c>
    </row>
    <row r="57" spans="17:17" ht="30" customHeight="1" x14ac:dyDescent="0.25">
      <c r="Q57" s="154" t="str">
        <f>IFERROR(IF($Z$5=TRUE,IF(IPRF_Lines[[#This Row],[Balance Qty]]="","",IPRF_Lines[[#This Row],[Balance Qty]]),""),"")</f>
        <v/>
      </c>
    </row>
    <row r="58" spans="17:17" ht="30" customHeight="1" x14ac:dyDescent="0.25">
      <c r="Q58" s="154" t="str">
        <f>IFERROR(IF($Z$5=TRUE,IF(IPRF_Lines[[#This Row],[Balance Qty]]="","",IPRF_Lines[[#This Row],[Balance Qty]]),""),"")</f>
        <v/>
      </c>
    </row>
    <row r="59" spans="17:17" ht="30" customHeight="1" x14ac:dyDescent="0.25">
      <c r="Q59" s="154" t="str">
        <f>IFERROR(IF($Z$5=TRUE,IF(IPRF_Lines[[#This Row],[Balance Qty]]="","",IPRF_Lines[[#This Row],[Balance Qty]]),""),"")</f>
        <v/>
      </c>
    </row>
    <row r="60" spans="17:17" ht="30" customHeight="1" x14ac:dyDescent="0.25">
      <c r="Q60" s="154" t="str">
        <f>IFERROR(IF($Z$5=TRUE,IF(IPRF_Lines[[#This Row],[Balance Qty]]="","",IPRF_Lines[[#This Row],[Balance Qty]]),""),"")</f>
        <v/>
      </c>
    </row>
    <row r="61" spans="17:17" ht="30" customHeight="1" x14ac:dyDescent="0.25">
      <c r="Q61" s="154" t="str">
        <f>IFERROR(IF($Z$5=TRUE,IF(IPRF_Lines[[#This Row],[Balance Qty]]="","",IPRF_Lines[[#This Row],[Balance Qty]]),""),"")</f>
        <v/>
      </c>
    </row>
    <row r="62" spans="17:17" ht="30" customHeight="1" x14ac:dyDescent="0.25">
      <c r="Q62" s="154" t="str">
        <f>IFERROR(IF($Z$5=TRUE,IF(IPRF_Lines[[#This Row],[Balance Qty]]="","",IPRF_Lines[[#This Row],[Balance Qty]]),""),"")</f>
        <v/>
      </c>
    </row>
    <row r="63" spans="17:17" ht="30" customHeight="1" x14ac:dyDescent="0.25">
      <c r="Q63" s="154" t="str">
        <f>IFERROR(IF($Z$5=TRUE,IF(IPRF_Lines[[#This Row],[Balance Qty]]="","",IPRF_Lines[[#This Row],[Balance Qty]]),""),"")</f>
        <v/>
      </c>
    </row>
    <row r="64" spans="17:17" ht="30" customHeight="1" x14ac:dyDescent="0.25">
      <c r="Q64" s="154" t="str">
        <f>IFERROR(IF($Z$5=TRUE,IF(IPRF_Lines[[#This Row],[Balance Qty]]="","",IPRF_Lines[[#This Row],[Balance Qty]]),""),"")</f>
        <v/>
      </c>
    </row>
    <row r="65" spans="17:17" x14ac:dyDescent="0.25">
      <c r="Q65" s="154" t="str">
        <f>IFERROR(IF($Z$5=TRUE,IF(IPRF_Lines[[#This Row],[Balance Qty]]="","",IPRF_Lines[[#This Row],[Balance Qty]]),""),"")</f>
        <v/>
      </c>
    </row>
    <row r="66" spans="17:17" x14ac:dyDescent="0.25">
      <c r="Q66" s="154" t="str">
        <f>IFERROR(IF($Z$5=TRUE,IF(IPRF_Lines[[#This Row],[Balance Qty]]="","",IPRF_Lines[[#This Row],[Balance Qty]]),""),"")</f>
        <v/>
      </c>
    </row>
    <row r="67" spans="17:17" x14ac:dyDescent="0.25">
      <c r="Q67" s="154" t="str">
        <f>IFERROR(IF($Z$5=TRUE,IF(IPRF_Lines[[#This Row],[Balance Qty]]="","",IPRF_Lines[[#This Row],[Balance Qty]]),""),"")</f>
        <v/>
      </c>
    </row>
    <row r="68" spans="17:17" x14ac:dyDescent="0.25">
      <c r="Q68" s="154" t="str">
        <f>IFERROR(IF($Z$5=TRUE,IF(IPRF_Lines[[#This Row],[Balance Qty]]="","",IPRF_Lines[[#This Row],[Balance Qty]]),""),"")</f>
        <v/>
      </c>
    </row>
    <row r="69" spans="17:17" x14ac:dyDescent="0.25">
      <c r="Q69" s="154" t="str">
        <f>IFERROR(IF($Z$5=TRUE,IF(IPRF_Lines[[#This Row],[Balance Qty]]="","",IPRF_Lines[[#This Row],[Balance Qty]]),""),"")</f>
        <v/>
      </c>
    </row>
    <row r="70" spans="17:17" x14ac:dyDescent="0.25">
      <c r="Q70" s="154" t="str">
        <f>IFERROR(IF($Z$5=TRUE,IF(IPRF_Lines[[#This Row],[Balance Qty]]="","",IPRF_Lines[[#This Row],[Balance Qty]]),""),"")</f>
        <v/>
      </c>
    </row>
    <row r="71" spans="17:17" x14ac:dyDescent="0.25">
      <c r="Q71" s="154" t="str">
        <f>IFERROR(IF($Z$5=TRUE,IF(IPRF_Lines[[#This Row],[Balance Qty]]="","",IPRF_Lines[[#This Row],[Balance Qty]]),""),"")</f>
        <v/>
      </c>
    </row>
    <row r="72" spans="17:17" x14ac:dyDescent="0.25">
      <c r="Q72" s="154" t="str">
        <f>IFERROR(IF($Z$5=TRUE,IF(IPRF_Lines[[#This Row],[Balance Qty]]="","",IPRF_Lines[[#This Row],[Balance Qty]]),""),"")</f>
        <v/>
      </c>
    </row>
    <row r="73" spans="17:17" x14ac:dyDescent="0.25">
      <c r="Q73" s="154" t="str">
        <f>IFERROR(IF($Z$5=TRUE,IF(IPRF_Lines[[#This Row],[Balance Qty]]="","",IPRF_Lines[[#This Row],[Balance Qty]]),""),"")</f>
        <v/>
      </c>
    </row>
    <row r="74" spans="17:17" x14ac:dyDescent="0.25">
      <c r="Q74" s="154" t="str">
        <f>IFERROR(IF($Z$5=TRUE,IF(IPRF_Lines[[#This Row],[Balance Qty]]="","",IPRF_Lines[[#This Row],[Balance Qty]]),""),"")</f>
        <v/>
      </c>
    </row>
    <row r="75" spans="17:17" x14ac:dyDescent="0.25">
      <c r="Q75" s="154" t="str">
        <f>IFERROR(IF($Z$5=TRUE,IF(IPRF_Lines[[#This Row],[Balance Qty]]="","",IPRF_Lines[[#This Row],[Balance Qty]]),""),"")</f>
        <v/>
      </c>
    </row>
    <row r="76" spans="17:17" x14ac:dyDescent="0.25">
      <c r="Q76" s="154" t="str">
        <f>IFERROR(IF($Z$5=TRUE,IF(IPRF_Lines[[#This Row],[Balance Qty]]="","",IPRF_Lines[[#This Row],[Balance Qty]]),""),"")</f>
        <v/>
      </c>
    </row>
    <row r="77" spans="17:17" x14ac:dyDescent="0.25">
      <c r="Q77" s="154" t="str">
        <f>IFERROR(IF($Z$5=TRUE,IF(IPRF_Lines[[#This Row],[Balance Qty]]="","",IPRF_Lines[[#This Row],[Balance Qty]]),""),"")</f>
        <v/>
      </c>
    </row>
    <row r="78" spans="17:17" x14ac:dyDescent="0.25">
      <c r="Q78" s="154" t="str">
        <f>IFERROR(IF($Z$5=TRUE,IF(IPRF_Lines[[#This Row],[Balance Qty]]="","",IPRF_Lines[[#This Row],[Balance Qty]]),""),"")</f>
        <v/>
      </c>
    </row>
    <row r="79" spans="17:17" x14ac:dyDescent="0.25">
      <c r="Q79" s="154" t="str">
        <f>IFERROR(IF($Z$5=TRUE,IF(IPRF_Lines[[#This Row],[Balance Qty]]="","",IPRF_Lines[[#This Row],[Balance Qty]]),""),"")</f>
        <v/>
      </c>
    </row>
    <row r="80" spans="17:17" x14ac:dyDescent="0.25">
      <c r="Q80" s="154" t="str">
        <f>IFERROR(IF($Z$5=TRUE,IF(IPRF_Lines[[#This Row],[Balance Qty]]="","",IPRF_Lines[[#This Row],[Balance Qty]]),""),"")</f>
        <v/>
      </c>
    </row>
    <row r="81" spans="17:17" x14ac:dyDescent="0.25">
      <c r="Q81" s="154" t="str">
        <f>IFERROR(IF($Z$5=TRUE,IF(IPRF_Lines[[#This Row],[Balance Qty]]="","",IPRF_Lines[[#This Row],[Balance Qty]]),""),"")</f>
        <v/>
      </c>
    </row>
    <row r="82" spans="17:17" x14ac:dyDescent="0.25">
      <c r="Q82" s="154" t="str">
        <f>IFERROR(IF($Z$5=TRUE,IF(IPRF_Lines[[#This Row],[Balance Qty]]="","",IPRF_Lines[[#This Row],[Balance Qty]]),""),"")</f>
        <v/>
      </c>
    </row>
    <row r="83" spans="17:17" x14ac:dyDescent="0.25">
      <c r="Q83" s="154" t="str">
        <f>IFERROR(IF($Z$5=TRUE,IF(IPRF_Lines[[#This Row],[Balance Qty]]="","",IPRF_Lines[[#This Row],[Balance Qty]]),""),"")</f>
        <v/>
      </c>
    </row>
    <row r="84" spans="17:17" x14ac:dyDescent="0.25">
      <c r="Q84" s="154" t="str">
        <f>IFERROR(IF($Z$5=TRUE,IF(IPRF_Lines[[#This Row],[Balance Qty]]="","",IPRF_Lines[[#This Row],[Balance Qty]]),""),"")</f>
        <v/>
      </c>
    </row>
    <row r="85" spans="17:17" x14ac:dyDescent="0.25">
      <c r="Q85" s="154" t="str">
        <f>IFERROR(IF($Z$5=TRUE,IF(IPRF_Lines[[#This Row],[Balance Qty]]="","",IPRF_Lines[[#This Row],[Balance Qty]]),""),"")</f>
        <v/>
      </c>
    </row>
    <row r="86" spans="17:17" x14ac:dyDescent="0.25">
      <c r="Q86" s="154" t="str">
        <f>IFERROR(IF($Z$5=TRUE,IF(IPRF_Lines[[#This Row],[Balance Qty]]="","",IPRF_Lines[[#This Row],[Balance Qty]]),""),"")</f>
        <v/>
      </c>
    </row>
    <row r="87" spans="17:17" x14ac:dyDescent="0.25">
      <c r="Q87" s="154" t="str">
        <f>IFERROR(IF($Z$5=TRUE,IF(IPRF_Lines[[#This Row],[Balance Qty]]="","",IPRF_Lines[[#This Row],[Balance Qty]]),""),"")</f>
        <v/>
      </c>
    </row>
    <row r="88" spans="17:17" x14ac:dyDescent="0.25">
      <c r="Q88" s="154" t="str">
        <f>IFERROR(IF($Z$5=TRUE,IF(IPRF_Lines[[#This Row],[Balance Qty]]="","",IPRF_Lines[[#This Row],[Balance Qty]]),""),"")</f>
        <v/>
      </c>
    </row>
    <row r="89" spans="17:17" x14ac:dyDescent="0.25">
      <c r="Q89" s="154" t="str">
        <f>IFERROR(IF($Z$5=TRUE,IF(IPRF_Lines[[#This Row],[Balance Qty]]="","",IPRF_Lines[[#This Row],[Balance Qty]]),""),"")</f>
        <v/>
      </c>
    </row>
    <row r="90" spans="17:17" x14ac:dyDescent="0.25">
      <c r="Q90" s="154" t="str">
        <f>IFERROR(IF($Z$5=TRUE,IF(IPRF_Lines[[#This Row],[Balance Qty]]="","",IPRF_Lines[[#This Row],[Balance Qty]]),""),"")</f>
        <v/>
      </c>
    </row>
    <row r="91" spans="17:17" x14ac:dyDescent="0.25">
      <c r="Q91" s="154" t="str">
        <f>IFERROR(IF($Z$5=TRUE,IF(IPRF_Lines[[#This Row],[Balance Qty]]="","",IPRF_Lines[[#This Row],[Balance Qty]]),""),"")</f>
        <v/>
      </c>
    </row>
    <row r="92" spans="17:17" x14ac:dyDescent="0.25">
      <c r="Q92" s="154" t="str">
        <f>IFERROR(IF($Z$5=TRUE,IF(IPRF_Lines[[#This Row],[Balance Qty]]="","",IPRF_Lines[[#This Row],[Balance Qty]]),""),"")</f>
        <v/>
      </c>
    </row>
    <row r="93" spans="17:17" x14ac:dyDescent="0.25">
      <c r="Q93" s="154" t="str">
        <f>IFERROR(IF($Z$5=TRUE,IF(IPRF_Lines[[#This Row],[Balance Qty]]="","",IPRF_Lines[[#This Row],[Balance Qty]]),""),"")</f>
        <v/>
      </c>
    </row>
    <row r="94" spans="17:17" x14ac:dyDescent="0.25">
      <c r="Q94" s="154" t="str">
        <f>IFERROR(IF($Z$5=TRUE,IF(IPRF_Lines[[#This Row],[Balance Qty]]="","",IPRF_Lines[[#This Row],[Balance Qty]]),""),"")</f>
        <v/>
      </c>
    </row>
    <row r="95" spans="17:17" x14ac:dyDescent="0.25">
      <c r="Q95" s="154" t="str">
        <f>IFERROR(IF($Z$5=TRUE,IF(IPRF_Lines[[#This Row],[Balance Qty]]="","",IPRF_Lines[[#This Row],[Balance Qty]]),""),"")</f>
        <v/>
      </c>
    </row>
    <row r="96" spans="17:17" x14ac:dyDescent="0.25">
      <c r="Q96" s="154" t="str">
        <f>IFERROR(IF($Z$5=TRUE,IF(IPRF_Lines[[#This Row],[Balance Qty]]="","",IPRF_Lines[[#This Row],[Balance Qty]]),""),"")</f>
        <v/>
      </c>
    </row>
    <row r="97" spans="17:17" x14ac:dyDescent="0.25">
      <c r="Q97" s="154" t="str">
        <f>IFERROR(IF($Z$5=TRUE,IF(IPRF_Lines[[#This Row],[Balance Qty]]="","",IPRF_Lines[[#This Row],[Balance Qty]]),""),"")</f>
        <v/>
      </c>
    </row>
    <row r="98" spans="17:17" x14ac:dyDescent="0.25">
      <c r="Q98" s="154" t="str">
        <f>IFERROR(IF($Z$5=TRUE,IF(IPRF_Lines[[#This Row],[Balance Qty]]="","",IPRF_Lines[[#This Row],[Balance Qty]]),""),"")</f>
        <v/>
      </c>
    </row>
    <row r="99" spans="17:17" x14ac:dyDescent="0.25">
      <c r="Q99" s="154" t="str">
        <f>IFERROR(IF($Z$5=TRUE,IF(IPRF_Lines[[#This Row],[Balance Qty]]="","",IPRF_Lines[[#This Row],[Balance Qty]]),""),"")</f>
        <v/>
      </c>
    </row>
    <row r="100" spans="17:17" x14ac:dyDescent="0.25">
      <c r="Q100" s="154" t="str">
        <f>IFERROR(IF($Z$5=TRUE,IF(IPRF_Lines[[#This Row],[Balance Qty]]="","",IPRF_Lines[[#This Row],[Balance Qty]]),""),"")</f>
        <v/>
      </c>
    </row>
    <row r="101" spans="17:17" x14ac:dyDescent="0.25">
      <c r="Q101" s="154" t="str">
        <f>IFERROR(IF($Z$5=TRUE,IF(IPRF_Lines[[#This Row],[Balance Qty]]="","",IPRF_Lines[[#This Row],[Balance Qty]]),""),"")</f>
        <v/>
      </c>
    </row>
    <row r="102" spans="17:17" x14ac:dyDescent="0.25">
      <c r="Q102" s="154" t="str">
        <f>IFERROR(IF($Z$5=TRUE,IF(IPRF_Lines[[#This Row],[Balance Qty]]="","",IPRF_Lines[[#This Row],[Balance Qty]]),""),"")</f>
        <v/>
      </c>
    </row>
    <row r="103" spans="17:17" x14ac:dyDescent="0.25">
      <c r="Q103" s="154" t="str">
        <f>IFERROR(IF($Z$5=TRUE,IF(IPRF_Lines[[#This Row],[Balance Qty]]="","",IPRF_Lines[[#This Row],[Balance Qty]]),""),"")</f>
        <v/>
      </c>
    </row>
    <row r="104" spans="17:17" x14ac:dyDescent="0.25">
      <c r="Q104" s="154" t="str">
        <f>IFERROR(IF($Z$5=TRUE,IF(IPRF_Lines[[#This Row],[Balance Qty]]="","",IPRF_Lines[[#This Row],[Balance Qty]]),""),"")</f>
        <v/>
      </c>
    </row>
    <row r="105" spans="17:17" x14ac:dyDescent="0.25">
      <c r="Q105" s="154" t="str">
        <f>IFERROR(IF($Z$5=TRUE,IF(IPRF_Lines[[#This Row],[Balance Qty]]="","",IPRF_Lines[[#This Row],[Balance Qty]]),""),"")</f>
        <v/>
      </c>
    </row>
    <row r="106" spans="17:17" x14ac:dyDescent="0.25">
      <c r="Q106" s="154" t="str">
        <f>IFERROR(IF($Z$5=TRUE,IF(IPRF_Lines[[#This Row],[Balance Qty]]="","",IPRF_Lines[[#This Row],[Balance Qty]]),""),"")</f>
        <v/>
      </c>
    </row>
    <row r="107" spans="17:17" x14ac:dyDescent="0.25">
      <c r="Q107" s="154" t="str">
        <f>IFERROR(IF($Z$5=TRUE,IF(IPRF_Lines[[#This Row],[Balance Qty]]="","",IPRF_Lines[[#This Row],[Balance Qty]]),""),"")</f>
        <v/>
      </c>
    </row>
    <row r="108" spans="17:17" x14ac:dyDescent="0.25">
      <c r="Q108" s="154" t="str">
        <f>IFERROR(IF($Z$5=TRUE,IF(IPRF_Lines[[#This Row],[Balance Qty]]="","",IPRF_Lines[[#This Row],[Balance Qty]]),""),"")</f>
        <v/>
      </c>
    </row>
    <row r="109" spans="17:17" x14ac:dyDescent="0.25">
      <c r="Q109" s="154" t="str">
        <f>IFERROR(IF($Z$5=TRUE,IF(IPRF_Lines[[#This Row],[Balance Qty]]="","",IPRF_Lines[[#This Row],[Balance Qty]]),""),"")</f>
        <v/>
      </c>
    </row>
    <row r="110" spans="17:17" x14ac:dyDescent="0.25">
      <c r="Q110" s="154" t="str">
        <f>IFERROR(IF($Z$5=TRUE,IF(IPRF_Lines[[#This Row],[Balance Qty]]="","",IPRF_Lines[[#This Row],[Balance Qty]]),""),"")</f>
        <v/>
      </c>
    </row>
    <row r="111" spans="17:17" x14ac:dyDescent="0.25">
      <c r="Q111" s="154" t="str">
        <f>IFERROR(IF($Z$5=TRUE,IF(IPRF_Lines[[#This Row],[Balance Qty]]="","",IPRF_Lines[[#This Row],[Balance Qty]]),""),"")</f>
        <v/>
      </c>
    </row>
    <row r="112" spans="17:17" x14ac:dyDescent="0.25">
      <c r="Q112" s="154" t="str">
        <f>IFERROR(IF($Z$5=TRUE,IF(IPRF_Lines[[#This Row],[Balance Qty]]="","",IPRF_Lines[[#This Row],[Balance Qty]]),""),"")</f>
        <v/>
      </c>
    </row>
    <row r="113" spans="17:17" x14ac:dyDescent="0.25">
      <c r="Q113" s="154" t="str">
        <f>IFERROR(IF($Z$5=TRUE,IF(IPRF_Lines[[#This Row],[Balance Qty]]="","",IPRF_Lines[[#This Row],[Balance Qty]]),""),"")</f>
        <v/>
      </c>
    </row>
    <row r="114" spans="17:17" x14ac:dyDescent="0.25">
      <c r="Q114" s="154" t="str">
        <f>IFERROR(IF($Z$5=TRUE,IF(IPRF_Lines[[#This Row],[Balance Qty]]="","",IPRF_Lines[[#This Row],[Balance Qty]]),""),"")</f>
        <v/>
      </c>
    </row>
    <row r="115" spans="17:17" x14ac:dyDescent="0.25">
      <c r="Q115" s="154" t="str">
        <f>IFERROR(IF($Z$5=TRUE,IF(IPRF_Lines[[#This Row],[Balance Qty]]="","",IPRF_Lines[[#This Row],[Balance Qty]]),""),"")</f>
        <v/>
      </c>
    </row>
    <row r="116" spans="17:17" x14ac:dyDescent="0.25">
      <c r="Q116" s="154" t="str">
        <f>IFERROR(IF($Z$5=TRUE,IF(IPRF_Lines[[#This Row],[Balance Qty]]="","",IPRF_Lines[[#This Row],[Balance Qty]]),""),"")</f>
        <v/>
      </c>
    </row>
    <row r="117" spans="17:17" x14ac:dyDescent="0.25">
      <c r="Q117" s="154" t="str">
        <f>IFERROR(IF($Z$5=TRUE,IF(IPRF_Lines[[#This Row],[Balance Qty]]="","",IPRF_Lines[[#This Row],[Balance Qty]]),""),"")</f>
        <v/>
      </c>
    </row>
    <row r="118" spans="17:17" x14ac:dyDescent="0.25">
      <c r="Q118" s="154" t="str">
        <f>IFERROR(IF($Z$5=TRUE,IF(IPRF_Lines[[#This Row],[Balance Qty]]="","",IPRF_Lines[[#This Row],[Balance Qty]]),""),"")</f>
        <v/>
      </c>
    </row>
    <row r="119" spans="17:17" x14ac:dyDescent="0.25">
      <c r="Q119" s="154" t="str">
        <f>IFERROR(IF($Z$5=TRUE,IF(IPRF_Lines[[#This Row],[Balance Qty]]="","",IPRF_Lines[[#This Row],[Balance Qty]]),""),"")</f>
        <v/>
      </c>
    </row>
    <row r="120" spans="17:17" x14ac:dyDescent="0.25">
      <c r="Q120" s="154" t="str">
        <f>IFERROR(IF($Z$5=TRUE,IF(IPRF_Lines[[#This Row],[Balance Qty]]="","",IPRF_Lines[[#This Row],[Balance Qty]]),""),"")</f>
        <v/>
      </c>
    </row>
    <row r="121" spans="17:17" x14ac:dyDescent="0.25">
      <c r="Q121" s="154" t="str">
        <f>IFERROR(IF($Z$5=TRUE,IF(IPRF_Lines[[#This Row],[Balance Qty]]="","",IPRF_Lines[[#This Row],[Balance Qty]]),""),"")</f>
        <v/>
      </c>
    </row>
    <row r="122" spans="17:17" x14ac:dyDescent="0.25">
      <c r="Q122" s="154" t="str">
        <f>IFERROR(IF($Z$5=TRUE,IF(IPRF_Lines[[#This Row],[Balance Qty]]="","",IPRF_Lines[[#This Row],[Balance Qty]]),""),"")</f>
        <v/>
      </c>
    </row>
    <row r="123" spans="17:17" x14ac:dyDescent="0.25">
      <c r="Q123" s="154" t="str">
        <f>IFERROR(IF($Z$5=TRUE,IF(IPRF_Lines[[#This Row],[Balance Qty]]="","",IPRF_Lines[[#This Row],[Balance Qty]]),""),"")</f>
        <v/>
      </c>
    </row>
    <row r="124" spans="17:17" x14ac:dyDescent="0.25">
      <c r="Q124" s="154" t="str">
        <f>IFERROR(IF($Z$5=TRUE,IF(IPRF_Lines[[#This Row],[Balance Qty]]="","",IPRF_Lines[[#This Row],[Balance Qty]]),""),"")</f>
        <v/>
      </c>
    </row>
    <row r="125" spans="17:17" x14ac:dyDescent="0.25">
      <c r="Q125" s="154" t="str">
        <f>IFERROR(IF($Z$5=TRUE,IF(IPRF_Lines[[#This Row],[Balance Qty]]="","",IPRF_Lines[[#This Row],[Balance Qty]]),""),"")</f>
        <v/>
      </c>
    </row>
    <row r="126" spans="17:17" x14ac:dyDescent="0.25">
      <c r="Q126" s="154" t="str">
        <f>IFERROR(IF($Z$5=TRUE,IF(IPRF_Lines[[#This Row],[Balance Qty]]="","",IPRF_Lines[[#This Row],[Balance Qty]]),""),"")</f>
        <v/>
      </c>
    </row>
    <row r="127" spans="17:17" x14ac:dyDescent="0.25">
      <c r="Q127" s="154" t="str">
        <f>IFERROR(IF($Z$5=TRUE,IF(IPRF_Lines[[#This Row],[Balance Qty]]="","",IPRF_Lines[[#This Row],[Balance Qty]]),""),"")</f>
        <v/>
      </c>
    </row>
    <row r="128" spans="17:17" x14ac:dyDescent="0.25">
      <c r="Q128" s="154" t="str">
        <f>IFERROR(IF($Z$5=TRUE,IF(IPRF_Lines[[#This Row],[Balance Qty]]="","",IPRF_Lines[[#This Row],[Balance Qty]]),""),"")</f>
        <v/>
      </c>
    </row>
    <row r="129" spans="17:17" x14ac:dyDescent="0.25">
      <c r="Q129" s="154" t="str">
        <f>IFERROR(IF($Z$5=TRUE,IF(IPRF_Lines[[#This Row],[Balance Qty]]="","",IPRF_Lines[[#This Row],[Balance Qty]]),""),"")</f>
        <v/>
      </c>
    </row>
    <row r="130" spans="17:17" x14ac:dyDescent="0.25">
      <c r="Q130" s="154" t="str">
        <f>IFERROR(IF($Z$5=TRUE,IF(IPRF_Lines[[#This Row],[Balance Qty]]="","",IPRF_Lines[[#This Row],[Balance Qty]]),""),"")</f>
        <v/>
      </c>
    </row>
    <row r="131" spans="17:17" x14ac:dyDescent="0.25">
      <c r="Q131" s="154" t="str">
        <f>IFERROR(IF($Z$5=TRUE,IF(IPRF_Lines[[#This Row],[Balance Qty]]="","",IPRF_Lines[[#This Row],[Balance Qty]]),""),"")</f>
        <v/>
      </c>
    </row>
    <row r="132" spans="17:17" x14ac:dyDescent="0.25">
      <c r="Q132" s="154" t="str">
        <f>IFERROR(IF($Z$5=TRUE,IF(IPRF_Lines[[#This Row],[Balance Qty]]="","",IPRF_Lines[[#This Row],[Balance Qty]]),""),"")</f>
        <v/>
      </c>
    </row>
    <row r="133" spans="17:17" x14ac:dyDescent="0.25">
      <c r="Q133" s="154" t="str">
        <f>IFERROR(IF($Z$5=TRUE,IF(IPRF_Lines[[#This Row],[Balance Qty]]="","",IPRF_Lines[[#This Row],[Balance Qty]]),""),"")</f>
        <v/>
      </c>
    </row>
    <row r="134" spans="17:17" x14ac:dyDescent="0.25">
      <c r="Q134" s="154" t="str">
        <f>IFERROR(IF($Z$5=TRUE,IF(IPRF_Lines[[#This Row],[Balance Qty]]="","",IPRF_Lines[[#This Row],[Balance Qty]]),""),"")</f>
        <v/>
      </c>
    </row>
    <row r="135" spans="17:17" x14ac:dyDescent="0.25">
      <c r="Q135" s="154" t="str">
        <f>IFERROR(IF($Z$5=TRUE,IF(IPRF_Lines[[#This Row],[Balance Qty]]="","",IPRF_Lines[[#This Row],[Balance Qty]]),""),"")</f>
        <v/>
      </c>
    </row>
    <row r="136" spans="17:17" x14ac:dyDescent="0.25">
      <c r="Q136" s="154" t="str">
        <f>IFERROR(IF($Z$5=TRUE,IF(IPRF_Lines[[#This Row],[Balance Qty]]="","",IPRF_Lines[[#This Row],[Balance Qty]]),""),"")</f>
        <v/>
      </c>
    </row>
    <row r="137" spans="17:17" x14ac:dyDescent="0.25">
      <c r="Q137" s="154" t="str">
        <f>IFERROR(IF($Z$5=TRUE,IF(IPRF_Lines[[#This Row],[Balance Qty]]="","",IPRF_Lines[[#This Row],[Balance Qty]]),""),"")</f>
        <v/>
      </c>
    </row>
    <row r="138" spans="17:17" x14ac:dyDescent="0.25">
      <c r="Q138" s="154" t="str">
        <f>IFERROR(IF($Z$5=TRUE,IF(IPRF_Lines[[#This Row],[Balance Qty]]="","",IPRF_Lines[[#This Row],[Balance Qty]]),""),"")</f>
        <v/>
      </c>
    </row>
    <row r="139" spans="17:17" x14ac:dyDescent="0.25">
      <c r="Q139" s="154" t="str">
        <f>IFERROR(IF($Z$5=TRUE,IF(IPRF_Lines[[#This Row],[Balance Qty]]="","",IPRF_Lines[[#This Row],[Balance Qty]]),""),"")</f>
        <v/>
      </c>
    </row>
    <row r="140" spans="17:17" x14ac:dyDescent="0.25">
      <c r="Q140" s="154" t="str">
        <f>IFERROR(IF($Z$5=TRUE,IF(IPRF_Lines[[#This Row],[Balance Qty]]="","",IPRF_Lines[[#This Row],[Balance Qty]]),""),"")</f>
        <v/>
      </c>
    </row>
    <row r="141" spans="17:17" x14ac:dyDescent="0.25">
      <c r="Q141" s="154" t="str">
        <f>IFERROR(IF($Z$5=TRUE,IF(IPRF_Lines[[#This Row],[Balance Qty]]="","",IPRF_Lines[[#This Row],[Balance Qty]]),""),"")</f>
        <v/>
      </c>
    </row>
    <row r="142" spans="17:17" x14ac:dyDescent="0.25">
      <c r="Q142" s="154" t="str">
        <f>IFERROR(IF($Z$5=TRUE,IF(IPRF_Lines[[#This Row],[Balance Qty]]="","",IPRF_Lines[[#This Row],[Balance Qty]]),""),"")</f>
        <v/>
      </c>
    </row>
    <row r="143" spans="17:17" x14ac:dyDescent="0.25">
      <c r="Q143" s="154" t="str">
        <f>IFERROR(IF($Z$5=TRUE,IF(IPRF_Lines[[#This Row],[Balance Qty]]="","",IPRF_Lines[[#This Row],[Balance Qty]]),""),"")</f>
        <v/>
      </c>
    </row>
    <row r="144" spans="17:17" x14ac:dyDescent="0.25">
      <c r="Q144" s="154" t="str">
        <f>IFERROR(IF($Z$5=TRUE,IF(IPRF_Lines[[#This Row],[Balance Qty]]="","",IPRF_Lines[[#This Row],[Balance Qty]]),""),"")</f>
        <v/>
      </c>
    </row>
    <row r="145" spans="17:17" x14ac:dyDescent="0.25">
      <c r="Q145" s="154" t="str">
        <f>IFERROR(IF($Z$5=TRUE,IF(IPRF_Lines[[#This Row],[Balance Qty]]="","",IPRF_Lines[[#This Row],[Balance Qty]]),""),"")</f>
        <v/>
      </c>
    </row>
    <row r="146" spans="17:17" x14ac:dyDescent="0.25">
      <c r="Q146" s="154" t="str">
        <f>IFERROR(IF($Z$5=TRUE,IF(IPRF_Lines[[#This Row],[Balance Qty]]="","",IPRF_Lines[[#This Row],[Balance Qty]]),""),"")</f>
        <v/>
      </c>
    </row>
    <row r="147" spans="17:17" x14ac:dyDescent="0.25">
      <c r="Q147" s="154" t="str">
        <f>IFERROR(IF($Z$5=TRUE,IF(IPRF_Lines[[#This Row],[Balance Qty]]="","",IPRF_Lines[[#This Row],[Balance Qty]]),""),"")</f>
        <v/>
      </c>
    </row>
    <row r="148" spans="17:17" x14ac:dyDescent="0.25">
      <c r="Q148" s="154" t="str">
        <f>IFERROR(IF($Z$5=TRUE,IF(IPRF_Lines[[#This Row],[Balance Qty]]="","",IPRF_Lines[[#This Row],[Balance Qty]]),""),"")</f>
        <v/>
      </c>
    </row>
    <row r="149" spans="17:17" x14ac:dyDescent="0.25">
      <c r="Q149" s="154" t="str">
        <f>IFERROR(IF($Z$5=TRUE,IF(IPRF_Lines[[#This Row],[Balance Qty]]="","",IPRF_Lines[[#This Row],[Balance Qty]]),""),"")</f>
        <v/>
      </c>
    </row>
    <row r="150" spans="17:17" x14ac:dyDescent="0.25">
      <c r="Q150" s="154" t="str">
        <f>IFERROR(IF($Z$5=TRUE,IF(IPRF_Lines[[#This Row],[Balance Qty]]="","",IPRF_Lines[[#This Row],[Balance Qty]]),""),"")</f>
        <v/>
      </c>
    </row>
    <row r="151" spans="17:17" x14ac:dyDescent="0.25">
      <c r="Q151" s="154" t="str">
        <f>IFERROR(IF($Z$5=TRUE,IF(IPRF_Lines[[#This Row],[Balance Qty]]="","",IPRF_Lines[[#This Row],[Balance Qty]]),""),"")</f>
        <v/>
      </c>
    </row>
    <row r="152" spans="17:17" x14ac:dyDescent="0.25">
      <c r="Q152" s="154" t="str">
        <f>IFERROR(IF($Z$5=TRUE,IF(IPRF_Lines[[#This Row],[Balance Qty]]="","",IPRF_Lines[[#This Row],[Balance Qty]]),""),"")</f>
        <v/>
      </c>
    </row>
    <row r="153" spans="17:17" x14ac:dyDescent="0.25">
      <c r="Q153" s="154" t="str">
        <f>IFERROR(IF($Z$5=TRUE,IF(IPRF_Lines[[#This Row],[Balance Qty]]="","",IPRF_Lines[[#This Row],[Balance Qty]]),""),"")</f>
        <v/>
      </c>
    </row>
    <row r="154" spans="17:17" x14ac:dyDescent="0.25">
      <c r="Q154" s="154" t="str">
        <f>IFERROR(IF($Z$5=TRUE,IF(IPRF_Lines[[#This Row],[Balance Qty]]="","",IPRF_Lines[[#This Row],[Balance Qty]]),""),"")</f>
        <v/>
      </c>
    </row>
    <row r="155" spans="17:17" x14ac:dyDescent="0.25">
      <c r="Q155" s="154" t="str">
        <f>IFERROR(IF($Z$5=TRUE,IF(IPRF_Lines[[#This Row],[Balance Qty]]="","",IPRF_Lines[[#This Row],[Balance Qty]]),""),"")</f>
        <v/>
      </c>
    </row>
    <row r="156" spans="17:17" x14ac:dyDescent="0.25">
      <c r="Q156" s="154" t="str">
        <f>IFERROR(IF($Z$5=TRUE,IF(IPRF_Lines[[#This Row],[Balance Qty]]="","",IPRF_Lines[[#This Row],[Balance Qty]]),""),"")</f>
        <v/>
      </c>
    </row>
    <row r="157" spans="17:17" x14ac:dyDescent="0.25">
      <c r="Q157" s="154" t="str">
        <f>IFERROR(IF($Z$5=TRUE,IF(IPRF_Lines[[#This Row],[Balance Qty]]="","",IPRF_Lines[[#This Row],[Balance Qty]]),""),"")</f>
        <v/>
      </c>
    </row>
    <row r="158" spans="17:17" x14ac:dyDescent="0.25">
      <c r="Q158" s="154" t="str">
        <f>IFERROR(IF($Z$5=TRUE,IF(IPRF_Lines[[#This Row],[Balance Qty]]="","",IPRF_Lines[[#This Row],[Balance Qty]]),""),"")</f>
        <v/>
      </c>
    </row>
    <row r="159" spans="17:17" x14ac:dyDescent="0.25">
      <c r="Q159" s="154" t="str">
        <f>IFERROR(IF($Z$5=TRUE,IF(IPRF_Lines[[#This Row],[Balance Qty]]="","",IPRF_Lines[[#This Row],[Balance Qty]]),""),"")</f>
        <v/>
      </c>
    </row>
    <row r="160" spans="17:17" x14ac:dyDescent="0.25">
      <c r="Q160" s="154" t="str">
        <f>IFERROR(IF($Z$5=TRUE,IF(IPRF_Lines[[#This Row],[Balance Qty]]="","",IPRF_Lines[[#This Row],[Balance Qty]]),""),"")</f>
        <v/>
      </c>
    </row>
    <row r="161" spans="17:17" x14ac:dyDescent="0.25">
      <c r="Q161" s="154" t="str">
        <f>IFERROR(IF($Z$5=TRUE,IF(IPRF_Lines[[#This Row],[Balance Qty]]="","",IPRF_Lines[[#This Row],[Balance Qty]]),""),"")</f>
        <v/>
      </c>
    </row>
    <row r="162" spans="17:17" x14ac:dyDescent="0.25">
      <c r="Q162" s="154" t="str">
        <f>IFERROR(IF($Z$5=TRUE,IF(IPRF_Lines[[#This Row],[Balance Qty]]="","",IPRF_Lines[[#This Row],[Balance Qty]]),""),"")</f>
        <v/>
      </c>
    </row>
    <row r="163" spans="17:17" x14ac:dyDescent="0.25">
      <c r="Q163" s="154" t="str">
        <f>IFERROR(IF($Z$5=TRUE,IF(IPRF_Lines[[#This Row],[Balance Qty]]="","",IPRF_Lines[[#This Row],[Balance Qty]]),""),"")</f>
        <v/>
      </c>
    </row>
    <row r="164" spans="17:17" x14ac:dyDescent="0.25">
      <c r="Q164" s="154" t="str">
        <f>IFERROR(IF($Z$5=TRUE,IF(IPRF_Lines[[#This Row],[Balance Qty]]="","",IPRF_Lines[[#This Row],[Balance Qty]]),""),"")</f>
        <v/>
      </c>
    </row>
    <row r="165" spans="17:17" x14ac:dyDescent="0.25">
      <c r="Q165" s="154" t="str">
        <f>IFERROR(IF($Z$5=TRUE,IF(IPRF_Lines[[#This Row],[Balance Qty]]="","",IPRF_Lines[[#This Row],[Balance Qty]]),""),"")</f>
        <v/>
      </c>
    </row>
    <row r="166" spans="17:17" x14ac:dyDescent="0.25">
      <c r="Q166" s="154" t="str">
        <f>IFERROR(IF($Z$5=TRUE,IF(IPRF_Lines[[#This Row],[Balance Qty]]="","",IPRF_Lines[[#This Row],[Balance Qty]]),""),"")</f>
        <v/>
      </c>
    </row>
    <row r="167" spans="17:17" x14ac:dyDescent="0.25">
      <c r="Q167" s="154" t="str">
        <f>IFERROR(IF($Z$5=TRUE,IF(IPRF_Lines[[#This Row],[Balance Qty]]="","",IPRF_Lines[[#This Row],[Balance Qty]]),""),"")</f>
        <v/>
      </c>
    </row>
    <row r="168" spans="17:17" x14ac:dyDescent="0.25">
      <c r="Q168" s="154" t="str">
        <f>IFERROR(IF($Z$5=TRUE,IF(IPRF_Lines[[#This Row],[Balance Qty]]="","",IPRF_Lines[[#This Row],[Balance Qty]]),""),"")</f>
        <v/>
      </c>
    </row>
    <row r="169" spans="17:17" x14ac:dyDescent="0.25">
      <c r="Q169" s="154" t="str">
        <f>IFERROR(IF($Z$5=TRUE,IF(IPRF_Lines[[#This Row],[Balance Qty]]="","",IPRF_Lines[[#This Row],[Balance Qty]]),""),"")</f>
        <v/>
      </c>
    </row>
    <row r="170" spans="17:17" x14ac:dyDescent="0.25">
      <c r="Q170" s="154" t="str">
        <f>IFERROR(IF($Z$5=TRUE,IF(IPRF_Lines[[#This Row],[Balance Qty]]="","",IPRF_Lines[[#This Row],[Balance Qty]]),""),"")</f>
        <v/>
      </c>
    </row>
    <row r="171" spans="17:17" x14ac:dyDescent="0.25">
      <c r="Q171" s="154" t="str">
        <f>IFERROR(IF($Z$5=TRUE,IF(IPRF_Lines[[#This Row],[Balance Qty]]="","",IPRF_Lines[[#This Row],[Balance Qty]]),""),"")</f>
        <v/>
      </c>
    </row>
    <row r="172" spans="17:17" x14ac:dyDescent="0.25">
      <c r="Q172" s="154" t="str">
        <f>IFERROR(IF($Z$5=TRUE,IF(IPRF_Lines[[#This Row],[Balance Qty]]="","",IPRF_Lines[[#This Row],[Balance Qty]]),""),"")</f>
        <v/>
      </c>
    </row>
    <row r="173" spans="17:17" x14ac:dyDescent="0.25">
      <c r="Q173" s="154" t="str">
        <f>IFERROR(IF($Z$5=TRUE,IF(IPRF_Lines[[#This Row],[Balance Qty]]="","",IPRF_Lines[[#This Row],[Balance Qty]]),""),"")</f>
        <v/>
      </c>
    </row>
    <row r="174" spans="17:17" x14ac:dyDescent="0.25">
      <c r="Q174" s="154" t="str">
        <f>IFERROR(IF($Z$5=TRUE,IF(IPRF_Lines[[#This Row],[Balance Qty]]="","",IPRF_Lines[[#This Row],[Balance Qty]]),""),"")</f>
        <v/>
      </c>
    </row>
    <row r="175" spans="17:17" x14ac:dyDescent="0.25">
      <c r="Q175" s="154" t="str">
        <f>IFERROR(IF($Z$5=TRUE,IF(IPRF_Lines[[#This Row],[Balance Qty]]="","",IPRF_Lines[[#This Row],[Balance Qty]]),""),"")</f>
        <v/>
      </c>
    </row>
    <row r="176" spans="17:17" x14ac:dyDescent="0.25">
      <c r="Q176" s="154" t="str">
        <f>IFERROR(IF($Z$5=TRUE,IF(IPRF_Lines[[#This Row],[Balance Qty]]="","",IPRF_Lines[[#This Row],[Balance Qty]]),""),"")</f>
        <v/>
      </c>
    </row>
    <row r="177" spans="17:17" x14ac:dyDescent="0.25">
      <c r="Q177" s="154" t="str">
        <f>IFERROR(IF($Z$5=TRUE,IF(IPRF_Lines[[#This Row],[Balance Qty]]="","",IPRF_Lines[[#This Row],[Balance Qty]]),""),"")</f>
        <v/>
      </c>
    </row>
    <row r="178" spans="17:17" x14ac:dyDescent="0.25">
      <c r="Q178" s="154" t="str">
        <f>IFERROR(IF($Z$5=TRUE,IF(IPRF_Lines[[#This Row],[Balance Qty]]="","",IPRF_Lines[[#This Row],[Balance Qty]]),""),"")</f>
        <v/>
      </c>
    </row>
    <row r="179" spans="17:17" x14ac:dyDescent="0.25">
      <c r="Q179" s="154" t="str">
        <f>IFERROR(IF($Z$5=TRUE,IF(IPRF_Lines[[#This Row],[Balance Qty]]="","",IPRF_Lines[[#This Row],[Balance Qty]]),""),"")</f>
        <v/>
      </c>
    </row>
    <row r="180" spans="17:17" x14ac:dyDescent="0.25">
      <c r="Q180" s="154" t="str">
        <f>IFERROR(IF($Z$5=TRUE,IF(IPRF_Lines[[#This Row],[Balance Qty]]="","",IPRF_Lines[[#This Row],[Balance Qty]]),""),"")</f>
        <v/>
      </c>
    </row>
    <row r="181" spans="17:17" x14ac:dyDescent="0.25">
      <c r="Q181" s="154" t="str">
        <f>IFERROR(IF($Z$5=TRUE,IF(IPRF_Lines[[#This Row],[Balance Qty]]="","",IPRF_Lines[[#This Row],[Balance Qty]]),""),"")</f>
        <v/>
      </c>
    </row>
    <row r="182" spans="17:17" x14ac:dyDescent="0.25">
      <c r="Q182" s="154" t="str">
        <f>IFERROR(IF($Z$5=TRUE,IF(IPRF_Lines[[#This Row],[Balance Qty]]="","",IPRF_Lines[[#This Row],[Balance Qty]]),""),"")</f>
        <v/>
      </c>
    </row>
    <row r="183" spans="17:17" x14ac:dyDescent="0.25">
      <c r="Q183" s="154" t="str">
        <f>IFERROR(IF($Z$5=TRUE,IF(IPRF_Lines[[#This Row],[Balance Qty]]="","",IPRF_Lines[[#This Row],[Balance Qty]]),""),"")</f>
        <v/>
      </c>
    </row>
    <row r="184" spans="17:17" x14ac:dyDescent="0.25">
      <c r="Q184" s="154" t="str">
        <f>IFERROR(IF($Z$5=TRUE,IF(IPRF_Lines[[#This Row],[Balance Qty]]="","",IPRF_Lines[[#This Row],[Balance Qty]]),""),"")</f>
        <v/>
      </c>
    </row>
    <row r="185" spans="17:17" x14ac:dyDescent="0.25">
      <c r="Q185" s="154" t="str">
        <f>IFERROR(IF($Z$5=TRUE,IF(IPRF_Lines[[#This Row],[Balance Qty]]="","",IPRF_Lines[[#This Row],[Balance Qty]]),""),"")</f>
        <v/>
      </c>
    </row>
    <row r="186" spans="17:17" x14ac:dyDescent="0.25">
      <c r="Q186" s="154" t="str">
        <f>IFERROR(IF($Z$5=TRUE,IF(IPRF_Lines[[#This Row],[Balance Qty]]="","",IPRF_Lines[[#This Row],[Balance Qty]]),""),"")</f>
        <v/>
      </c>
    </row>
    <row r="187" spans="17:17" x14ac:dyDescent="0.25">
      <c r="Q187" s="154" t="str">
        <f>IFERROR(IF($Z$5=TRUE,IF(IPRF_Lines[[#This Row],[Balance Qty]]="","",IPRF_Lines[[#This Row],[Balance Qty]]),""),"")</f>
        <v/>
      </c>
    </row>
    <row r="188" spans="17:17" x14ac:dyDescent="0.25">
      <c r="Q188" s="154" t="str">
        <f>IFERROR(IF($Z$5=TRUE,IF(IPRF_Lines[[#This Row],[Balance Qty]]="","",IPRF_Lines[[#This Row],[Balance Qty]]),""),"")</f>
        <v/>
      </c>
    </row>
    <row r="189" spans="17:17" x14ac:dyDescent="0.25">
      <c r="Q189" s="154" t="str">
        <f>IFERROR(IF($Z$5=TRUE,IF(IPRF_Lines[[#This Row],[Balance Qty]]="","",IPRF_Lines[[#This Row],[Balance Qty]]),""),"")</f>
        <v/>
      </c>
    </row>
    <row r="190" spans="17:17" x14ac:dyDescent="0.25">
      <c r="Q190" s="154" t="str">
        <f>IFERROR(IF($Z$5=TRUE,IF(IPRF_Lines[[#This Row],[Balance Qty]]="","",IPRF_Lines[[#This Row],[Balance Qty]]),""),"")</f>
        <v/>
      </c>
    </row>
    <row r="191" spans="17:17" x14ac:dyDescent="0.25">
      <c r="Q191" s="154" t="str">
        <f>IFERROR(IF($Z$5=TRUE,IF(IPRF_Lines[[#This Row],[Balance Qty]]="","",IPRF_Lines[[#This Row],[Balance Qty]]),""),"")</f>
        <v/>
      </c>
    </row>
    <row r="192" spans="17:17" x14ac:dyDescent="0.25">
      <c r="Q192" s="154" t="str">
        <f>IFERROR(IF($Z$5=TRUE,IF(IPRF_Lines[[#This Row],[Balance Qty]]="","",IPRF_Lines[[#This Row],[Balance Qty]]),""),"")</f>
        <v/>
      </c>
    </row>
    <row r="193" spans="17:17" x14ac:dyDescent="0.25">
      <c r="Q193" s="154" t="str">
        <f>IFERROR(IF($Z$5=TRUE,IF(IPRF_Lines[[#This Row],[Balance Qty]]="","",IPRF_Lines[[#This Row],[Balance Qty]]),""),"")</f>
        <v/>
      </c>
    </row>
    <row r="194" spans="17:17" x14ac:dyDescent="0.25">
      <c r="Q194" s="154" t="str">
        <f>IFERROR(IF($Z$5=TRUE,IF(IPRF_Lines[[#This Row],[Balance Qty]]="","",IPRF_Lines[[#This Row],[Balance Qty]]),""),"")</f>
        <v/>
      </c>
    </row>
    <row r="195" spans="17:17" x14ac:dyDescent="0.25">
      <c r="Q195" s="154" t="str">
        <f>IFERROR(IF($Z$5=TRUE,IF(IPRF_Lines[[#This Row],[Balance Qty]]="","",IPRF_Lines[[#This Row],[Balance Qty]]),""),"")</f>
        <v/>
      </c>
    </row>
    <row r="196" spans="17:17" x14ac:dyDescent="0.25">
      <c r="Q196" s="154" t="str">
        <f>IFERROR(IF($Z$5=TRUE,IF(IPRF_Lines[[#This Row],[Balance Qty]]="","",IPRF_Lines[[#This Row],[Balance Qty]]),""),"")</f>
        <v/>
      </c>
    </row>
    <row r="197" spans="17:17" x14ac:dyDescent="0.25">
      <c r="Q197" s="154" t="str">
        <f>IFERROR(IF($Z$5=TRUE,IF(IPRF_Lines[[#This Row],[Balance Qty]]="","",IPRF_Lines[[#This Row],[Balance Qty]]),""),"")</f>
        <v/>
      </c>
    </row>
    <row r="198" spans="17:17" x14ac:dyDescent="0.25">
      <c r="Q198" s="154" t="str">
        <f>IFERROR(IF($Z$5=TRUE,IF(IPRF_Lines[[#This Row],[Balance Qty]]="","",IPRF_Lines[[#This Row],[Balance Qty]]),""),"")</f>
        <v/>
      </c>
    </row>
    <row r="199" spans="17:17" x14ac:dyDescent="0.25">
      <c r="Q199" s="154" t="str">
        <f>IFERROR(IF($Z$5=TRUE,IF(IPRF_Lines[[#This Row],[Balance Qty]]="","",IPRF_Lines[[#This Row],[Balance Qty]]),""),"")</f>
        <v/>
      </c>
    </row>
    <row r="200" spans="17:17" x14ac:dyDescent="0.25">
      <c r="Q200" s="154" t="str">
        <f>IFERROR(IF($Z$5=TRUE,IF(IPRF_Lines[[#This Row],[Balance Qty]]="","",IPRF_Lines[[#This Row],[Balance Qty]]),""),"")</f>
        <v/>
      </c>
    </row>
    <row r="201" spans="17:17" x14ac:dyDescent="0.25">
      <c r="Q201" s="154" t="str">
        <f>IFERROR(IF($Z$5=TRUE,IF(IPRF_Lines[[#This Row],[Balance Qty]]="","",IPRF_Lines[[#This Row],[Balance Qty]]),""),"")</f>
        <v/>
      </c>
    </row>
    <row r="202" spans="17:17" x14ac:dyDescent="0.25">
      <c r="Q202" s="154" t="str">
        <f>IFERROR(IF($Z$5=TRUE,IF(IPRF_Lines[[#This Row],[Balance Qty]]="","",IPRF_Lines[[#This Row],[Balance Qty]]),""),"")</f>
        <v/>
      </c>
    </row>
    <row r="203" spans="17:17" x14ac:dyDescent="0.25">
      <c r="Q203" s="154" t="str">
        <f>IFERROR(IF($Z$5=TRUE,IF(IPRF_Lines[[#This Row],[Balance Qty]]="","",IPRF_Lines[[#This Row],[Balance Qty]]),""),"")</f>
        <v/>
      </c>
    </row>
    <row r="204" spans="17:17" x14ac:dyDescent="0.25">
      <c r="Q204" s="154" t="str">
        <f>IFERROR(IF($Z$5=TRUE,IF(IPRF_Lines[[#This Row],[Balance Qty]]="","",IPRF_Lines[[#This Row],[Balance Qty]]),""),"")</f>
        <v/>
      </c>
    </row>
    <row r="205" spans="17:17" x14ac:dyDescent="0.25">
      <c r="Q205" s="154" t="str">
        <f>IFERROR(IF($Z$5=TRUE,IF(IPRF_Lines[[#This Row],[Balance Qty]]="","",IPRF_Lines[[#This Row],[Balance Qty]]),""),"")</f>
        <v/>
      </c>
    </row>
    <row r="206" spans="17:17" x14ac:dyDescent="0.25">
      <c r="Q206" s="154" t="str">
        <f>IFERROR(IF($Z$5=TRUE,IF(IPRF_Lines[[#This Row],[Balance Qty]]="","",IPRF_Lines[[#This Row],[Balance Qty]]),""),"")</f>
        <v/>
      </c>
    </row>
    <row r="207" spans="17:17" x14ac:dyDescent="0.25">
      <c r="Q207" s="154" t="str">
        <f>IFERROR(IF($Z$5=TRUE,IF(IPRF_Lines[[#This Row],[Balance Qty]]="","",IPRF_Lines[[#This Row],[Balance Qty]]),""),"")</f>
        <v/>
      </c>
    </row>
    <row r="208" spans="17:17" x14ac:dyDescent="0.25">
      <c r="Q208" s="154" t="str">
        <f>IFERROR(IF($Z$5=TRUE,IF(IPRF_Lines[[#This Row],[Balance Qty]]="","",IPRF_Lines[[#This Row],[Balance Qty]]),""),"")</f>
        <v/>
      </c>
    </row>
    <row r="209" spans="17:17" x14ac:dyDescent="0.25">
      <c r="Q209" s="154" t="str">
        <f>IFERROR(IF($Z$5=TRUE,IF(IPRF_Lines[[#This Row],[Balance Qty]]="","",IPRF_Lines[[#This Row],[Balance Qty]]),""),"")</f>
        <v/>
      </c>
    </row>
    <row r="210" spans="17:17" x14ac:dyDescent="0.25">
      <c r="Q210" s="154" t="str">
        <f>IFERROR(IF($Z$5=TRUE,IF(IPRF_Lines[[#This Row],[Balance Qty]]="","",IPRF_Lines[[#This Row],[Balance Qty]]),""),"")</f>
        <v/>
      </c>
    </row>
    <row r="211" spans="17:17" x14ac:dyDescent="0.25">
      <c r="Q211" s="154" t="str">
        <f>IFERROR(IF($Z$5=TRUE,IF(IPRF_Lines[[#This Row],[Balance Qty]]="","",IPRF_Lines[[#This Row],[Balance Qty]]),""),"")</f>
        <v/>
      </c>
    </row>
    <row r="212" spans="17:17" x14ac:dyDescent="0.25">
      <c r="Q212" s="154" t="str">
        <f>IFERROR(IF($Z$5=TRUE,IF(IPRF_Lines[[#This Row],[Balance Qty]]="","",IPRF_Lines[[#This Row],[Balance Qty]]),""),"")</f>
        <v/>
      </c>
    </row>
    <row r="213" spans="17:17" x14ac:dyDescent="0.25">
      <c r="Q213" s="154" t="str">
        <f>IFERROR(IF($Z$5=TRUE,IF(IPRF_Lines[[#This Row],[Balance Qty]]="","",IPRF_Lines[[#This Row],[Balance Qty]]),""),"")</f>
        <v/>
      </c>
    </row>
    <row r="214" spans="17:17" x14ac:dyDescent="0.25">
      <c r="Q214" s="154" t="str">
        <f>IFERROR(IF($Z$5=TRUE,IF(IPRF_Lines[[#This Row],[Balance Qty]]="","",IPRF_Lines[[#This Row],[Balance Qty]]),""),"")</f>
        <v/>
      </c>
    </row>
    <row r="215" spans="17:17" x14ac:dyDescent="0.25">
      <c r="Q215" s="154" t="str">
        <f>IFERROR(IF($Z$5=TRUE,IF(IPRF_Lines[[#This Row],[Balance Qty]]="","",IPRF_Lines[[#This Row],[Balance Qty]]),""),"")</f>
        <v/>
      </c>
    </row>
    <row r="216" spans="17:17" x14ac:dyDescent="0.25">
      <c r="Q216" s="154" t="str">
        <f>IFERROR(IF($Z$5=TRUE,IF(IPRF_Lines[[#This Row],[Balance Qty]]="","",IPRF_Lines[[#This Row],[Balance Qty]]),""),"")</f>
        <v/>
      </c>
    </row>
    <row r="217" spans="17:17" x14ac:dyDescent="0.25">
      <c r="Q217" s="154" t="str">
        <f>IFERROR(IF($Z$5=TRUE,IF(IPRF_Lines[[#This Row],[Balance Qty]]="","",IPRF_Lines[[#This Row],[Balance Qty]]),""),"")</f>
        <v/>
      </c>
    </row>
    <row r="218" spans="17:17" x14ac:dyDescent="0.25">
      <c r="Q218" s="154" t="str">
        <f>IFERROR(IF($Z$5=TRUE,IF(IPRF_Lines[[#This Row],[Balance Qty]]="","",IPRF_Lines[[#This Row],[Balance Qty]]),""),"")</f>
        <v/>
      </c>
    </row>
    <row r="219" spans="17:17" x14ac:dyDescent="0.25">
      <c r="Q219" s="154" t="str">
        <f>IFERROR(IF($Z$5=TRUE,IF(IPRF_Lines[[#This Row],[Balance Qty]]="","",IPRF_Lines[[#This Row],[Balance Qty]]),""),"")</f>
        <v/>
      </c>
    </row>
    <row r="220" spans="17:17" x14ac:dyDescent="0.25">
      <c r="Q220" s="154" t="str">
        <f>IFERROR(IF($Z$5=TRUE,IF(IPRF_Lines[[#This Row],[Balance Qty]]="","",IPRF_Lines[[#This Row],[Balance Qty]]),""),"")</f>
        <v/>
      </c>
    </row>
    <row r="221" spans="17:17" x14ac:dyDescent="0.25">
      <c r="Q221" s="154" t="str">
        <f>IFERROR(IF($Z$5=TRUE,IF(IPRF_Lines[[#This Row],[Balance Qty]]="","",IPRF_Lines[[#This Row],[Balance Qty]]),""),"")</f>
        <v/>
      </c>
    </row>
    <row r="222" spans="17:17" x14ac:dyDescent="0.25">
      <c r="Q222" s="154" t="str">
        <f>IFERROR(IF($Z$5=TRUE,IF(IPRF_Lines[[#This Row],[Balance Qty]]="","",IPRF_Lines[[#This Row],[Balance Qty]]),""),"")</f>
        <v/>
      </c>
    </row>
    <row r="223" spans="17:17" x14ac:dyDescent="0.25">
      <c r="Q223" s="154" t="str">
        <f>IFERROR(IF($Z$5=TRUE,IF(IPRF_Lines[[#This Row],[Balance Qty]]="","",IPRF_Lines[[#This Row],[Balance Qty]]),""),"")</f>
        <v/>
      </c>
    </row>
    <row r="224" spans="17:17" x14ac:dyDescent="0.25">
      <c r="Q224" s="154" t="str">
        <f>IFERROR(IF($Z$5=TRUE,IF(IPRF_Lines[[#This Row],[Balance Qty]]="","",IPRF_Lines[[#This Row],[Balance Qty]]),""),"")</f>
        <v/>
      </c>
    </row>
    <row r="225" spans="17:17" x14ac:dyDescent="0.25">
      <c r="Q225" s="154" t="str">
        <f>IFERROR(IF($Z$5=TRUE,IF(IPRF_Lines[[#This Row],[Balance Qty]]="","",IPRF_Lines[[#This Row],[Balance Qty]]),""),"")</f>
        <v/>
      </c>
    </row>
    <row r="226" spans="17:17" x14ac:dyDescent="0.25">
      <c r="Q226" s="154" t="str">
        <f>IFERROR(IF($Z$5=TRUE,IF(IPRF_Lines[[#This Row],[Balance Qty]]="","",IPRF_Lines[[#This Row],[Balance Qty]]),""),"")</f>
        <v/>
      </c>
    </row>
    <row r="227" spans="17:17" x14ac:dyDescent="0.25">
      <c r="Q227" s="154" t="str">
        <f>IFERROR(IF($Z$5=TRUE,IF(IPRF_Lines[[#This Row],[Balance Qty]]="","",IPRF_Lines[[#This Row],[Balance Qty]]),""),"")</f>
        <v/>
      </c>
    </row>
    <row r="228" spans="17:17" x14ac:dyDescent="0.25">
      <c r="Q228" s="154" t="str">
        <f>IFERROR(IF($Z$5=TRUE,IF(IPRF_Lines[[#This Row],[Balance Qty]]="","",IPRF_Lines[[#This Row],[Balance Qty]]),""),"")</f>
        <v/>
      </c>
    </row>
    <row r="229" spans="17:17" x14ac:dyDescent="0.25">
      <c r="Q229" s="154" t="str">
        <f>IFERROR(IF($Z$5=TRUE,IF(IPRF_Lines[[#This Row],[Balance Qty]]="","",IPRF_Lines[[#This Row],[Balance Qty]]),""),"")</f>
        <v/>
      </c>
    </row>
    <row r="230" spans="17:17" x14ac:dyDescent="0.25">
      <c r="Q230" s="154" t="str">
        <f>IFERROR(IF($Z$5=TRUE,IF(IPRF_Lines[[#This Row],[Balance Qty]]="","",IPRF_Lines[[#This Row],[Balance Qty]]),""),"")</f>
        <v/>
      </c>
    </row>
    <row r="231" spans="17:17" x14ac:dyDescent="0.25">
      <c r="Q231" s="154" t="str">
        <f>IFERROR(IF($Z$5=TRUE,IF(IPRF_Lines[[#This Row],[Balance Qty]]="","",IPRF_Lines[[#This Row],[Balance Qty]]),""),"")</f>
        <v/>
      </c>
    </row>
    <row r="232" spans="17:17" x14ac:dyDescent="0.25">
      <c r="Q232" s="154" t="str">
        <f>IFERROR(IF($Z$5=TRUE,IF(IPRF_Lines[[#This Row],[Balance Qty]]="","",IPRF_Lines[[#This Row],[Balance Qty]]),""),"")</f>
        <v/>
      </c>
    </row>
    <row r="233" spans="17:17" x14ac:dyDescent="0.25">
      <c r="Q233" s="154" t="str">
        <f>IFERROR(IF($Z$5=TRUE,IF(IPRF_Lines[[#This Row],[Balance Qty]]="","",IPRF_Lines[[#This Row],[Balance Qty]]),""),"")</f>
        <v/>
      </c>
    </row>
    <row r="234" spans="17:17" x14ac:dyDescent="0.25">
      <c r="Q234" s="154" t="str">
        <f>IFERROR(IF($Z$5=TRUE,IF(IPRF_Lines[[#This Row],[Balance Qty]]="","",IPRF_Lines[[#This Row],[Balance Qty]]),""),"")</f>
        <v/>
      </c>
    </row>
    <row r="235" spans="17:17" x14ac:dyDescent="0.25">
      <c r="Q235" s="154" t="str">
        <f>IFERROR(IF($Z$5=TRUE,IF(IPRF_Lines[[#This Row],[Balance Qty]]="","",IPRF_Lines[[#This Row],[Balance Qty]]),""),"")</f>
        <v/>
      </c>
    </row>
    <row r="236" spans="17:17" x14ac:dyDescent="0.25">
      <c r="Q236" s="154" t="str">
        <f>IFERROR(IF($Z$5=TRUE,IF(IPRF_Lines[[#This Row],[Balance Qty]]="","",IPRF_Lines[[#This Row],[Balance Qty]]),""),"")</f>
        <v/>
      </c>
    </row>
    <row r="237" spans="17:17" x14ac:dyDescent="0.25">
      <c r="Q237" s="154" t="str">
        <f>IFERROR(IF($Z$5=TRUE,IF(IPRF_Lines[[#This Row],[Balance Qty]]="","",IPRF_Lines[[#This Row],[Balance Qty]]),""),"")</f>
        <v/>
      </c>
    </row>
    <row r="238" spans="17:17" x14ac:dyDescent="0.25">
      <c r="Q238" s="154" t="str">
        <f>IFERROR(IF($Z$5=TRUE,IF(IPRF_Lines[[#This Row],[Balance Qty]]="","",IPRF_Lines[[#This Row],[Balance Qty]]),""),"")</f>
        <v/>
      </c>
    </row>
    <row r="239" spans="17:17" x14ac:dyDescent="0.25">
      <c r="Q239" s="154" t="str">
        <f>IFERROR(IF($Z$5=TRUE,IF(IPRF_Lines[[#This Row],[Balance Qty]]="","",IPRF_Lines[[#This Row],[Balance Qty]]),""),"")</f>
        <v/>
      </c>
    </row>
    <row r="240" spans="17:17" x14ac:dyDescent="0.25">
      <c r="Q240" s="154" t="str">
        <f>IFERROR(IF($Z$5=TRUE,IF(IPRF_Lines[[#This Row],[Balance Qty]]="","",IPRF_Lines[[#This Row],[Balance Qty]]),""),"")</f>
        <v/>
      </c>
    </row>
    <row r="241" spans="17:17" x14ac:dyDescent="0.25">
      <c r="Q241" s="154" t="str">
        <f>IFERROR(IF($Z$5=TRUE,IF(IPRF_Lines[[#This Row],[Balance Qty]]="","",IPRF_Lines[[#This Row],[Balance Qty]]),""),"")</f>
        <v/>
      </c>
    </row>
    <row r="242" spans="17:17" x14ac:dyDescent="0.25">
      <c r="Q242" s="154" t="str">
        <f>IFERROR(IF($Z$5=TRUE,IF(IPRF_Lines[[#This Row],[Balance Qty]]="","",IPRF_Lines[[#This Row],[Balance Qty]]),""),"")</f>
        <v/>
      </c>
    </row>
    <row r="243" spans="17:17" x14ac:dyDescent="0.25">
      <c r="Q243" s="154" t="str">
        <f>IFERROR(IF($Z$5=TRUE,IF(IPRF_Lines[[#This Row],[Balance Qty]]="","",IPRF_Lines[[#This Row],[Balance Qty]]),""),"")</f>
        <v/>
      </c>
    </row>
    <row r="244" spans="17:17" x14ac:dyDescent="0.25">
      <c r="Q244" s="154" t="str">
        <f>IFERROR(IF($Z$5=TRUE,IF(IPRF_Lines[[#This Row],[Balance Qty]]="","",IPRF_Lines[[#This Row],[Balance Qty]]),""),"")</f>
        <v/>
      </c>
    </row>
    <row r="245" spans="17:17" x14ac:dyDescent="0.25">
      <c r="Q245" s="154" t="str">
        <f>IFERROR(IF($Z$5=TRUE,IF(IPRF_Lines[[#This Row],[Balance Qty]]="","",IPRF_Lines[[#This Row],[Balance Qty]]),""),"")</f>
        <v/>
      </c>
    </row>
    <row r="246" spans="17:17" x14ac:dyDescent="0.25">
      <c r="Q246" s="154" t="str">
        <f>IFERROR(IF($Z$5=TRUE,IF(IPRF_Lines[[#This Row],[Balance Qty]]="","",IPRF_Lines[[#This Row],[Balance Qty]]),""),"")</f>
        <v/>
      </c>
    </row>
    <row r="247" spans="17:17" x14ac:dyDescent="0.25">
      <c r="Q247" s="154" t="str">
        <f>IFERROR(IF($Z$5=TRUE,IF(IPRF_Lines[[#This Row],[Balance Qty]]="","",IPRF_Lines[[#This Row],[Balance Qty]]),""),"")</f>
        <v/>
      </c>
    </row>
    <row r="248" spans="17:17" x14ac:dyDescent="0.25">
      <c r="Q248" s="154" t="str">
        <f>IFERROR(IF($Z$5=TRUE,IF(IPRF_Lines[[#This Row],[Balance Qty]]="","",IPRF_Lines[[#This Row],[Balance Qty]]),""),"")</f>
        <v/>
      </c>
    </row>
    <row r="249" spans="17:17" x14ac:dyDescent="0.25">
      <c r="Q249" s="154" t="str">
        <f>IFERROR(IF($Z$5=TRUE,IF(IPRF_Lines[[#This Row],[Balance Qty]]="","",IPRF_Lines[[#This Row],[Balance Qty]]),""),"")</f>
        <v/>
      </c>
    </row>
    <row r="250" spans="17:17" x14ac:dyDescent="0.25">
      <c r="Q250" s="154" t="str">
        <f>IFERROR(IF($Z$5=TRUE,IF(IPRF_Lines[[#This Row],[Balance Qty]]="","",IPRF_Lines[[#This Row],[Balance Qty]]),""),"")</f>
        <v/>
      </c>
    </row>
    <row r="251" spans="17:17" x14ac:dyDescent="0.25">
      <c r="Q251" s="154" t="str">
        <f>IFERROR(IF($Z$5=TRUE,IF(IPRF_Lines[[#This Row],[Balance Qty]]="","",IPRF_Lines[[#This Row],[Balance Qty]]),""),"")</f>
        <v/>
      </c>
    </row>
    <row r="252" spans="17:17" x14ac:dyDescent="0.25">
      <c r="Q252" s="154" t="str">
        <f>IFERROR(IF($Z$5=TRUE,IF(IPRF_Lines[[#This Row],[Balance Qty]]="","",IPRF_Lines[[#This Row],[Balance Qty]]),""),"")</f>
        <v/>
      </c>
    </row>
    <row r="253" spans="17:17" x14ac:dyDescent="0.25">
      <c r="Q253" s="154" t="str">
        <f>IFERROR(IF($Z$5=TRUE,IF(IPRF_Lines[[#This Row],[Balance Qty]]="","",IPRF_Lines[[#This Row],[Balance Qty]]),""),"")</f>
        <v/>
      </c>
    </row>
    <row r="254" spans="17:17" x14ac:dyDescent="0.25">
      <c r="Q254" s="154" t="str">
        <f>IFERROR(IF($Z$5=TRUE,IF(IPRF_Lines[[#This Row],[Balance Qty]]="","",IPRF_Lines[[#This Row],[Balance Qty]]),""),"")</f>
        <v/>
      </c>
    </row>
    <row r="255" spans="17:17" x14ac:dyDescent="0.25">
      <c r="Q255" s="154" t="str">
        <f>IFERROR(IF($Z$5=TRUE,IF(IPRF_Lines[[#This Row],[Balance Qty]]="","",IPRF_Lines[[#This Row],[Balance Qty]]),""),"")</f>
        <v/>
      </c>
    </row>
    <row r="256" spans="17:17" x14ac:dyDescent="0.25">
      <c r="Q256" s="154" t="str">
        <f>IFERROR(IF($Z$5=TRUE,IF(IPRF_Lines[[#This Row],[Balance Qty]]="","",IPRF_Lines[[#This Row],[Balance Qty]]),""),"")</f>
        <v/>
      </c>
    </row>
    <row r="257" spans="17:17" x14ac:dyDescent="0.25">
      <c r="Q257" s="154" t="str">
        <f>IFERROR(IF($Z$5=TRUE,IF(IPRF_Lines[[#This Row],[Balance Qty]]="","",IPRF_Lines[[#This Row],[Balance Qty]]),""),"")</f>
        <v/>
      </c>
    </row>
    <row r="258" spans="17:17" x14ac:dyDescent="0.25">
      <c r="Q258" s="154" t="str">
        <f>IFERROR(IF($Z$5=TRUE,IF(IPRF_Lines[[#This Row],[Balance Qty]]="","",IPRF_Lines[[#This Row],[Balance Qty]]),""),"")</f>
        <v/>
      </c>
    </row>
    <row r="259" spans="17:17" x14ac:dyDescent="0.25">
      <c r="Q259" s="154" t="str">
        <f>IFERROR(IF($Z$5=TRUE,IF(IPRF_Lines[[#This Row],[Balance Qty]]="","",IPRF_Lines[[#This Row],[Balance Qty]]),""),"")</f>
        <v/>
      </c>
    </row>
    <row r="260" spans="17:17" x14ac:dyDescent="0.25">
      <c r="Q260" s="154" t="str">
        <f>IFERROR(IF($Z$5=TRUE,IF(IPRF_Lines[[#This Row],[Balance Qty]]="","",IPRF_Lines[[#This Row],[Balance Qty]]),""),"")</f>
        <v/>
      </c>
    </row>
    <row r="261" spans="17:17" x14ac:dyDescent="0.25">
      <c r="Q261" s="154" t="str">
        <f>IFERROR(IF($Z$5=TRUE,IF(IPRF_Lines[[#This Row],[Balance Qty]]="","",IPRF_Lines[[#This Row],[Balance Qty]]),""),"")</f>
        <v/>
      </c>
    </row>
    <row r="262" spans="17:17" x14ac:dyDescent="0.25">
      <c r="Q262" s="154" t="str">
        <f>IFERROR(IF($Z$5=TRUE,IF(IPRF_Lines[[#This Row],[Balance Qty]]="","",IPRF_Lines[[#This Row],[Balance Qty]]),""),"")</f>
        <v/>
      </c>
    </row>
    <row r="263" spans="17:17" x14ac:dyDescent="0.25">
      <c r="Q263" s="154" t="str">
        <f>IFERROR(IF($Z$5=TRUE,IF(IPRF_Lines[[#This Row],[Balance Qty]]="","",IPRF_Lines[[#This Row],[Balance Qty]]),""),"")</f>
        <v/>
      </c>
    </row>
    <row r="264" spans="17:17" x14ac:dyDescent="0.25">
      <c r="Q264" s="154" t="str">
        <f>IFERROR(IF($Z$5=TRUE,IF(IPRF_Lines[[#This Row],[Balance Qty]]="","",IPRF_Lines[[#This Row],[Balance Qty]]),""),"")</f>
        <v/>
      </c>
    </row>
    <row r="265" spans="17:17" x14ac:dyDescent="0.25">
      <c r="Q265" s="154" t="str">
        <f>IFERROR(IF($Z$5=TRUE,IF(IPRF_Lines[[#This Row],[Balance Qty]]="","",IPRF_Lines[[#This Row],[Balance Qty]]),""),"")</f>
        <v/>
      </c>
    </row>
    <row r="266" spans="17:17" x14ac:dyDescent="0.25">
      <c r="Q266" s="154" t="str">
        <f>IFERROR(IF($Z$5=TRUE,IF(IPRF_Lines[[#This Row],[Balance Qty]]="","",IPRF_Lines[[#This Row],[Balance Qty]]),""),"")</f>
        <v/>
      </c>
    </row>
    <row r="267" spans="17:17" x14ac:dyDescent="0.25">
      <c r="Q267" s="154" t="str">
        <f>IFERROR(IF($Z$5=TRUE,IF(IPRF_Lines[[#This Row],[Balance Qty]]="","",IPRF_Lines[[#This Row],[Balance Qty]]),""),"")</f>
        <v/>
      </c>
    </row>
    <row r="268" spans="17:17" x14ac:dyDescent="0.25">
      <c r="Q268" s="154" t="str">
        <f>IFERROR(IF($Z$5=TRUE,IF(IPRF_Lines[[#This Row],[Balance Qty]]="","",IPRF_Lines[[#This Row],[Balance Qty]]),""),"")</f>
        <v/>
      </c>
    </row>
    <row r="269" spans="17:17" x14ac:dyDescent="0.25">
      <c r="Q269" s="154" t="str">
        <f>IFERROR(IF($Z$5=TRUE,IF(IPRF_Lines[[#This Row],[Balance Qty]]="","",IPRF_Lines[[#This Row],[Balance Qty]]),""),"")</f>
        <v/>
      </c>
    </row>
    <row r="270" spans="17:17" x14ac:dyDescent="0.25">
      <c r="Q270" s="154" t="str">
        <f>IFERROR(IF($Z$5=TRUE,IF(IPRF_Lines[[#This Row],[Balance Qty]]="","",IPRF_Lines[[#This Row],[Balance Qty]]),""),"")</f>
        <v/>
      </c>
    </row>
    <row r="271" spans="17:17" x14ac:dyDescent="0.25">
      <c r="Q271" s="154" t="str">
        <f>IFERROR(IF($Z$5=TRUE,IF(IPRF_Lines[[#This Row],[Balance Qty]]="","",IPRF_Lines[[#This Row],[Balance Qty]]),""),"")</f>
        <v/>
      </c>
    </row>
    <row r="272" spans="17:17" x14ac:dyDescent="0.25">
      <c r="Q272" s="154" t="str">
        <f>IFERROR(IF($Z$5=TRUE,IF(IPRF_Lines[[#This Row],[Balance Qty]]="","",IPRF_Lines[[#This Row],[Balance Qty]]),""),"")</f>
        <v/>
      </c>
    </row>
    <row r="273" spans="17:17" x14ac:dyDescent="0.25">
      <c r="Q273" s="154" t="str">
        <f>IFERROR(IF($Z$5=TRUE,IF(IPRF_Lines[[#This Row],[Balance Qty]]="","",IPRF_Lines[[#This Row],[Balance Qty]]),""),"")</f>
        <v/>
      </c>
    </row>
    <row r="274" spans="17:17" x14ac:dyDescent="0.25">
      <c r="Q274" s="154" t="str">
        <f>IFERROR(IF($Z$5=TRUE,IF(IPRF_Lines[[#This Row],[Balance Qty]]="","",IPRF_Lines[[#This Row],[Balance Qty]]),""),"")</f>
        <v/>
      </c>
    </row>
    <row r="275" spans="17:17" x14ac:dyDescent="0.25">
      <c r="Q275" s="154" t="str">
        <f>IFERROR(IF($Z$5=TRUE,IF(IPRF_Lines[[#This Row],[Balance Qty]]="","",IPRF_Lines[[#This Row],[Balance Qty]]),""),"")</f>
        <v/>
      </c>
    </row>
    <row r="276" spans="17:17" x14ac:dyDescent="0.25">
      <c r="Q276" s="154" t="str">
        <f>IFERROR(IF($Z$5=TRUE,IF(IPRF_Lines[[#This Row],[Balance Qty]]="","",IPRF_Lines[[#This Row],[Balance Qty]]),""),"")</f>
        <v/>
      </c>
    </row>
    <row r="277" spans="17:17" x14ac:dyDescent="0.25">
      <c r="Q277" s="154" t="str">
        <f>IFERROR(IF($Z$5=TRUE,IF(IPRF_Lines[[#This Row],[Balance Qty]]="","",IPRF_Lines[[#This Row],[Balance Qty]]),""),"")</f>
        <v/>
      </c>
    </row>
    <row r="278" spans="17:17" x14ac:dyDescent="0.25">
      <c r="Q278" s="154" t="str">
        <f>IFERROR(IF($Z$5=TRUE,IF(IPRF_Lines[[#This Row],[Balance Qty]]="","",IPRF_Lines[[#This Row],[Balance Qty]]),""),"")</f>
        <v/>
      </c>
    </row>
    <row r="279" spans="17:17" x14ac:dyDescent="0.25">
      <c r="Q279" s="154" t="str">
        <f>IFERROR(IF($Z$5=TRUE,IF(IPRF_Lines[[#This Row],[Balance Qty]]="","",IPRF_Lines[[#This Row],[Balance Qty]]),""),"")</f>
        <v/>
      </c>
    </row>
    <row r="280" spans="17:17" x14ac:dyDescent="0.25">
      <c r="Q280" s="154" t="str">
        <f>IFERROR(IF($Z$5=TRUE,IF(IPRF_Lines[[#This Row],[Balance Qty]]="","",IPRF_Lines[[#This Row],[Balance Qty]]),""),"")</f>
        <v/>
      </c>
    </row>
    <row r="281" spans="17:17" x14ac:dyDescent="0.25">
      <c r="Q281" s="154" t="str">
        <f>IFERROR(IF($Z$5=TRUE,IF(IPRF_Lines[[#This Row],[Balance Qty]]="","",IPRF_Lines[[#This Row],[Balance Qty]]),""),"")</f>
        <v/>
      </c>
    </row>
    <row r="282" spans="17:17" x14ac:dyDescent="0.25">
      <c r="Q282" s="154" t="str">
        <f>IFERROR(IF($Z$5=TRUE,IF(IPRF_Lines[[#This Row],[Balance Qty]]="","",IPRF_Lines[[#This Row],[Balance Qty]]),""),"")</f>
        <v/>
      </c>
    </row>
    <row r="283" spans="17:17" x14ac:dyDescent="0.25">
      <c r="Q283" s="154" t="str">
        <f>IFERROR(IF($Z$5=TRUE,IF(IPRF_Lines[[#This Row],[Balance Qty]]="","",IPRF_Lines[[#This Row],[Balance Qty]]),""),"")</f>
        <v/>
      </c>
    </row>
    <row r="284" spans="17:17" x14ac:dyDescent="0.25">
      <c r="Q284" s="154" t="str">
        <f>IFERROR(IF($Z$5=TRUE,IF(IPRF_Lines[[#This Row],[Balance Qty]]="","",IPRF_Lines[[#This Row],[Balance Qty]]),""),"")</f>
        <v/>
      </c>
    </row>
    <row r="285" spans="17:17" x14ac:dyDescent="0.25">
      <c r="Q285" s="154" t="str">
        <f>IFERROR(IF($Z$5=TRUE,IF(IPRF_Lines[[#This Row],[Balance Qty]]="","",IPRF_Lines[[#This Row],[Balance Qty]]),""),"")</f>
        <v/>
      </c>
    </row>
    <row r="286" spans="17:17" x14ac:dyDescent="0.25">
      <c r="Q286" s="154" t="str">
        <f>IFERROR(IF($Z$5=TRUE,IF(IPRF_Lines[[#This Row],[Balance Qty]]="","",IPRF_Lines[[#This Row],[Balance Qty]]),""),"")</f>
        <v/>
      </c>
    </row>
    <row r="287" spans="17:17" x14ac:dyDescent="0.25">
      <c r="Q287" s="154" t="str">
        <f>IFERROR(IF($Z$5=TRUE,IF(IPRF_Lines[[#This Row],[Balance Qty]]="","",IPRF_Lines[[#This Row],[Balance Qty]]),""),"")</f>
        <v/>
      </c>
    </row>
    <row r="288" spans="17:17" x14ac:dyDescent="0.25">
      <c r="Q288" s="154" t="str">
        <f>IFERROR(IF($Z$5=TRUE,IF(IPRF_Lines[[#This Row],[Balance Qty]]="","",IPRF_Lines[[#This Row],[Balance Qty]]),""),"")</f>
        <v/>
      </c>
    </row>
    <row r="289" spans="17:17" x14ac:dyDescent="0.25">
      <c r="Q289" s="154" t="str">
        <f>IFERROR(IF($Z$5=TRUE,IF(IPRF_Lines[[#This Row],[Balance Qty]]="","",IPRF_Lines[[#This Row],[Balance Qty]]),""),"")</f>
        <v/>
      </c>
    </row>
    <row r="290" spans="17:17" x14ac:dyDescent="0.25">
      <c r="Q290" s="154" t="str">
        <f>IFERROR(IF($Z$5=TRUE,IF(IPRF_Lines[[#This Row],[Balance Qty]]="","",IPRF_Lines[[#This Row],[Balance Qty]]),""),"")</f>
        <v/>
      </c>
    </row>
    <row r="291" spans="17:17" x14ac:dyDescent="0.25">
      <c r="Q291" s="154" t="str">
        <f>IFERROR(IF($Z$5=TRUE,IF(IPRF_Lines[[#This Row],[Balance Qty]]="","",IPRF_Lines[[#This Row],[Balance Qty]]),""),"")</f>
        <v/>
      </c>
    </row>
    <row r="292" spans="17:17" x14ac:dyDescent="0.25">
      <c r="Q292" s="154" t="str">
        <f>IFERROR(IF($Z$5=TRUE,IF(IPRF_Lines[[#This Row],[Balance Qty]]="","",IPRF_Lines[[#This Row],[Balance Qty]]),""),"")</f>
        <v/>
      </c>
    </row>
    <row r="293" spans="17:17" x14ac:dyDescent="0.25">
      <c r="Q293" s="154" t="str">
        <f>IFERROR(IF($Z$5=TRUE,IF(IPRF_Lines[[#This Row],[Balance Qty]]="","",IPRF_Lines[[#This Row],[Balance Qty]]),""),"")</f>
        <v/>
      </c>
    </row>
    <row r="294" spans="17:17" x14ac:dyDescent="0.25">
      <c r="Q294" s="154" t="str">
        <f>IFERROR(IF($Z$5=TRUE,IF(IPRF_Lines[[#This Row],[Balance Qty]]="","",IPRF_Lines[[#This Row],[Balance Qty]]),""),"")</f>
        <v/>
      </c>
    </row>
    <row r="295" spans="17:17" x14ac:dyDescent="0.25">
      <c r="Q295" s="154" t="str">
        <f>IFERROR(IF($Z$5=TRUE,IF(IPRF_Lines[[#This Row],[Balance Qty]]="","",IPRF_Lines[[#This Row],[Balance Qty]]),""),"")</f>
        <v/>
      </c>
    </row>
    <row r="296" spans="17:17" x14ac:dyDescent="0.25">
      <c r="Q296" s="154" t="str">
        <f>IFERROR(IF($Z$5=TRUE,IF(IPRF_Lines[[#This Row],[Balance Qty]]="","",IPRF_Lines[[#This Row],[Balance Qty]]),""),"")</f>
        <v/>
      </c>
    </row>
    <row r="297" spans="17:17" x14ac:dyDescent="0.25">
      <c r="Q297" s="154" t="str">
        <f>IFERROR(IF($Z$5=TRUE,IF(IPRF_Lines[[#This Row],[Balance Qty]]="","",IPRF_Lines[[#This Row],[Balance Qty]]),""),"")</f>
        <v/>
      </c>
    </row>
    <row r="298" spans="17:17" x14ac:dyDescent="0.25">
      <c r="Q298" s="154" t="str">
        <f>IFERROR(IF($Z$5=TRUE,IF(IPRF_Lines[[#This Row],[Balance Qty]]="","",IPRF_Lines[[#This Row],[Balance Qty]]),""),"")</f>
        <v/>
      </c>
    </row>
    <row r="299" spans="17:17" x14ac:dyDescent="0.25">
      <c r="Q299" s="154" t="str">
        <f>IFERROR(IF($Z$5=TRUE,IF(IPRF_Lines[[#This Row],[Balance Qty]]="","",IPRF_Lines[[#This Row],[Balance Qty]]),""),"")</f>
        <v/>
      </c>
    </row>
    <row r="300" spans="17:17" x14ac:dyDescent="0.25">
      <c r="Q300" s="154" t="str">
        <f>IFERROR(IF($Z$5=TRUE,IF(IPRF_Lines[[#This Row],[Balance Qty]]="","",IPRF_Lines[[#This Row],[Balance Qty]]),""),"")</f>
        <v/>
      </c>
    </row>
    <row r="301" spans="17:17" x14ac:dyDescent="0.25">
      <c r="Q301" s="154" t="str">
        <f>IFERROR(IF($Z$5=TRUE,IF(IPRF_Lines[[#This Row],[Balance Qty]]="","",IPRF_Lines[[#This Row],[Balance Qty]]),""),"")</f>
        <v/>
      </c>
    </row>
    <row r="302" spans="17:17" x14ac:dyDescent="0.25">
      <c r="Q302" s="154" t="str">
        <f>IFERROR(IF($Z$5=TRUE,IF(IPRF_Lines[[#This Row],[Balance Qty]]="","",IPRF_Lines[[#This Row],[Balance Qty]]),""),"")</f>
        <v/>
      </c>
    </row>
    <row r="303" spans="17:17" x14ac:dyDescent="0.25">
      <c r="Q303" s="154" t="str">
        <f>IFERROR(IF($Z$5=TRUE,IF(IPRF_Lines[[#This Row],[Balance Qty]]="","",IPRF_Lines[[#This Row],[Balance Qty]]),""),"")</f>
        <v/>
      </c>
    </row>
    <row r="304" spans="17:17" x14ac:dyDescent="0.25">
      <c r="Q304" s="154" t="str">
        <f>IFERROR(IF($Z$5=TRUE,IF(IPRF_Lines[[#This Row],[Balance Qty]]="","",IPRF_Lines[[#This Row],[Balance Qty]]),""),"")</f>
        <v/>
      </c>
    </row>
    <row r="305" spans="17:17" x14ac:dyDescent="0.25">
      <c r="Q305" s="154" t="str">
        <f>IFERROR(IF($Z$5=TRUE,IF(IPRF_Lines[[#This Row],[Balance Qty]]="","",IPRF_Lines[[#This Row],[Balance Qty]]),""),"")</f>
        <v/>
      </c>
    </row>
    <row r="306" spans="17:17" x14ac:dyDescent="0.25">
      <c r="Q306" s="154" t="str">
        <f>IFERROR(IF($Z$5=TRUE,IF(IPRF_Lines[[#This Row],[Balance Qty]]="","",IPRF_Lines[[#This Row],[Balance Qty]]),""),"")</f>
        <v/>
      </c>
    </row>
    <row r="307" spans="17:17" x14ac:dyDescent="0.25">
      <c r="Q307" s="154" t="str">
        <f>IFERROR(IF($Z$5=TRUE,IF(IPRF_Lines[[#This Row],[Balance Qty]]="","",IPRF_Lines[[#This Row],[Balance Qty]]),""),"")</f>
        <v/>
      </c>
    </row>
    <row r="308" spans="17:17" x14ac:dyDescent="0.25">
      <c r="Q308" s="154" t="str">
        <f>IFERROR(IF($Z$5=TRUE,IF(IPRF_Lines[[#This Row],[Balance Qty]]="","",IPRF_Lines[[#This Row],[Balance Qty]]),""),"")</f>
        <v/>
      </c>
    </row>
    <row r="309" spans="17:17" x14ac:dyDescent="0.25">
      <c r="Q309" s="154" t="str">
        <f>IFERROR(IF($Z$5=TRUE,IF(IPRF_Lines[[#This Row],[Balance Qty]]="","",IPRF_Lines[[#This Row],[Balance Qty]]),""),"")</f>
        <v/>
      </c>
    </row>
    <row r="310" spans="17:17" x14ac:dyDescent="0.25">
      <c r="Q310" s="154" t="str">
        <f>IFERROR(IF($Z$5=TRUE,IF(IPRF_Lines[[#This Row],[Balance Qty]]="","",IPRF_Lines[[#This Row],[Balance Qty]]),""),"")</f>
        <v/>
      </c>
    </row>
    <row r="311" spans="17:17" x14ac:dyDescent="0.25">
      <c r="Q311" s="154" t="str">
        <f>IFERROR(IF($Z$5=TRUE,IF(IPRF_Lines[[#This Row],[Balance Qty]]="","",IPRF_Lines[[#This Row],[Balance Qty]]),""),"")</f>
        <v/>
      </c>
    </row>
    <row r="312" spans="17:17" x14ac:dyDescent="0.25">
      <c r="Q312" s="154" t="str">
        <f>IFERROR(IF($Z$5=TRUE,IF(IPRF_Lines[[#This Row],[Balance Qty]]="","",IPRF_Lines[[#This Row],[Balance Qty]]),""),"")</f>
        <v/>
      </c>
    </row>
    <row r="313" spans="17:17" x14ac:dyDescent="0.25">
      <c r="Q313" s="154" t="str">
        <f>IFERROR(IF($Z$5=TRUE,IF(IPRF_Lines[[#This Row],[Balance Qty]]="","",IPRF_Lines[[#This Row],[Balance Qty]]),""),"")</f>
        <v/>
      </c>
    </row>
    <row r="314" spans="17:17" x14ac:dyDescent="0.25">
      <c r="Q314" s="154" t="str">
        <f>IFERROR(IF($Z$5=TRUE,IF(IPRF_Lines[[#This Row],[Balance Qty]]="","",IPRF_Lines[[#This Row],[Balance Qty]]),""),"")</f>
        <v/>
      </c>
    </row>
    <row r="315" spans="17:17" x14ac:dyDescent="0.25">
      <c r="Q315" s="154" t="str">
        <f>IFERROR(IF($Z$5=TRUE,IF(IPRF_Lines[[#This Row],[Balance Qty]]="","",IPRF_Lines[[#This Row],[Balance Qty]]),""),"")</f>
        <v/>
      </c>
    </row>
    <row r="316" spans="17:17" x14ac:dyDescent="0.25">
      <c r="Q316" s="154" t="str">
        <f>IFERROR(IF($Z$5=TRUE,IF(IPRF_Lines[[#This Row],[Balance Qty]]="","",IPRF_Lines[[#This Row],[Balance Qty]]),""),"")</f>
        <v/>
      </c>
    </row>
    <row r="317" spans="17:17" x14ac:dyDescent="0.25">
      <c r="Q317" s="154" t="str">
        <f>IFERROR(IF($Z$5=TRUE,IF(IPRF_Lines[[#This Row],[Balance Qty]]="","",IPRF_Lines[[#This Row],[Balance Qty]]),""),"")</f>
        <v/>
      </c>
    </row>
    <row r="318" spans="17:17" x14ac:dyDescent="0.25">
      <c r="Q318" s="154" t="str">
        <f>IFERROR(IF($Z$5=TRUE,IF(IPRF_Lines[[#This Row],[Balance Qty]]="","",IPRF_Lines[[#This Row],[Balance Qty]]),""),"")</f>
        <v/>
      </c>
    </row>
    <row r="319" spans="17:17" x14ac:dyDescent="0.25">
      <c r="Q319" s="154" t="str">
        <f>IFERROR(IF($Z$5=TRUE,IF(IPRF_Lines[[#This Row],[Balance Qty]]="","",IPRF_Lines[[#This Row],[Balance Qty]]),""),"")</f>
        <v/>
      </c>
    </row>
    <row r="320" spans="17:17" x14ac:dyDescent="0.25">
      <c r="Q320" s="154" t="str">
        <f>IFERROR(IF($Z$5=TRUE,IF(IPRF_Lines[[#This Row],[Balance Qty]]="","",IPRF_Lines[[#This Row],[Balance Qty]]),""),"")</f>
        <v/>
      </c>
    </row>
    <row r="321" spans="17:17" x14ac:dyDescent="0.25">
      <c r="Q321" s="154" t="str">
        <f>IFERROR(IF($Z$5=TRUE,IF(IPRF_Lines[[#This Row],[Balance Qty]]="","",IPRF_Lines[[#This Row],[Balance Qty]]),""),"")</f>
        <v/>
      </c>
    </row>
    <row r="322" spans="17:17" x14ac:dyDescent="0.25">
      <c r="Q322" s="154" t="str">
        <f>IFERROR(IF($Z$5=TRUE,IF(IPRF_Lines[[#This Row],[Balance Qty]]="","",IPRF_Lines[[#This Row],[Balance Qty]]),""),"")</f>
        <v/>
      </c>
    </row>
    <row r="323" spans="17:17" x14ac:dyDescent="0.25">
      <c r="Q323" s="154" t="str">
        <f>IFERROR(IF($Z$5=TRUE,IF(IPRF_Lines[[#This Row],[Balance Qty]]="","",IPRF_Lines[[#This Row],[Balance Qty]]),""),"")</f>
        <v/>
      </c>
    </row>
    <row r="324" spans="17:17" x14ac:dyDescent="0.25">
      <c r="Q324" s="154" t="str">
        <f>IFERROR(IF($Z$5=TRUE,IF(IPRF_Lines[[#This Row],[Balance Qty]]="","",IPRF_Lines[[#This Row],[Balance Qty]]),""),"")</f>
        <v/>
      </c>
    </row>
    <row r="325" spans="17:17" x14ac:dyDescent="0.25">
      <c r="Q325" s="154" t="str">
        <f>IFERROR(IF($Z$5=TRUE,IF(IPRF_Lines[[#This Row],[Balance Qty]]="","",IPRF_Lines[[#This Row],[Balance Qty]]),""),"")</f>
        <v/>
      </c>
    </row>
    <row r="326" spans="17:17" x14ac:dyDescent="0.25">
      <c r="Q326" s="154" t="str">
        <f>IFERROR(IF($Z$5=TRUE,IF(IPRF_Lines[[#This Row],[Balance Qty]]="","",IPRF_Lines[[#This Row],[Balance Qty]]),""),"")</f>
        <v/>
      </c>
    </row>
    <row r="327" spans="17:17" x14ac:dyDescent="0.25">
      <c r="Q327" s="154" t="str">
        <f>IFERROR(IF($Z$5=TRUE,IF(IPRF_Lines[[#This Row],[Balance Qty]]="","",IPRF_Lines[[#This Row],[Balance Qty]]),""),"")</f>
        <v/>
      </c>
    </row>
    <row r="328" spans="17:17" x14ac:dyDescent="0.25">
      <c r="Q328" s="154" t="str">
        <f>IFERROR(IF($Z$5=TRUE,IF(IPRF_Lines[[#This Row],[Balance Qty]]="","",IPRF_Lines[[#This Row],[Balance Qty]]),""),"")</f>
        <v/>
      </c>
    </row>
    <row r="329" spans="17:17" x14ac:dyDescent="0.25">
      <c r="Q329" s="154" t="str">
        <f>IFERROR(IF($Z$5=TRUE,IF(IPRF_Lines[[#This Row],[Balance Qty]]="","",IPRF_Lines[[#This Row],[Balance Qty]]),""),"")</f>
        <v/>
      </c>
    </row>
    <row r="330" spans="17:17" x14ac:dyDescent="0.25">
      <c r="Q330" s="154" t="str">
        <f>IFERROR(IF($Z$5=TRUE,IF(IPRF_Lines[[#This Row],[Balance Qty]]="","",IPRF_Lines[[#This Row],[Balance Qty]]),""),"")</f>
        <v/>
      </c>
    </row>
    <row r="331" spans="17:17" x14ac:dyDescent="0.25">
      <c r="Q331" s="154" t="str">
        <f>IFERROR(IF($Z$5=TRUE,IF(IPRF_Lines[[#This Row],[Balance Qty]]="","",IPRF_Lines[[#This Row],[Balance Qty]]),""),"")</f>
        <v/>
      </c>
    </row>
    <row r="332" spans="17:17" x14ac:dyDescent="0.25">
      <c r="Q332" s="154" t="str">
        <f>IFERROR(IF($Z$5=TRUE,IF(IPRF_Lines[[#This Row],[Balance Qty]]="","",IPRF_Lines[[#This Row],[Balance Qty]]),""),"")</f>
        <v/>
      </c>
    </row>
    <row r="333" spans="17:17" x14ac:dyDescent="0.25">
      <c r="Q333" s="154" t="str">
        <f>IFERROR(IF($Z$5=TRUE,IF(IPRF_Lines[[#This Row],[Balance Qty]]="","",IPRF_Lines[[#This Row],[Balance Qty]]),""),"")</f>
        <v/>
      </c>
    </row>
    <row r="334" spans="17:17" x14ac:dyDescent="0.25">
      <c r="Q334" s="154" t="str">
        <f>IFERROR(IF($Z$5=TRUE,IF(IPRF_Lines[[#This Row],[Balance Qty]]="","",IPRF_Lines[[#This Row],[Balance Qty]]),""),"")</f>
        <v/>
      </c>
    </row>
    <row r="335" spans="17:17" x14ac:dyDescent="0.25">
      <c r="Q335" s="154" t="str">
        <f>IFERROR(IF($Z$5=TRUE,IF(IPRF_Lines[[#This Row],[Balance Qty]]="","",IPRF_Lines[[#This Row],[Balance Qty]]),""),"")</f>
        <v/>
      </c>
    </row>
    <row r="336" spans="17:17" x14ac:dyDescent="0.25">
      <c r="Q336" s="154" t="str">
        <f>IFERROR(IF($Z$5=TRUE,IF(IPRF_Lines[[#This Row],[Balance Qty]]="","",IPRF_Lines[[#This Row],[Balance Qty]]),""),"")</f>
        <v/>
      </c>
    </row>
    <row r="337" spans="17:17" x14ac:dyDescent="0.25">
      <c r="Q337" s="154" t="str">
        <f>IFERROR(IF($Z$5=TRUE,IF(IPRF_Lines[[#This Row],[Balance Qty]]="","",IPRF_Lines[[#This Row],[Balance Qty]]),""),"")</f>
        <v/>
      </c>
    </row>
    <row r="338" spans="17:17" x14ac:dyDescent="0.25">
      <c r="Q338" s="154" t="str">
        <f>IFERROR(IF($Z$5=TRUE,IF(IPRF_Lines[[#This Row],[Balance Qty]]="","",IPRF_Lines[[#This Row],[Balance Qty]]),""),"")</f>
        <v/>
      </c>
    </row>
    <row r="339" spans="17:17" x14ac:dyDescent="0.25">
      <c r="Q339" s="154" t="str">
        <f>IFERROR(IF($Z$5=TRUE,IF(IPRF_Lines[[#This Row],[Balance Qty]]="","",IPRF_Lines[[#This Row],[Balance Qty]]),""),"")</f>
        <v/>
      </c>
    </row>
    <row r="340" spans="17:17" x14ac:dyDescent="0.25">
      <c r="Q340" s="154" t="str">
        <f>IFERROR(IF($Z$5=TRUE,IF(IPRF_Lines[[#This Row],[Balance Qty]]="","",IPRF_Lines[[#This Row],[Balance Qty]]),""),"")</f>
        <v/>
      </c>
    </row>
    <row r="341" spans="17:17" x14ac:dyDescent="0.25">
      <c r="Q341" s="154" t="str">
        <f>IFERROR(IF($Z$5=TRUE,IF(IPRF_Lines[[#This Row],[Balance Qty]]="","",IPRF_Lines[[#This Row],[Balance Qty]]),""),"")</f>
        <v/>
      </c>
    </row>
    <row r="342" spans="17:17" x14ac:dyDescent="0.25">
      <c r="Q342" s="154" t="str">
        <f>IFERROR(IF($Z$5=TRUE,IF(IPRF_Lines[[#This Row],[Balance Qty]]="","",IPRF_Lines[[#This Row],[Balance Qty]]),""),"")</f>
        <v/>
      </c>
    </row>
    <row r="343" spans="17:17" x14ac:dyDescent="0.25">
      <c r="Q343" s="154" t="str">
        <f>IFERROR(IF($Z$5=TRUE,IF(IPRF_Lines[[#This Row],[Balance Qty]]="","",IPRF_Lines[[#This Row],[Balance Qty]]),""),"")</f>
        <v/>
      </c>
    </row>
    <row r="344" spans="17:17" x14ac:dyDescent="0.25">
      <c r="Q344" s="154" t="str">
        <f>IFERROR(IF($Z$5=TRUE,IF(IPRF_Lines[[#This Row],[Balance Qty]]="","",IPRF_Lines[[#This Row],[Balance Qty]]),""),"")</f>
        <v/>
      </c>
    </row>
    <row r="345" spans="17:17" x14ac:dyDescent="0.25">
      <c r="Q345" s="154" t="str">
        <f>IFERROR(IF($Z$5=TRUE,IF(IPRF_Lines[[#This Row],[Balance Qty]]="","",IPRF_Lines[[#This Row],[Balance Qty]]),""),"")</f>
        <v/>
      </c>
    </row>
    <row r="346" spans="17:17" x14ac:dyDescent="0.25">
      <c r="Q346" s="154" t="str">
        <f>IFERROR(IF($Z$5=TRUE,IF(IPRF_Lines[[#This Row],[Balance Qty]]="","",IPRF_Lines[[#This Row],[Balance Qty]]),""),"")</f>
        <v/>
      </c>
    </row>
    <row r="347" spans="17:17" x14ac:dyDescent="0.25">
      <c r="Q347" s="154" t="str">
        <f>IFERROR(IF($Z$5=TRUE,IF(IPRF_Lines[[#This Row],[Balance Qty]]="","",IPRF_Lines[[#This Row],[Balance Qty]]),""),"")</f>
        <v/>
      </c>
    </row>
    <row r="348" spans="17:17" x14ac:dyDescent="0.25">
      <c r="Q348" s="154" t="str">
        <f>IFERROR(IF($Z$5=TRUE,IF(IPRF_Lines[[#This Row],[Balance Qty]]="","",IPRF_Lines[[#This Row],[Balance Qty]]),""),"")</f>
        <v/>
      </c>
    </row>
    <row r="349" spans="17:17" x14ac:dyDescent="0.25">
      <c r="Q349" s="154" t="str">
        <f>IFERROR(IF($Z$5=TRUE,IF(IPRF_Lines[[#This Row],[Balance Qty]]="","",IPRF_Lines[[#This Row],[Balance Qty]]),""),"")</f>
        <v/>
      </c>
    </row>
    <row r="350" spans="17:17" x14ac:dyDescent="0.25">
      <c r="Q350" s="154" t="str">
        <f>IFERROR(IF($Z$5=TRUE,IF(IPRF_Lines[[#This Row],[Balance Qty]]="","",IPRF_Lines[[#This Row],[Balance Qty]]),""),"")</f>
        <v/>
      </c>
    </row>
    <row r="351" spans="17:17" x14ac:dyDescent="0.25">
      <c r="Q351" s="154" t="str">
        <f>IFERROR(IF($Z$5=TRUE,IF(IPRF_Lines[[#This Row],[Balance Qty]]="","",IPRF_Lines[[#This Row],[Balance Qty]]),""),"")</f>
        <v/>
      </c>
    </row>
    <row r="352" spans="17:17" x14ac:dyDescent="0.25">
      <c r="Q352" s="154" t="str">
        <f>IFERROR(IF($Z$5=TRUE,IF(IPRF_Lines[[#This Row],[Balance Qty]]="","",IPRF_Lines[[#This Row],[Balance Qty]]),""),"")</f>
        <v/>
      </c>
    </row>
    <row r="353" spans="17:17" x14ac:dyDescent="0.25">
      <c r="Q353" s="154" t="str">
        <f>IFERROR(IF($Z$5=TRUE,IF(IPRF_Lines[[#This Row],[Balance Qty]]="","",IPRF_Lines[[#This Row],[Balance Qty]]),""),"")</f>
        <v/>
      </c>
    </row>
    <row r="354" spans="17:17" x14ac:dyDescent="0.25">
      <c r="Q354" s="154" t="str">
        <f>IFERROR(IF($Z$5=TRUE,IF(IPRF_Lines[[#This Row],[Balance Qty]]="","",IPRF_Lines[[#This Row],[Balance Qty]]),""),"")</f>
        <v/>
      </c>
    </row>
    <row r="355" spans="17:17" x14ac:dyDescent="0.25">
      <c r="Q355" s="154" t="str">
        <f>IFERROR(IF($Z$5=TRUE,IF(IPRF_Lines[[#This Row],[Balance Qty]]="","",IPRF_Lines[[#This Row],[Balance Qty]]),""),"")</f>
        <v/>
      </c>
    </row>
    <row r="356" spans="17:17" x14ac:dyDescent="0.25">
      <c r="Q356" s="154" t="str">
        <f>IFERROR(IF($Z$5=TRUE,IF(IPRF_Lines[[#This Row],[Balance Qty]]="","",IPRF_Lines[[#This Row],[Balance Qty]]),""),"")</f>
        <v/>
      </c>
    </row>
    <row r="357" spans="17:17" x14ac:dyDescent="0.25">
      <c r="Q357" s="154" t="str">
        <f>IFERROR(IF($Z$5=TRUE,IF(IPRF_Lines[[#This Row],[Balance Qty]]="","",IPRF_Lines[[#This Row],[Balance Qty]]),""),"")</f>
        <v/>
      </c>
    </row>
    <row r="358" spans="17:17" x14ac:dyDescent="0.25">
      <c r="Q358" s="154" t="str">
        <f>IFERROR(IF($Z$5=TRUE,IF(IPRF_Lines[[#This Row],[Balance Qty]]="","",IPRF_Lines[[#This Row],[Balance Qty]]),""),"")</f>
        <v/>
      </c>
    </row>
    <row r="359" spans="17:17" x14ac:dyDescent="0.25">
      <c r="Q359" s="154" t="str">
        <f>IFERROR(IF($Z$5=TRUE,IF(IPRF_Lines[[#This Row],[Balance Qty]]="","",IPRF_Lines[[#This Row],[Balance Qty]]),""),"")</f>
        <v/>
      </c>
    </row>
    <row r="360" spans="17:17" x14ac:dyDescent="0.25">
      <c r="Q360" s="154" t="str">
        <f>IFERROR(IF($Z$5=TRUE,IF(IPRF_Lines[[#This Row],[Balance Qty]]="","",IPRF_Lines[[#This Row],[Balance Qty]]),""),"")</f>
        <v/>
      </c>
    </row>
    <row r="361" spans="17:17" x14ac:dyDescent="0.25">
      <c r="Q361" s="154" t="str">
        <f>IFERROR(IF($Z$5=TRUE,IF(IPRF_Lines[[#This Row],[Balance Qty]]="","",IPRF_Lines[[#This Row],[Balance Qty]]),""),"")</f>
        <v/>
      </c>
    </row>
    <row r="362" spans="17:17" x14ac:dyDescent="0.25">
      <c r="Q362" s="154" t="str">
        <f>IFERROR(IF($Z$5=TRUE,IF(IPRF_Lines[[#This Row],[Balance Qty]]="","",IPRF_Lines[[#This Row],[Balance Qty]]),""),"")</f>
        <v/>
      </c>
    </row>
    <row r="363" spans="17:17" x14ac:dyDescent="0.25">
      <c r="Q363" s="154" t="str">
        <f>IFERROR(IF($Z$5=TRUE,IF(IPRF_Lines[[#This Row],[Balance Qty]]="","",IPRF_Lines[[#This Row],[Balance Qty]]),""),"")</f>
        <v/>
      </c>
    </row>
    <row r="364" spans="17:17" x14ac:dyDescent="0.25">
      <c r="Q364" s="154" t="str">
        <f>IFERROR(IF($Z$5=TRUE,IF(IPRF_Lines[[#This Row],[Balance Qty]]="","",IPRF_Lines[[#This Row],[Balance Qty]]),""),"")</f>
        <v/>
      </c>
    </row>
    <row r="365" spans="17:17" x14ac:dyDescent="0.25">
      <c r="Q365" s="154" t="str">
        <f>IFERROR(IF($Z$5=TRUE,IF(IPRF_Lines[[#This Row],[Balance Qty]]="","",IPRF_Lines[[#This Row],[Balance Qty]]),""),"")</f>
        <v/>
      </c>
    </row>
    <row r="366" spans="17:17" x14ac:dyDescent="0.25">
      <c r="Q366" s="154" t="str">
        <f>IFERROR(IF($Z$5=TRUE,IF(IPRF_Lines[[#This Row],[Balance Qty]]="","",IPRF_Lines[[#This Row],[Balance Qty]]),""),"")</f>
        <v/>
      </c>
    </row>
    <row r="367" spans="17:17" x14ac:dyDescent="0.25">
      <c r="Q367" s="154" t="str">
        <f>IFERROR(IF($Z$5=TRUE,IF(IPRF_Lines[[#This Row],[Balance Qty]]="","",IPRF_Lines[[#This Row],[Balance Qty]]),""),"")</f>
        <v/>
      </c>
    </row>
    <row r="368" spans="17:17" x14ac:dyDescent="0.25">
      <c r="Q368" s="154" t="str">
        <f>IFERROR(IF($Z$5=TRUE,IF(IPRF_Lines[[#This Row],[Balance Qty]]="","",IPRF_Lines[[#This Row],[Balance Qty]]),""),"")</f>
        <v/>
      </c>
    </row>
    <row r="369" spans="17:17" x14ac:dyDescent="0.25">
      <c r="Q369" s="154" t="str">
        <f>IFERROR(IF($Z$5=TRUE,IF(IPRF_Lines[[#This Row],[Balance Qty]]="","",IPRF_Lines[[#This Row],[Balance Qty]]),""),"")</f>
        <v/>
      </c>
    </row>
    <row r="370" spans="17:17" x14ac:dyDescent="0.25">
      <c r="Q370" s="154" t="str">
        <f>IFERROR(IF($Z$5=TRUE,IF(IPRF_Lines[[#This Row],[Balance Qty]]="","",IPRF_Lines[[#This Row],[Balance Qty]]),""),"")</f>
        <v/>
      </c>
    </row>
    <row r="371" spans="17:17" x14ac:dyDescent="0.25">
      <c r="Q371" s="154" t="str">
        <f>IFERROR(IF($Z$5=TRUE,IF(IPRF_Lines[[#This Row],[Balance Qty]]="","",IPRF_Lines[[#This Row],[Balance Qty]]),""),"")</f>
        <v/>
      </c>
    </row>
    <row r="372" spans="17:17" x14ac:dyDescent="0.25">
      <c r="Q372" s="154" t="str">
        <f>IFERROR(IF($Z$5=TRUE,IF(IPRF_Lines[[#This Row],[Balance Qty]]="","",IPRF_Lines[[#This Row],[Balance Qty]]),""),"")</f>
        <v/>
      </c>
    </row>
    <row r="373" spans="17:17" x14ac:dyDescent="0.25">
      <c r="Q373" s="154" t="str">
        <f>IFERROR(IF($Z$5=TRUE,IF(IPRF_Lines[[#This Row],[Balance Qty]]="","",IPRF_Lines[[#This Row],[Balance Qty]]),""),"")</f>
        <v/>
      </c>
    </row>
    <row r="374" spans="17:17" x14ac:dyDescent="0.25">
      <c r="Q374" s="154" t="str">
        <f>IFERROR(IF($Z$5=TRUE,IF(IPRF_Lines[[#This Row],[Balance Qty]]="","",IPRF_Lines[[#This Row],[Balance Qty]]),""),"")</f>
        <v/>
      </c>
    </row>
    <row r="375" spans="17:17" x14ac:dyDescent="0.25">
      <c r="Q375" s="154" t="str">
        <f>IFERROR(IF($Z$5=TRUE,IF(IPRF_Lines[[#This Row],[Balance Qty]]="","",IPRF_Lines[[#This Row],[Balance Qty]]),""),"")</f>
        <v/>
      </c>
    </row>
    <row r="376" spans="17:17" x14ac:dyDescent="0.25">
      <c r="Q376" s="154" t="str">
        <f>IFERROR(IF($Z$5=TRUE,IF(IPRF_Lines[[#This Row],[Balance Qty]]="","",IPRF_Lines[[#This Row],[Balance Qty]]),""),"")</f>
        <v/>
      </c>
    </row>
    <row r="377" spans="17:17" x14ac:dyDescent="0.25">
      <c r="Q377" s="154" t="str">
        <f>IFERROR(IF($Z$5=TRUE,IF(IPRF_Lines[[#This Row],[Balance Qty]]="","",IPRF_Lines[[#This Row],[Balance Qty]]),""),"")</f>
        <v/>
      </c>
    </row>
    <row r="378" spans="17:17" x14ac:dyDescent="0.25">
      <c r="Q378" s="154" t="str">
        <f>IFERROR(IF($Z$5=TRUE,IF(IPRF_Lines[[#This Row],[Balance Qty]]="","",IPRF_Lines[[#This Row],[Balance Qty]]),""),"")</f>
        <v/>
      </c>
    </row>
    <row r="379" spans="17:17" x14ac:dyDescent="0.25">
      <c r="Q379" s="154" t="str">
        <f>IFERROR(IF($Z$5=TRUE,IF(IPRF_Lines[[#This Row],[Balance Qty]]="","",IPRF_Lines[[#This Row],[Balance Qty]]),""),"")</f>
        <v/>
      </c>
    </row>
    <row r="380" spans="17:17" x14ac:dyDescent="0.25">
      <c r="Q380" s="154" t="str">
        <f>IFERROR(IF($Z$5=TRUE,IF(IPRF_Lines[[#This Row],[Balance Qty]]="","",IPRF_Lines[[#This Row],[Balance Qty]]),""),"")</f>
        <v/>
      </c>
    </row>
    <row r="381" spans="17:17" x14ac:dyDescent="0.25">
      <c r="Q381" s="154" t="str">
        <f>IFERROR(IF($Z$5=TRUE,IF(IPRF_Lines[[#This Row],[Balance Qty]]="","",IPRF_Lines[[#This Row],[Balance Qty]]),""),"")</f>
        <v/>
      </c>
    </row>
    <row r="382" spans="17:17" x14ac:dyDescent="0.25">
      <c r="Q382" s="154" t="str">
        <f>IFERROR(IF($Z$5=TRUE,IF(IPRF_Lines[[#This Row],[Balance Qty]]="","",IPRF_Lines[[#This Row],[Balance Qty]]),""),"")</f>
        <v/>
      </c>
    </row>
    <row r="383" spans="17:17" x14ac:dyDescent="0.25">
      <c r="Q383" s="154" t="str">
        <f>IFERROR(IF($Z$5=TRUE,IF(IPRF_Lines[[#This Row],[Balance Qty]]="","",IPRF_Lines[[#This Row],[Balance Qty]]),""),"")</f>
        <v/>
      </c>
    </row>
    <row r="384" spans="17:17" x14ac:dyDescent="0.25">
      <c r="Q384" s="154" t="str">
        <f>IFERROR(IF($Z$5=TRUE,IF(IPRF_Lines[[#This Row],[Balance Qty]]="","",IPRF_Lines[[#This Row],[Balance Qty]]),""),"")</f>
        <v/>
      </c>
    </row>
    <row r="385" spans="17:17" x14ac:dyDescent="0.25">
      <c r="Q385" s="154" t="str">
        <f>IFERROR(IF($Z$5=TRUE,IF(IPRF_Lines[[#This Row],[Balance Qty]]="","",IPRF_Lines[[#This Row],[Balance Qty]]),""),"")</f>
        <v/>
      </c>
    </row>
    <row r="386" spans="17:17" x14ac:dyDescent="0.25">
      <c r="Q386" s="154" t="str">
        <f>IFERROR(IF($Z$5=TRUE,IF(IPRF_Lines[[#This Row],[Balance Qty]]="","",IPRF_Lines[[#This Row],[Balance Qty]]),""),"")</f>
        <v/>
      </c>
    </row>
    <row r="387" spans="17:17" x14ac:dyDescent="0.25">
      <c r="Q387" s="154" t="str">
        <f>IFERROR(IF($Z$5=TRUE,IF(IPRF_Lines[[#This Row],[Balance Qty]]="","",IPRF_Lines[[#This Row],[Balance Qty]]),""),"")</f>
        <v/>
      </c>
    </row>
    <row r="388" spans="17:17" x14ac:dyDescent="0.25">
      <c r="Q388" s="154" t="str">
        <f>IFERROR(IF($Z$5=TRUE,IF(IPRF_Lines[[#This Row],[Balance Qty]]="","",IPRF_Lines[[#This Row],[Balance Qty]]),""),"")</f>
        <v/>
      </c>
    </row>
    <row r="389" spans="17:17" x14ac:dyDescent="0.25">
      <c r="Q389" s="154" t="str">
        <f>IFERROR(IF($Z$5=TRUE,IF(IPRF_Lines[[#This Row],[Balance Qty]]="","",IPRF_Lines[[#This Row],[Balance Qty]]),""),"")</f>
        <v/>
      </c>
    </row>
    <row r="390" spans="17:17" x14ac:dyDescent="0.25">
      <c r="Q390" s="154" t="str">
        <f>IFERROR(IF($Z$5=TRUE,IF(IPRF_Lines[[#This Row],[Balance Qty]]="","",IPRF_Lines[[#This Row],[Balance Qty]]),""),"")</f>
        <v/>
      </c>
    </row>
    <row r="391" spans="17:17" x14ac:dyDescent="0.25">
      <c r="Q391" s="154" t="str">
        <f>IFERROR(IF($Z$5=TRUE,IF(IPRF_Lines[[#This Row],[Balance Qty]]="","",IPRF_Lines[[#This Row],[Balance Qty]]),""),"")</f>
        <v/>
      </c>
    </row>
    <row r="392" spans="17:17" x14ac:dyDescent="0.25">
      <c r="Q392" s="154" t="str">
        <f>IFERROR(IF($Z$5=TRUE,IF(IPRF_Lines[[#This Row],[Balance Qty]]="","",IPRF_Lines[[#This Row],[Balance Qty]]),""),"")</f>
        <v/>
      </c>
    </row>
    <row r="393" spans="17:17" x14ac:dyDescent="0.25">
      <c r="Q393" s="154" t="str">
        <f>IFERROR(IF($Z$5=TRUE,IF(IPRF_Lines[[#This Row],[Balance Qty]]="","",IPRF_Lines[[#This Row],[Balance Qty]]),""),"")</f>
        <v/>
      </c>
    </row>
    <row r="394" spans="17:17" x14ac:dyDescent="0.25">
      <c r="Q394" s="154" t="str">
        <f>IFERROR(IF($Z$5=TRUE,IF(IPRF_Lines[[#This Row],[Balance Qty]]="","",IPRF_Lines[[#This Row],[Balance Qty]]),""),"")</f>
        <v/>
      </c>
    </row>
    <row r="395" spans="17:17" x14ac:dyDescent="0.25">
      <c r="Q395" s="154" t="str">
        <f>IFERROR(IF($Z$5=TRUE,IF(IPRF_Lines[[#This Row],[Balance Qty]]="","",IPRF_Lines[[#This Row],[Balance Qty]]),""),"")</f>
        <v/>
      </c>
    </row>
    <row r="396" spans="17:17" x14ac:dyDescent="0.25">
      <c r="Q396" s="154" t="str">
        <f>IFERROR(IF($Z$5=TRUE,IF(IPRF_Lines[[#This Row],[Balance Qty]]="","",IPRF_Lines[[#This Row],[Balance Qty]]),""),"")</f>
        <v/>
      </c>
    </row>
    <row r="397" spans="17:17" x14ac:dyDescent="0.25">
      <c r="Q397" s="154" t="str">
        <f>IFERROR(IF($Z$5=TRUE,IF(IPRF_Lines[[#This Row],[Balance Qty]]="","",IPRF_Lines[[#This Row],[Balance Qty]]),""),"")</f>
        <v/>
      </c>
    </row>
    <row r="398" spans="17:17" x14ac:dyDescent="0.25">
      <c r="Q398" s="154" t="str">
        <f>IFERROR(IF($Z$5=TRUE,IF(IPRF_Lines[[#This Row],[Balance Qty]]="","",IPRF_Lines[[#This Row],[Balance Qty]]),""),"")</f>
        <v/>
      </c>
    </row>
    <row r="399" spans="17:17" x14ac:dyDescent="0.25">
      <c r="Q399" s="154" t="str">
        <f>IFERROR(IF($Z$5=TRUE,IF(IPRF_Lines[[#This Row],[Balance Qty]]="","",IPRF_Lines[[#This Row],[Balance Qty]]),""),"")</f>
        <v/>
      </c>
    </row>
    <row r="400" spans="17:17" x14ac:dyDescent="0.25">
      <c r="Q400" s="154" t="str">
        <f>IFERROR(IF($Z$5=TRUE,IF(IPRF_Lines[[#This Row],[Balance Qty]]="","",IPRF_Lines[[#This Row],[Balance Qty]]),""),"")</f>
        <v/>
      </c>
    </row>
    <row r="401" spans="17:17" x14ac:dyDescent="0.25">
      <c r="Q401" s="154" t="str">
        <f>IFERROR(IF($Z$5=TRUE,IF(IPRF_Lines[[#This Row],[Balance Qty]]="","",IPRF_Lines[[#This Row],[Balance Qty]]),""),"")</f>
        <v/>
      </c>
    </row>
    <row r="402" spans="17:17" x14ac:dyDescent="0.25">
      <c r="Q402" s="154" t="str">
        <f>IFERROR(IF($Z$5=TRUE,IF(IPRF_Lines[[#This Row],[Balance Qty]]="","",IPRF_Lines[[#This Row],[Balance Qty]]),""),"")</f>
        <v/>
      </c>
    </row>
    <row r="403" spans="17:17" x14ac:dyDescent="0.25">
      <c r="Q403" s="154" t="str">
        <f>IFERROR(IF($Z$5=TRUE,IF(IPRF_Lines[[#This Row],[Balance Qty]]="","",IPRF_Lines[[#This Row],[Balance Qty]]),""),"")</f>
        <v/>
      </c>
    </row>
    <row r="404" spans="17:17" x14ac:dyDescent="0.25">
      <c r="Q404" s="154" t="str">
        <f>IFERROR(IF($Z$5=TRUE,IF(IPRF_Lines[[#This Row],[Balance Qty]]="","",IPRF_Lines[[#This Row],[Balance Qty]]),""),"")</f>
        <v/>
      </c>
    </row>
    <row r="405" spans="17:17" x14ac:dyDescent="0.25">
      <c r="Q405" s="154" t="str">
        <f>IFERROR(IF($Z$5=TRUE,IF(IPRF_Lines[[#This Row],[Balance Qty]]="","",IPRF_Lines[[#This Row],[Balance Qty]]),""),"")</f>
        <v/>
      </c>
    </row>
    <row r="406" spans="17:17" x14ac:dyDescent="0.25">
      <c r="Q406" s="154" t="str">
        <f>IFERROR(IF($Z$5=TRUE,IF(IPRF_Lines[[#This Row],[Balance Qty]]="","",IPRF_Lines[[#This Row],[Balance Qty]]),""),"")</f>
        <v/>
      </c>
    </row>
    <row r="407" spans="17:17" x14ac:dyDescent="0.25">
      <c r="Q407" s="154" t="str">
        <f>IFERROR(IF($Z$5=TRUE,IF(IPRF_Lines[[#This Row],[Balance Qty]]="","",IPRF_Lines[[#This Row],[Balance Qty]]),""),"")</f>
        <v/>
      </c>
    </row>
    <row r="408" spans="17:17" x14ac:dyDescent="0.25">
      <c r="Q408" s="154" t="str">
        <f>IFERROR(IF($Z$5=TRUE,IF(IPRF_Lines[[#This Row],[Balance Qty]]="","",IPRF_Lines[[#This Row],[Balance Qty]]),""),"")</f>
        <v/>
      </c>
    </row>
    <row r="409" spans="17:17" x14ac:dyDescent="0.25">
      <c r="Q409" s="154" t="str">
        <f>IFERROR(IF($Z$5=TRUE,IF(IPRF_Lines[[#This Row],[Balance Qty]]="","",IPRF_Lines[[#This Row],[Balance Qty]]),""),"")</f>
        <v/>
      </c>
    </row>
    <row r="410" spans="17:17" x14ac:dyDescent="0.25">
      <c r="Q410" s="154" t="str">
        <f>IFERROR(IF($Z$5=TRUE,IF(IPRF_Lines[[#This Row],[Balance Qty]]="","",IPRF_Lines[[#This Row],[Balance Qty]]),""),"")</f>
        <v/>
      </c>
    </row>
    <row r="411" spans="17:17" x14ac:dyDescent="0.25">
      <c r="Q411" s="154" t="str">
        <f>IFERROR(IF($Z$5=TRUE,IF(IPRF_Lines[[#This Row],[Balance Qty]]="","",IPRF_Lines[[#This Row],[Balance Qty]]),""),"")</f>
        <v/>
      </c>
    </row>
    <row r="412" spans="17:17" x14ac:dyDescent="0.25">
      <c r="Q412" s="154" t="str">
        <f>IFERROR(IF($Z$5=TRUE,IF(IPRF_Lines[[#This Row],[Balance Qty]]="","",IPRF_Lines[[#This Row],[Balance Qty]]),""),"")</f>
        <v/>
      </c>
    </row>
    <row r="413" spans="17:17" x14ac:dyDescent="0.25">
      <c r="Q413" s="154" t="str">
        <f>IFERROR(IF($Z$5=TRUE,IF(IPRF_Lines[[#This Row],[Balance Qty]]="","",IPRF_Lines[[#This Row],[Balance Qty]]),""),"")</f>
        <v/>
      </c>
    </row>
    <row r="414" spans="17:17" x14ac:dyDescent="0.25">
      <c r="Q414" s="154" t="str">
        <f>IFERROR(IF($Z$5=TRUE,IF(IPRF_Lines[[#This Row],[Balance Qty]]="","",IPRF_Lines[[#This Row],[Balance Qty]]),""),"")</f>
        <v/>
      </c>
    </row>
    <row r="415" spans="17:17" x14ac:dyDescent="0.25">
      <c r="Q415" s="154" t="str">
        <f>IFERROR(IF($Z$5=TRUE,IF(IPRF_Lines[[#This Row],[Balance Qty]]="","",IPRF_Lines[[#This Row],[Balance Qty]]),""),"")</f>
        <v/>
      </c>
    </row>
    <row r="416" spans="17:17" x14ac:dyDescent="0.25">
      <c r="Q416" s="154" t="str">
        <f>IFERROR(IF($Z$5=TRUE,IF(IPRF_Lines[[#This Row],[Balance Qty]]="","",IPRF_Lines[[#This Row],[Balance Qty]]),""),"")</f>
        <v/>
      </c>
    </row>
    <row r="417" spans="17:17" x14ac:dyDescent="0.25">
      <c r="Q417" s="154" t="str">
        <f>IFERROR(IF($Z$5=TRUE,IF(IPRF_Lines[[#This Row],[Balance Qty]]="","",IPRF_Lines[[#This Row],[Balance Qty]]),""),"")</f>
        <v/>
      </c>
    </row>
    <row r="418" spans="17:17" x14ac:dyDescent="0.25">
      <c r="Q418" s="154" t="str">
        <f>IFERROR(IF($Z$5=TRUE,IF(IPRF_Lines[[#This Row],[Balance Qty]]="","",IPRF_Lines[[#This Row],[Balance Qty]]),""),"")</f>
        <v/>
      </c>
    </row>
    <row r="419" spans="17:17" x14ac:dyDescent="0.25">
      <c r="Q419" s="154" t="str">
        <f>IFERROR(IF($Z$5=TRUE,IF(IPRF_Lines[[#This Row],[Balance Qty]]="","",IPRF_Lines[[#This Row],[Balance Qty]]),""),"")</f>
        <v/>
      </c>
    </row>
    <row r="420" spans="17:17" x14ac:dyDescent="0.25">
      <c r="Q420" s="154" t="str">
        <f>IFERROR(IF($Z$5=TRUE,IF(IPRF_Lines[[#This Row],[Balance Qty]]="","",IPRF_Lines[[#This Row],[Balance Qty]]),""),"")</f>
        <v/>
      </c>
    </row>
    <row r="421" spans="17:17" x14ac:dyDescent="0.25">
      <c r="Q421" s="154" t="str">
        <f>IFERROR(IF($Z$5=TRUE,IF(IPRF_Lines[[#This Row],[Balance Qty]]="","",IPRF_Lines[[#This Row],[Balance Qty]]),""),"")</f>
        <v/>
      </c>
    </row>
    <row r="422" spans="17:17" x14ac:dyDescent="0.25">
      <c r="Q422" s="154" t="str">
        <f>IFERROR(IF($Z$5=TRUE,IF(IPRF_Lines[[#This Row],[Balance Qty]]="","",IPRF_Lines[[#This Row],[Balance Qty]]),""),"")</f>
        <v/>
      </c>
    </row>
    <row r="423" spans="17:17" x14ac:dyDescent="0.25">
      <c r="Q423" s="154" t="str">
        <f>IFERROR(IF($Z$5=TRUE,IF(IPRF_Lines[[#This Row],[Balance Qty]]="","",IPRF_Lines[[#This Row],[Balance Qty]]),""),"")</f>
        <v/>
      </c>
    </row>
    <row r="424" spans="17:17" x14ac:dyDescent="0.25">
      <c r="Q424" s="154" t="str">
        <f>IFERROR(IF($Z$5=TRUE,IF(IPRF_Lines[[#This Row],[Balance Qty]]="","",IPRF_Lines[[#This Row],[Balance Qty]]),""),"")</f>
        <v/>
      </c>
    </row>
    <row r="425" spans="17:17" x14ac:dyDescent="0.25">
      <c r="Q425" s="154" t="str">
        <f>IFERROR(IF($Z$5=TRUE,IF(IPRF_Lines[[#This Row],[Balance Qty]]="","",IPRF_Lines[[#This Row],[Balance Qty]]),""),"")</f>
        <v/>
      </c>
    </row>
    <row r="426" spans="17:17" x14ac:dyDescent="0.25">
      <c r="Q426" s="154" t="str">
        <f>IFERROR(IF($Z$5=TRUE,IF(IPRF_Lines[[#This Row],[Balance Qty]]="","",IPRF_Lines[[#This Row],[Balance Qty]]),""),"")</f>
        <v/>
      </c>
    </row>
    <row r="427" spans="17:17" x14ac:dyDescent="0.25">
      <c r="Q427" s="154" t="str">
        <f>IFERROR(IF($Z$5=TRUE,IF(IPRF_Lines[[#This Row],[Balance Qty]]="","",IPRF_Lines[[#This Row],[Balance Qty]]),""),"")</f>
        <v/>
      </c>
    </row>
    <row r="428" spans="17:17" x14ac:dyDescent="0.25">
      <c r="Q428" s="154" t="str">
        <f>IFERROR(IF($Z$5=TRUE,IF(IPRF_Lines[[#This Row],[Balance Qty]]="","",IPRF_Lines[[#This Row],[Balance Qty]]),""),"")</f>
        <v/>
      </c>
    </row>
    <row r="429" spans="17:17" x14ac:dyDescent="0.25">
      <c r="Q429" s="154" t="str">
        <f>IFERROR(IF($Z$5=TRUE,IF(IPRF_Lines[[#This Row],[Balance Qty]]="","",IPRF_Lines[[#This Row],[Balance Qty]]),""),"")</f>
        <v/>
      </c>
    </row>
    <row r="430" spans="17:17" x14ac:dyDescent="0.25">
      <c r="Q430" s="154" t="str">
        <f>IFERROR(IF($Z$5=TRUE,IF(IPRF_Lines[[#This Row],[Balance Qty]]="","",IPRF_Lines[[#This Row],[Balance Qty]]),""),"")</f>
        <v/>
      </c>
    </row>
    <row r="431" spans="17:17" x14ac:dyDescent="0.25">
      <c r="Q431" s="154" t="str">
        <f>IFERROR(IF($Z$5=TRUE,IF(IPRF_Lines[[#This Row],[Balance Qty]]="","",IPRF_Lines[[#This Row],[Balance Qty]]),""),"")</f>
        <v/>
      </c>
    </row>
    <row r="432" spans="17:17" x14ac:dyDescent="0.25">
      <c r="Q432" s="154" t="str">
        <f>IFERROR(IF($Z$5=TRUE,IF(IPRF_Lines[[#This Row],[Balance Qty]]="","",IPRF_Lines[[#This Row],[Balance Qty]]),""),"")</f>
        <v/>
      </c>
    </row>
    <row r="433" spans="17:17" x14ac:dyDescent="0.25">
      <c r="Q433" s="154" t="str">
        <f>IFERROR(IF($Z$5=TRUE,IF(IPRF_Lines[[#This Row],[Balance Qty]]="","",IPRF_Lines[[#This Row],[Balance Qty]]),""),"")</f>
        <v/>
      </c>
    </row>
    <row r="434" spans="17:17" x14ac:dyDescent="0.25">
      <c r="Q434" s="154" t="str">
        <f>IFERROR(IF($Z$5=TRUE,IF(IPRF_Lines[[#This Row],[Balance Qty]]="","",IPRF_Lines[[#This Row],[Balance Qty]]),""),"")</f>
        <v/>
      </c>
    </row>
    <row r="435" spans="17:17" x14ac:dyDescent="0.25">
      <c r="Q435" s="154" t="str">
        <f>IFERROR(IF($Z$5=TRUE,IF(IPRF_Lines[[#This Row],[Balance Qty]]="","",IPRF_Lines[[#This Row],[Balance Qty]]),""),"")</f>
        <v/>
      </c>
    </row>
    <row r="436" spans="17:17" x14ac:dyDescent="0.25">
      <c r="Q436" s="154" t="str">
        <f>IFERROR(IF($Z$5=TRUE,IF(IPRF_Lines[[#This Row],[Balance Qty]]="","",IPRF_Lines[[#This Row],[Balance Qty]]),""),"")</f>
        <v/>
      </c>
    </row>
    <row r="437" spans="17:17" x14ac:dyDescent="0.25">
      <c r="Q437" s="154" t="str">
        <f>IFERROR(IF($Z$5=TRUE,IF(IPRF_Lines[[#This Row],[Balance Qty]]="","",IPRF_Lines[[#This Row],[Balance Qty]]),""),"")</f>
        <v/>
      </c>
    </row>
    <row r="438" spans="17:17" x14ac:dyDescent="0.25">
      <c r="Q438" s="154" t="str">
        <f>IFERROR(IF($Z$5=TRUE,IF(IPRF_Lines[[#This Row],[Balance Qty]]="","",IPRF_Lines[[#This Row],[Balance Qty]]),""),"")</f>
        <v/>
      </c>
    </row>
    <row r="439" spans="17:17" x14ac:dyDescent="0.25">
      <c r="Q439" s="154" t="str">
        <f>IFERROR(IF($Z$5=TRUE,IF(IPRF_Lines[[#This Row],[Balance Qty]]="","",IPRF_Lines[[#This Row],[Balance Qty]]),""),"")</f>
        <v/>
      </c>
    </row>
    <row r="440" spans="17:17" x14ac:dyDescent="0.25">
      <c r="Q440" s="154" t="str">
        <f>IFERROR(IF($Z$5=TRUE,IF(IPRF_Lines[[#This Row],[Balance Qty]]="","",IPRF_Lines[[#This Row],[Balance Qty]]),""),"")</f>
        <v/>
      </c>
    </row>
    <row r="441" spans="17:17" x14ac:dyDescent="0.25">
      <c r="Q441" s="154" t="str">
        <f>IFERROR(IF($Z$5=TRUE,IF(IPRF_Lines[[#This Row],[Balance Qty]]="","",IPRF_Lines[[#This Row],[Balance Qty]]),""),"")</f>
        <v/>
      </c>
    </row>
    <row r="442" spans="17:17" x14ac:dyDescent="0.25">
      <c r="Q442" s="154" t="str">
        <f>IFERROR(IF($Z$5=TRUE,IF(IPRF_Lines[[#This Row],[Balance Qty]]="","",IPRF_Lines[[#This Row],[Balance Qty]]),""),"")</f>
        <v/>
      </c>
    </row>
    <row r="443" spans="17:17" x14ac:dyDescent="0.25">
      <c r="Q443" s="154" t="str">
        <f>IFERROR(IF($Z$5=TRUE,IF(IPRF_Lines[[#This Row],[Balance Qty]]="","",IPRF_Lines[[#This Row],[Balance Qty]]),""),"")</f>
        <v/>
      </c>
    </row>
    <row r="444" spans="17:17" x14ac:dyDescent="0.25">
      <c r="Q444" s="154" t="str">
        <f>IFERROR(IF($Z$5=TRUE,IF(IPRF_Lines[[#This Row],[Balance Qty]]="","",IPRF_Lines[[#This Row],[Balance Qty]]),""),"")</f>
        <v/>
      </c>
    </row>
    <row r="445" spans="17:17" x14ac:dyDescent="0.25">
      <c r="Q445" s="154" t="str">
        <f>IFERROR(IF($Z$5=TRUE,IF(IPRF_Lines[[#This Row],[Balance Qty]]="","",IPRF_Lines[[#This Row],[Balance Qty]]),""),"")</f>
        <v/>
      </c>
    </row>
    <row r="446" spans="17:17" x14ac:dyDescent="0.25">
      <c r="Q446" s="154" t="str">
        <f>IFERROR(IF($Z$5=TRUE,IF(IPRF_Lines[[#This Row],[Balance Qty]]="","",IPRF_Lines[[#This Row],[Balance Qty]]),""),"")</f>
        <v/>
      </c>
    </row>
    <row r="447" spans="17:17" x14ac:dyDescent="0.25">
      <c r="Q447" s="154" t="str">
        <f>IFERROR(IF($Z$5=TRUE,IF(IPRF_Lines[[#This Row],[Balance Qty]]="","",IPRF_Lines[[#This Row],[Balance Qty]]),""),"")</f>
        <v/>
      </c>
    </row>
    <row r="448" spans="17:17" x14ac:dyDescent="0.25">
      <c r="Q448" s="154" t="str">
        <f>IFERROR(IF($Z$5=TRUE,IF(IPRF_Lines[[#This Row],[Balance Qty]]="","",IPRF_Lines[[#This Row],[Balance Qty]]),""),"")</f>
        <v/>
      </c>
    </row>
    <row r="449" spans="17:17" x14ac:dyDescent="0.25">
      <c r="Q449" s="154" t="str">
        <f>IFERROR(IF($Z$5=TRUE,IF(IPRF_Lines[[#This Row],[Balance Qty]]="","",IPRF_Lines[[#This Row],[Balance Qty]]),""),"")</f>
        <v/>
      </c>
    </row>
    <row r="450" spans="17:17" x14ac:dyDescent="0.25">
      <c r="Q450" s="154" t="str">
        <f>IFERROR(IF($Z$5=TRUE,IF(IPRF_Lines[[#This Row],[Balance Qty]]="","",IPRF_Lines[[#This Row],[Balance Qty]]),""),"")</f>
        <v/>
      </c>
    </row>
    <row r="451" spans="17:17" x14ac:dyDescent="0.25">
      <c r="Q451" s="154" t="str">
        <f>IFERROR(IF($Z$5=TRUE,IF(IPRF_Lines[[#This Row],[Balance Qty]]="","",IPRF_Lines[[#This Row],[Balance Qty]]),""),"")</f>
        <v/>
      </c>
    </row>
    <row r="452" spans="17:17" x14ac:dyDescent="0.25">
      <c r="Q452" s="154" t="str">
        <f>IFERROR(IF($Z$5=TRUE,IF(IPRF_Lines[[#This Row],[Balance Qty]]="","",IPRF_Lines[[#This Row],[Balance Qty]]),""),"")</f>
        <v/>
      </c>
    </row>
    <row r="453" spans="17:17" x14ac:dyDescent="0.25">
      <c r="Q453" s="154" t="str">
        <f>IFERROR(IF($Z$5=TRUE,IF(IPRF_Lines[[#This Row],[Balance Qty]]="","",IPRF_Lines[[#This Row],[Balance Qty]]),""),"")</f>
        <v/>
      </c>
    </row>
    <row r="454" spans="17:17" x14ac:dyDescent="0.25">
      <c r="Q454" s="154" t="str">
        <f>IFERROR(IF($Z$5=TRUE,IF(IPRF_Lines[[#This Row],[Balance Qty]]="","",IPRF_Lines[[#This Row],[Balance Qty]]),""),"")</f>
        <v/>
      </c>
    </row>
    <row r="455" spans="17:17" x14ac:dyDescent="0.25">
      <c r="Q455" s="154" t="str">
        <f>IFERROR(IF($Z$5=TRUE,IF(IPRF_Lines[[#This Row],[Balance Qty]]="","",IPRF_Lines[[#This Row],[Balance Qty]]),""),"")</f>
        <v/>
      </c>
    </row>
    <row r="456" spans="17:17" x14ac:dyDescent="0.25">
      <c r="Q456" s="154" t="str">
        <f>IFERROR(IF($Z$5=TRUE,IF(IPRF_Lines[[#This Row],[Balance Qty]]="","",IPRF_Lines[[#This Row],[Balance Qty]]),""),"")</f>
        <v/>
      </c>
    </row>
    <row r="457" spans="17:17" x14ac:dyDescent="0.25">
      <c r="Q457" s="154" t="str">
        <f>IFERROR(IF($Z$5=TRUE,IF(IPRF_Lines[[#This Row],[Balance Qty]]="","",IPRF_Lines[[#This Row],[Balance Qty]]),""),"")</f>
        <v/>
      </c>
    </row>
    <row r="458" spans="17:17" x14ac:dyDescent="0.25">
      <c r="Q458" s="154" t="str">
        <f>IFERROR(IF($Z$5=TRUE,IF(IPRF_Lines[[#This Row],[Balance Qty]]="","",IPRF_Lines[[#This Row],[Balance Qty]]),""),"")</f>
        <v/>
      </c>
    </row>
    <row r="459" spans="17:17" x14ac:dyDescent="0.25">
      <c r="Q459" s="154" t="str">
        <f>IFERROR(IF($Z$5=TRUE,IF(IPRF_Lines[[#This Row],[Balance Qty]]="","",IPRF_Lines[[#This Row],[Balance Qty]]),""),"")</f>
        <v/>
      </c>
    </row>
    <row r="460" spans="17:17" x14ac:dyDescent="0.25">
      <c r="Q460" s="154" t="str">
        <f>IFERROR(IF($Z$5=TRUE,IF(IPRF_Lines[[#This Row],[Balance Qty]]="","",IPRF_Lines[[#This Row],[Balance Qty]]),""),"")</f>
        <v/>
      </c>
    </row>
    <row r="461" spans="17:17" x14ac:dyDescent="0.25">
      <c r="Q461" s="154" t="str">
        <f>IFERROR(IF($Z$5=TRUE,IF(IPRF_Lines[[#This Row],[Balance Qty]]="","",IPRF_Lines[[#This Row],[Balance Qty]]),""),"")</f>
        <v/>
      </c>
    </row>
    <row r="462" spans="17:17" x14ac:dyDescent="0.25">
      <c r="Q462" s="154" t="str">
        <f>IFERROR(IF($Z$5=TRUE,IF(IPRF_Lines[[#This Row],[Balance Qty]]="","",IPRF_Lines[[#This Row],[Balance Qty]]),""),"")</f>
        <v/>
      </c>
    </row>
    <row r="463" spans="17:17" x14ac:dyDescent="0.25">
      <c r="Q463" s="154" t="str">
        <f>IFERROR(IF($Z$5=TRUE,IF(IPRF_Lines[[#This Row],[Balance Qty]]="","",IPRF_Lines[[#This Row],[Balance Qty]]),""),"")</f>
        <v/>
      </c>
    </row>
    <row r="464" spans="17:17" x14ac:dyDescent="0.25">
      <c r="Q464" s="154" t="str">
        <f>IFERROR(IF($Z$5=TRUE,IF(IPRF_Lines[[#This Row],[Balance Qty]]="","",IPRF_Lines[[#This Row],[Balance Qty]]),""),"")</f>
        <v/>
      </c>
    </row>
    <row r="465" spans="17:17" x14ac:dyDescent="0.25">
      <c r="Q465" s="154" t="str">
        <f>IFERROR(IF($Z$5=TRUE,IF(IPRF_Lines[[#This Row],[Balance Qty]]="","",IPRF_Lines[[#This Row],[Balance Qty]]),""),"")</f>
        <v/>
      </c>
    </row>
    <row r="466" spans="17:17" x14ac:dyDescent="0.25">
      <c r="Q466" s="154" t="str">
        <f>IFERROR(IF($Z$5=TRUE,IF(IPRF_Lines[[#This Row],[Balance Qty]]="","",IPRF_Lines[[#This Row],[Balance Qty]]),""),"")</f>
        <v/>
      </c>
    </row>
    <row r="467" spans="17:17" x14ac:dyDescent="0.25">
      <c r="Q467" s="154" t="str">
        <f>IFERROR(IF($Z$5=TRUE,IF(IPRF_Lines[[#This Row],[Balance Qty]]="","",IPRF_Lines[[#This Row],[Balance Qty]]),""),"")</f>
        <v/>
      </c>
    </row>
    <row r="468" spans="17:17" x14ac:dyDescent="0.25">
      <c r="Q468" s="154" t="str">
        <f>IFERROR(IF($Z$5=TRUE,IF(IPRF_Lines[[#This Row],[Balance Qty]]="","",IPRF_Lines[[#This Row],[Balance Qty]]),""),"")</f>
        <v/>
      </c>
    </row>
    <row r="469" spans="17:17" x14ac:dyDescent="0.25">
      <c r="Q469" s="154" t="str">
        <f>IFERROR(IF($Z$5=TRUE,IF(IPRF_Lines[[#This Row],[Balance Qty]]="","",IPRF_Lines[[#This Row],[Balance Qty]]),""),"")</f>
        <v/>
      </c>
    </row>
    <row r="470" spans="17:17" x14ac:dyDescent="0.25">
      <c r="Q470" s="154" t="str">
        <f>IFERROR(IF($Z$5=TRUE,IF(IPRF_Lines[[#This Row],[Balance Qty]]="","",IPRF_Lines[[#This Row],[Balance Qty]]),""),"")</f>
        <v/>
      </c>
    </row>
    <row r="471" spans="17:17" x14ac:dyDescent="0.25">
      <c r="Q471" s="154" t="str">
        <f>IFERROR(IF($Z$5=TRUE,IF(IPRF_Lines[[#This Row],[Balance Qty]]="","",IPRF_Lines[[#This Row],[Balance Qty]]),""),"")</f>
        <v/>
      </c>
    </row>
    <row r="472" spans="17:17" x14ac:dyDescent="0.25">
      <c r="Q472" s="154" t="str">
        <f>IFERROR(IF($Z$5=TRUE,IF(IPRF_Lines[[#This Row],[Balance Qty]]="","",IPRF_Lines[[#This Row],[Balance Qty]]),""),"")</f>
        <v/>
      </c>
    </row>
    <row r="473" spans="17:17" x14ac:dyDescent="0.25">
      <c r="Q473" s="154" t="str">
        <f>IFERROR(IF($Z$5=TRUE,IF(IPRF_Lines[[#This Row],[Balance Qty]]="","",IPRF_Lines[[#This Row],[Balance Qty]]),""),"")</f>
        <v/>
      </c>
    </row>
    <row r="474" spans="17:17" x14ac:dyDescent="0.25">
      <c r="Q474" s="154" t="str">
        <f>IFERROR(IF($Z$5=TRUE,IF(IPRF_Lines[[#This Row],[Balance Qty]]="","",IPRF_Lines[[#This Row],[Balance Qty]]),""),"")</f>
        <v/>
      </c>
    </row>
  </sheetData>
  <sheetProtection algorithmName="SHA-512" hashValue="voHEa2HNzJ7t0ASptBVpL7KKPuNh+0QXw4mDrVvP605bHJwXidJ3DtKpaUlpe4s3tqTnnJK1BHLMSeMnMedyiA==" saltValue="KJDDjYh2J9W8EfTIEIoWUg==" spinCount="100000" sheet="1" objects="1" scenarios="1" selectLockedCells="1"/>
  <protectedRanges>
    <protectedRange sqref="C5:D9 H5:I9 N6:O11 C10:C11 Q7:Q10" name="Range3"/>
    <protectedRange sqref="J14:J33 F14:F33 B14:D33" name="Item details"/>
    <protectedRange sqref="E14:E33 G14:G33" name="Item_Additional"/>
  </protectedRanges>
  <mergeCells count="40">
    <mergeCell ref="Q1:R3"/>
    <mergeCell ref="A1:B3"/>
    <mergeCell ref="A11:B11"/>
    <mergeCell ref="K11:L11"/>
    <mergeCell ref="C6:D6"/>
    <mergeCell ref="C7:D7"/>
    <mergeCell ref="C8:D8"/>
    <mergeCell ref="A6:B6"/>
    <mergeCell ref="A7:B7"/>
    <mergeCell ref="A8:B8"/>
    <mergeCell ref="A9:B9"/>
    <mergeCell ref="H7:I7"/>
    <mergeCell ref="C10:D10"/>
    <mergeCell ref="C1:O2"/>
    <mergeCell ref="C3:O3"/>
    <mergeCell ref="C5:D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A10:B10"/>
    <mergeCell ref="K6:L6"/>
    <mergeCell ref="K7:L7"/>
    <mergeCell ref="K8:L8"/>
    <mergeCell ref="Q5:R5"/>
    <mergeCell ref="C11:D11"/>
    <mergeCell ref="H11:I11"/>
    <mergeCell ref="F11:G11"/>
    <mergeCell ref="K9:L9"/>
    <mergeCell ref="H8:I8"/>
    <mergeCell ref="K5:L5"/>
    <mergeCell ref="H5:I5"/>
  </mergeCells>
  <phoneticPr fontId="5" type="noConversion"/>
  <dataValidations count="21">
    <dataValidation type="decimal" operator="greaterThan" allowBlank="1" showInputMessage="1" showErrorMessage="1" sqref="F14:F33" xr:uid="{799D22A7-459B-43E5-81BE-A502A5C20BB5}">
      <formula1>0</formula1>
    </dataValidation>
    <dataValidation type="date" operator="greaterThanOrEqual" allowBlank="1" showInputMessage="1" showErrorMessage="1" sqref="O5 C8:D8 Q6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O6" xr:uid="{18ACAFD6-3539-42E9-8DBC-5DA139309714}">
      <formula1 xml:space="preserve"> DV_Entity_All</formula1>
    </dataValidation>
    <dataValidation type="list" allowBlank="1" showInputMessage="1" showErrorMessage="1" sqref="O9" xr:uid="{7A551967-E6AD-4A05-AE61-002340E6ECAE}">
      <formula1>R_requester_name</formula1>
    </dataValidation>
    <dataValidation type="list" allowBlank="1" showInputMessage="1" showErrorMessage="1" sqref="O10" xr:uid="{1397C59A-4D3A-451C-8B3D-F56D42F9084F}">
      <formula1>R_warehouse_rep_name</formula1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list" allowBlank="1" showInputMessage="1" showErrorMessage="1" sqref="E14:E33" xr:uid="{A0C1EA7F-A7B3-48D6-A872-3A70DE98CF1C}">
      <formula1>R_Unit</formula1>
    </dataValidation>
    <dataValidation type="list" allowBlank="1" showInputMessage="1" showErrorMessage="1" sqref="C7:D7" xr:uid="{1DFA8957-206E-4CD0-A9F6-A476BE5DC307}">
      <formula1>DV_BU_Filtered</formula1>
    </dataValidation>
    <dataValidation type="list" allowBlank="1" showInputMessage="1" showErrorMessage="1" sqref="C6:D6" xr:uid="{21074917-CAC1-4118-BA4B-1C60D886BC71}">
      <formula1>DV_Request_type_All</formula1>
    </dataValidation>
    <dataValidation type="list" allowBlank="1" showInputMessage="1" showErrorMessage="1" sqref="H6:I6" xr:uid="{E48E0748-03BA-40EB-869B-76A0D2ECCD16}">
      <formula1>DV_Valid_ItemTypes</formula1>
    </dataValidation>
    <dataValidation type="list" allowBlank="1" showInputMessage="1" showErrorMessage="1" sqref="H10:I10" xr:uid="{AA7C2D6F-6649-4014-988C-818A0CE5DBCF}">
      <formula1>DV_Valid_Priority</formula1>
    </dataValidation>
    <dataValidation type="list" allowBlank="1" showInputMessage="1" showErrorMessage="1" sqref="C11:D11" xr:uid="{0EF2C1D5-DA67-4276-B97A-097ABFEFF167}">
      <formula1>R_Buyer_name</formula1>
    </dataValidation>
    <dataValidation type="list" allowBlank="1" showInputMessage="1" showErrorMessage="1" sqref="C10:D10" xr:uid="{4D9B9A0D-5CBE-42A4-8AC5-1237926D0B33}">
      <formula1>R_Parts_preference</formula1>
    </dataValidation>
    <dataValidation type="decimal" operator="greaterThanOrEqual" allowBlank="1" showInputMessage="1" showErrorMessage="1" sqref="L14:M33 J14:J33" xr:uid="{2E1D9DD6-6DEB-4EA3-9C40-0F36905CEE09}">
      <formula1>0</formula1>
    </dataValidation>
    <dataValidation type="list" allowBlank="1" showInputMessage="1" showErrorMessage="1" sqref="H11:I11" xr:uid="{0ED6A8F1-6F5A-49DD-B610-6A0565653AA2}">
      <formula1>R_projects</formula1>
    </dataValidation>
    <dataValidation type="textLength" allowBlank="1" showInputMessage="1" showErrorMessage="1" sqref="H14:H33" xr:uid="{EEE4719F-6BAF-4639-9EA3-F1B2E8621980}">
      <formula1>4</formula1>
      <formula2>10</formula2>
    </dataValidation>
    <dataValidation type="textLength" allowBlank="1" showInputMessage="1" showErrorMessage="1" sqref="H14:H33" xr:uid="{25858A08-C332-411C-9B99-6D520598FBF1}">
      <formula1>4</formula1>
      <formula2>15</formula2>
    </dataValidation>
    <dataValidation type="textLength" allowBlank="1" showInputMessage="1" showErrorMessage="1" sqref="I14:I33" xr:uid="{9FA27885-F4F0-40AA-951C-A5A274817BE2}">
      <formula1>0</formula1>
      <formula2>200</formula2>
    </dataValidation>
    <dataValidation type="textLength" operator="lessThan" allowBlank="1" showInputMessage="1" showErrorMessage="1" sqref="I14:I33" xr:uid="{912D4EBE-BA3C-4D39-BFD6-FEAA979229CA}">
      <formula1>250</formula1>
    </dataValidation>
  </dataValidations>
  <printOptions horizontalCentered="1"/>
  <pageMargins left="0.3" right="0.3" top="0.4" bottom="0.4" header="0.2" footer="0.2"/>
  <pageSetup paperSize="9" scale="39" fitToHeight="0" orientation="landscape" r:id="rId1"/>
  <headerFooter>
    <oddFooter>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r:id="rId5">
            <anchor moveWithCells="1">
              <from>
                <xdr:col>10</xdr:col>
                <xdr:colOff>0</xdr:colOff>
                <xdr:row>5</xdr:row>
                <xdr:rowOff>228600</xdr:rowOff>
              </from>
              <to>
                <xdr:col>14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7</xdr:col>
                <xdr:colOff>0</xdr:colOff>
                <xdr:row>9</xdr:row>
                <xdr:rowOff>19050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5</xdr:row>
                <xdr:rowOff>228600</xdr:rowOff>
              </from>
              <to>
                <xdr:col>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13" r:id="rId10" name="chbox_workorder">
          <controlPr defaultSize="0" autoLine="0" altText="** For multiple Workorders, leave Workorder associated unchecked and enter Workorder reference in the corresponding line" r:id="rId11">
            <anchor moveWithCells="1">
              <from>
                <xdr:col>0</xdr:col>
                <xdr:colOff>0</xdr:colOff>
                <xdr:row>7</xdr:row>
                <xdr:rowOff>238125</xdr:rowOff>
              </from>
              <to>
                <xdr:col>2</xdr:col>
                <xdr:colOff>0</xdr:colOff>
                <xdr:row>8</xdr:row>
                <xdr:rowOff>238125</xdr:rowOff>
              </to>
            </anchor>
          </controlPr>
        </control>
      </mc:Choice>
      <mc:Fallback>
        <control shapeId="3113" r:id="rId10" name="chbox_workorder"/>
      </mc:Fallback>
    </mc:AlternateContent>
  </controls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K27"/>
  <sheetViews>
    <sheetView showGridLines="0" workbookViewId="0">
      <selection activeCell="B2" sqref="B2:B9"/>
    </sheetView>
  </sheetViews>
  <sheetFormatPr defaultRowHeight="24.95" customHeight="1" x14ac:dyDescent="0.25"/>
  <cols>
    <col min="1" max="1" width="24.7109375" bestFit="1" customWidth="1"/>
    <col min="2" max="2" width="42.5703125" customWidth="1"/>
    <col min="3" max="3" width="21.5703125" hidden="1" customWidth="1"/>
    <col min="4" max="4" width="17" hidden="1" customWidth="1"/>
    <col min="5" max="5" width="0" hidden="1" customWidth="1"/>
    <col min="8" max="8" width="14.5703125" hidden="1" customWidth="1"/>
    <col min="9" max="9" width="0" hidden="1" customWidth="1"/>
    <col min="10" max="10" width="16.85546875" hidden="1" customWidth="1"/>
    <col min="11" max="11" width="29.28515625" hidden="1" customWidth="1"/>
  </cols>
  <sheetData>
    <row r="1" spans="1:11" ht="20.100000000000001" customHeight="1" x14ac:dyDescent="0.25">
      <c r="A1" s="58" t="s">
        <v>35</v>
      </c>
      <c r="B1" s="59" t="s">
        <v>36</v>
      </c>
      <c r="C1" s="6" t="s">
        <v>37</v>
      </c>
      <c r="D1" s="6" t="s">
        <v>38</v>
      </c>
      <c r="H1" t="s">
        <v>1941</v>
      </c>
      <c r="J1" s="15" t="s">
        <v>1944</v>
      </c>
      <c r="K1" s="15" t="s">
        <v>1976</v>
      </c>
    </row>
    <row r="2" spans="1:11" ht="24.95" customHeight="1" x14ac:dyDescent="0.25">
      <c r="A2" s="60" t="s">
        <v>3</v>
      </c>
      <c r="B2" s="36"/>
      <c r="C2" s="6" t="s">
        <v>62</v>
      </c>
      <c r="D2" s="6"/>
      <c r="H2" t="str" cm="1">
        <f t="array" ref="H2">IF($B$5="","",
   _xlfn._xlws.SORT(_xlfn.UNIQUE(
      _xlfn._xlws.FILTER(#REF!,
             #REF!=$B$5)
   ))
)</f>
        <v/>
      </c>
      <c r="J2" t="e" cm="1">
        <f t="array" ref="J2">_xlfn.UNIQUE(#REF!)</f>
        <v>#REF!</v>
      </c>
      <c r="K2" t="str" cm="1">
        <f t="array" ref="K2">IF($B$3="","",
   _xlfn._xlws.SORT(_xlfn.UNIQUE(
      _xlfn._xlws.FILTER(
         #REF!,
         #REF!=$B$3
      )
   ))
)</f>
        <v/>
      </c>
    </row>
    <row r="3" spans="1:11" ht="24.95" customHeight="1" x14ac:dyDescent="0.25">
      <c r="A3" s="60" t="s">
        <v>5</v>
      </c>
      <c r="B3" s="36"/>
      <c r="C3" s="6" t="s">
        <v>41</v>
      </c>
      <c r="D3" s="6"/>
    </row>
    <row r="4" spans="1:11" ht="24.95" customHeight="1" x14ac:dyDescent="0.25">
      <c r="A4" s="60" t="s">
        <v>7</v>
      </c>
      <c r="B4" s="36"/>
      <c r="C4" s="6" t="s">
        <v>42</v>
      </c>
      <c r="D4" s="6"/>
    </row>
    <row r="5" spans="1:11" ht="24.95" customHeight="1" x14ac:dyDescent="0.25">
      <c r="A5" s="60" t="s">
        <v>9</v>
      </c>
      <c r="B5" s="36"/>
      <c r="C5" s="6" t="s">
        <v>43</v>
      </c>
      <c r="D5" s="6"/>
    </row>
    <row r="6" spans="1:11" ht="24.95" customHeight="1" x14ac:dyDescent="0.25">
      <c r="A6" s="60" t="s">
        <v>11</v>
      </c>
      <c r="B6" s="36"/>
      <c r="C6" s="6" t="s">
        <v>44</v>
      </c>
      <c r="D6" s="6"/>
    </row>
    <row r="7" spans="1:11" ht="24.95" customHeight="1" x14ac:dyDescent="0.25">
      <c r="A7" s="60" t="s">
        <v>16</v>
      </c>
      <c r="B7" s="36"/>
      <c r="C7" s="6" t="s">
        <v>55</v>
      </c>
      <c r="D7" s="6"/>
    </row>
    <row r="8" spans="1:11" ht="24.95" customHeight="1" x14ac:dyDescent="0.25">
      <c r="A8" s="60" t="s">
        <v>14</v>
      </c>
      <c r="B8" s="36"/>
      <c r="C8" s="6" t="s">
        <v>54</v>
      </c>
      <c r="D8" s="6"/>
    </row>
    <row r="9" spans="1:11" ht="24.95" customHeight="1" thickBot="1" x14ac:dyDescent="0.3">
      <c r="A9" s="61" t="s">
        <v>1974</v>
      </c>
      <c r="B9" s="64"/>
      <c r="C9" s="6" t="s">
        <v>1975</v>
      </c>
      <c r="D9" s="6"/>
    </row>
    <row r="10" spans="1:11" ht="24.95" hidden="1" customHeight="1" x14ac:dyDescent="0.25">
      <c r="A10" s="6" t="s">
        <v>19</v>
      </c>
      <c r="B10" s="6"/>
      <c r="C10" s="6" t="s">
        <v>56</v>
      </c>
      <c r="D10" s="6"/>
    </row>
    <row r="11" spans="1:11" ht="24.95" hidden="1" customHeight="1" x14ac:dyDescent="0.25">
      <c r="A11" s="6" t="s">
        <v>1959</v>
      </c>
      <c r="B11" s="62" t="b">
        <v>0</v>
      </c>
      <c r="C11" s="6"/>
      <c r="D11" s="6" t="s">
        <v>45</v>
      </c>
    </row>
    <row r="12" spans="1:11" ht="24.95" hidden="1" customHeight="1" x14ac:dyDescent="0.25">
      <c r="A12" s="6" t="s">
        <v>46</v>
      </c>
      <c r="B12" s="62" t="b">
        <v>0</v>
      </c>
      <c r="C12" s="6"/>
      <c r="D12" s="6" t="s">
        <v>47</v>
      </c>
    </row>
    <row r="13" spans="1:11" ht="24.95" hidden="1" customHeight="1" x14ac:dyDescent="0.25">
      <c r="A13" s="6" t="s">
        <v>48</v>
      </c>
      <c r="B13" s="62" t="b">
        <v>0</v>
      </c>
      <c r="C13" s="6"/>
      <c r="D13" s="6" t="s">
        <v>49</v>
      </c>
    </row>
    <row r="14" spans="1:11" ht="24.95" hidden="1" customHeight="1" x14ac:dyDescent="0.25">
      <c r="A14" s="6" t="s">
        <v>50</v>
      </c>
      <c r="B14" s="62" t="b">
        <v>0</v>
      </c>
      <c r="C14" s="6"/>
      <c r="D14" s="6" t="s">
        <v>51</v>
      </c>
    </row>
    <row r="15" spans="1:11" ht="24.95" hidden="1" customHeight="1" x14ac:dyDescent="0.25">
      <c r="A15" s="6" t="s">
        <v>39</v>
      </c>
      <c r="B15" s="6"/>
      <c r="C15" s="6" t="s">
        <v>40</v>
      </c>
      <c r="D15" s="6"/>
    </row>
    <row r="16" spans="1:11" ht="24.95" hidden="1" customHeight="1" x14ac:dyDescent="0.25">
      <c r="A16" s="6" t="s">
        <v>52</v>
      </c>
      <c r="B16" s="6"/>
      <c r="C16" s="6" t="s">
        <v>53</v>
      </c>
      <c r="D16" s="6"/>
    </row>
    <row r="17" spans="1:4" ht="24.95" hidden="1" customHeight="1" x14ac:dyDescent="0.25">
      <c r="A17" s="6" t="s">
        <v>57</v>
      </c>
      <c r="B17" s="6"/>
      <c r="C17" s="6" t="s">
        <v>58</v>
      </c>
      <c r="D17" s="6"/>
    </row>
    <row r="18" spans="1:4" ht="24.95" hidden="1" customHeight="1" x14ac:dyDescent="0.25">
      <c r="A18" s="6" t="s">
        <v>13</v>
      </c>
      <c r="B18" s="63"/>
      <c r="C18" s="6" t="s">
        <v>59</v>
      </c>
      <c r="D18" s="6"/>
    </row>
    <row r="19" spans="1:4" ht="24.95" hidden="1" customHeight="1" x14ac:dyDescent="0.25">
      <c r="A19" s="6" t="s">
        <v>60</v>
      </c>
      <c r="B19" s="6"/>
      <c r="C19" s="6" t="s">
        <v>61</v>
      </c>
      <c r="D19" s="6"/>
    </row>
    <row r="20" spans="1:4" ht="24.95" hidden="1" customHeight="1" x14ac:dyDescent="0.25">
      <c r="A20" s="6" t="s">
        <v>63</v>
      </c>
      <c r="B20" s="6"/>
      <c r="C20" s="6" t="s">
        <v>64</v>
      </c>
      <c r="D20" s="6"/>
    </row>
    <row r="21" spans="1:4" ht="24.95" hidden="1" customHeight="1" x14ac:dyDescent="0.25">
      <c r="A21" s="6" t="s">
        <v>65</v>
      </c>
      <c r="B21" s="6"/>
      <c r="C21" s="6" t="s">
        <v>66</v>
      </c>
      <c r="D21" s="6"/>
    </row>
    <row r="22" spans="1:4" ht="24.95" hidden="1" customHeight="1" x14ac:dyDescent="0.25">
      <c r="A22" s="6" t="s">
        <v>67</v>
      </c>
      <c r="B22" s="6"/>
      <c r="C22" s="6" t="s">
        <v>68</v>
      </c>
      <c r="D22" s="6"/>
    </row>
    <row r="23" spans="1:4" ht="24.95" hidden="1" customHeight="1" x14ac:dyDescent="0.25">
      <c r="A23" s="6" t="s">
        <v>69</v>
      </c>
      <c r="B23" s="6"/>
      <c r="C23" s="6" t="s">
        <v>70</v>
      </c>
      <c r="D23" s="6"/>
    </row>
    <row r="24" spans="1:4" ht="24.95" hidden="1" customHeight="1" x14ac:dyDescent="0.25">
      <c r="A24" s="6" t="s">
        <v>26</v>
      </c>
      <c r="B24" s="6"/>
      <c r="C24" s="6" t="s">
        <v>1949</v>
      </c>
      <c r="D24" s="6"/>
    </row>
    <row r="25" spans="1:4" ht="24.95" hidden="1" customHeight="1" x14ac:dyDescent="0.25">
      <c r="A25" s="6" t="s">
        <v>1953</v>
      </c>
      <c r="B25" s="6"/>
      <c r="C25" s="6" t="s">
        <v>1958</v>
      </c>
      <c r="D25" s="6"/>
    </row>
    <row r="26" spans="1:4" ht="24.95" hidden="1" customHeight="1" x14ac:dyDescent="0.25">
      <c r="A26" s="6" t="s">
        <v>18</v>
      </c>
      <c r="B26" s="6"/>
      <c r="C26" s="6" t="s">
        <v>1957</v>
      </c>
      <c r="D26" s="6"/>
    </row>
    <row r="27" spans="1:4" ht="24.95" hidden="1" customHeight="1" x14ac:dyDescent="0.25">
      <c r="A27" s="6" t="s">
        <v>1969</v>
      </c>
      <c r="B27" s="6"/>
      <c r="C27" s="6" t="s">
        <v>1970</v>
      </c>
      <c r="D27" s="6"/>
    </row>
  </sheetData>
  <sheetProtection algorithmName="SHA-512" hashValue="D49xh6UFxMtWXxw5rtIMAaqOElTvJDlYDN5wJk//fAZa3rCMC0wywAYcpD7oDwfRhuoYwTfOAgT28Ii6dV2B6w==" saltValue="NyjaNodKJSJ30QD7bbN0+w==" spinCount="100000" sheet="1" objects="1" scenarios="1" selectLockedCells="1"/>
  <dataValidations count="9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DV_Valid_ItemTypes_Defaults</formula1>
    </dataValidation>
    <dataValidation type="list" allowBlank="1" showInputMessage="1" showErrorMessage="1" sqref="B5" xr:uid="{43BD38A9-D07D-4EC7-8745-C152EBB912B6}">
      <formula1>DV_Entity_All</formula1>
    </dataValidation>
    <dataValidation type="list" allowBlank="1" showInputMessage="1" showErrorMessage="1" sqref="B10" xr:uid="{81C88105-84B6-44CE-B282-3C61B6607A4E}">
      <formula1>R_bu</formula1>
    </dataValidation>
    <dataValidation type="list" allowBlank="1" showInputMessage="1" showErrorMessage="1" sqref="B8" xr:uid="{EF9DB690-AB75-4882-9BCC-55431C6CAFEC}">
      <formula1>R_location</formula1>
    </dataValidation>
    <dataValidation type="list" allowBlank="1" showInputMessage="1" showErrorMessage="1" sqref="B15 B7:B8 B10" xr:uid="{6DFF2041-7AB6-447E-A65A-0F32837F1F47}">
      <formula1>R_requester_name</formula1>
    </dataValidation>
    <dataValidation type="list" allowBlank="1" showInputMessage="1" showErrorMessage="1" sqref="B15 B10" xr:uid="{A9F4E422-0CDB-44F0-B9E3-35A995E49ADB}">
      <formula1>R_warehouse_rep_name</formula1>
    </dataValidation>
    <dataValidation type="list" allowBlank="1" showInputMessage="1" showErrorMessage="1" sqref="B15:B16 B10" xr:uid="{0C6A8636-62CD-4621-9130-D45985A4F994}">
      <formula1>R_projects</formula1>
    </dataValidation>
    <dataValidation type="list" allowBlank="1" showInputMessage="1" showErrorMessage="1" sqref="B6" xr:uid="{BABEA0C9-E5A5-4329-9EBD-5FBAB044BBF2}">
      <formula1>DV_BU_Filtered_Defaults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0E199-23A9-46A7-A0CF-1FA5F4D5F4A4}">
  <sheetPr codeName="Sheet11"/>
  <dimension ref="A1:I209"/>
  <sheetViews>
    <sheetView workbookViewId="0">
      <selection activeCell="E13" sqref="E13"/>
    </sheetView>
  </sheetViews>
  <sheetFormatPr defaultRowHeight="15" x14ac:dyDescent="0.25"/>
  <cols>
    <col min="1" max="1" width="8.5703125" bestFit="1" customWidth="1"/>
    <col min="2" max="2" width="6.85546875" bestFit="1" customWidth="1"/>
    <col min="3" max="3" width="16.140625" bestFit="1" customWidth="1"/>
    <col min="4" max="4" width="37.5703125" bestFit="1" customWidth="1"/>
    <col min="5" max="5" width="10.85546875" bestFit="1" customWidth="1"/>
    <col min="6" max="6" width="18.140625" bestFit="1" customWidth="1"/>
    <col min="7" max="7" width="16.42578125" bestFit="1" customWidth="1"/>
    <col min="8" max="8" width="7.7109375" bestFit="1" customWidth="1"/>
    <col min="9" max="9" width="11.140625" bestFit="1" customWidth="1"/>
  </cols>
  <sheetData>
    <row r="1" spans="1:9" x14ac:dyDescent="0.25">
      <c r="A1" t="s">
        <v>9</v>
      </c>
      <c r="B1" t="s">
        <v>148</v>
      </c>
      <c r="C1" t="s">
        <v>1951</v>
      </c>
      <c r="D1" t="s">
        <v>1952</v>
      </c>
      <c r="E1" t="s">
        <v>26</v>
      </c>
      <c r="F1" t="s">
        <v>1955</v>
      </c>
      <c r="G1" t="s">
        <v>1953</v>
      </c>
      <c r="H1" t="s">
        <v>1954</v>
      </c>
      <c r="I1" t="s">
        <v>90</v>
      </c>
    </row>
    <row r="2" spans="1:9" x14ac:dyDescent="0.25">
      <c r="A2" t="s">
        <v>10</v>
      </c>
      <c r="B2" t="s">
        <v>12</v>
      </c>
      <c r="C2" t="s">
        <v>6</v>
      </c>
      <c r="D2" t="s">
        <v>160</v>
      </c>
      <c r="E2" t="s">
        <v>1927</v>
      </c>
      <c r="F2" t="s">
        <v>34</v>
      </c>
      <c r="G2" t="s">
        <v>1667</v>
      </c>
      <c r="H2" t="b">
        <v>1</v>
      </c>
    </row>
    <row r="3" spans="1:9" x14ac:dyDescent="0.25">
      <c r="A3" t="s">
        <v>10</v>
      </c>
      <c r="B3" t="s">
        <v>12</v>
      </c>
      <c r="C3" t="s">
        <v>6</v>
      </c>
      <c r="D3" t="s">
        <v>160</v>
      </c>
      <c r="E3" t="s">
        <v>1928</v>
      </c>
      <c r="F3" t="s">
        <v>34</v>
      </c>
      <c r="G3" t="s">
        <v>33</v>
      </c>
      <c r="H3" t="b">
        <v>1</v>
      </c>
    </row>
    <row r="4" spans="1:9" x14ac:dyDescent="0.25">
      <c r="A4" t="s">
        <v>10</v>
      </c>
      <c r="B4" t="s">
        <v>12</v>
      </c>
      <c r="C4" t="s">
        <v>6</v>
      </c>
      <c r="D4" t="s">
        <v>160</v>
      </c>
      <c r="E4" t="s">
        <v>1926</v>
      </c>
      <c r="F4" t="s">
        <v>34</v>
      </c>
      <c r="G4" t="s">
        <v>33</v>
      </c>
      <c r="H4" t="b">
        <v>1</v>
      </c>
    </row>
    <row r="5" spans="1:9" x14ac:dyDescent="0.25">
      <c r="A5" t="s">
        <v>10</v>
      </c>
      <c r="B5" t="s">
        <v>12</v>
      </c>
      <c r="C5" t="s">
        <v>6</v>
      </c>
      <c r="D5" t="s">
        <v>160</v>
      </c>
      <c r="E5" t="s">
        <v>1925</v>
      </c>
      <c r="F5" t="s">
        <v>34</v>
      </c>
      <c r="G5" t="s">
        <v>1667</v>
      </c>
      <c r="H5" t="b">
        <v>1</v>
      </c>
    </row>
    <row r="6" spans="1:9" x14ac:dyDescent="0.25">
      <c r="A6" t="s">
        <v>10</v>
      </c>
      <c r="B6" t="s">
        <v>12</v>
      </c>
      <c r="C6" t="s">
        <v>153</v>
      </c>
      <c r="D6" t="s">
        <v>160</v>
      </c>
      <c r="E6" t="s">
        <v>1928</v>
      </c>
      <c r="F6" t="s">
        <v>1950</v>
      </c>
      <c r="G6" t="s">
        <v>1667</v>
      </c>
      <c r="H6" t="b">
        <v>1</v>
      </c>
    </row>
    <row r="7" spans="1:9" x14ac:dyDescent="0.25">
      <c r="A7" t="s">
        <v>10</v>
      </c>
      <c r="B7" t="s">
        <v>12</v>
      </c>
      <c r="C7" t="s">
        <v>153</v>
      </c>
      <c r="D7" t="s">
        <v>160</v>
      </c>
      <c r="E7" t="s">
        <v>1925</v>
      </c>
      <c r="F7" t="s">
        <v>1950</v>
      </c>
      <c r="G7" t="s">
        <v>1667</v>
      </c>
      <c r="H7" t="b">
        <v>1</v>
      </c>
    </row>
    <row r="8" spans="1:9" x14ac:dyDescent="0.25">
      <c r="A8" t="s">
        <v>10</v>
      </c>
      <c r="B8" t="s">
        <v>12</v>
      </c>
      <c r="C8" t="s">
        <v>6</v>
      </c>
      <c r="D8" t="s">
        <v>8</v>
      </c>
      <c r="E8" t="s">
        <v>1927</v>
      </c>
      <c r="F8" t="s">
        <v>34</v>
      </c>
      <c r="G8" t="s">
        <v>1667</v>
      </c>
      <c r="H8" t="b">
        <v>1</v>
      </c>
    </row>
    <row r="9" spans="1:9" x14ac:dyDescent="0.25">
      <c r="A9" t="s">
        <v>10</v>
      </c>
      <c r="B9" t="s">
        <v>12</v>
      </c>
      <c r="C9" t="s">
        <v>6</v>
      </c>
      <c r="D9" t="s">
        <v>8</v>
      </c>
      <c r="E9" t="s">
        <v>1928</v>
      </c>
      <c r="F9" t="s">
        <v>34</v>
      </c>
      <c r="G9" t="s">
        <v>33</v>
      </c>
      <c r="H9" t="b">
        <v>1</v>
      </c>
    </row>
    <row r="10" spans="1:9" x14ac:dyDescent="0.25">
      <c r="A10" t="s">
        <v>10</v>
      </c>
      <c r="B10" t="s">
        <v>12</v>
      </c>
      <c r="C10" t="s">
        <v>6</v>
      </c>
      <c r="D10" t="s">
        <v>8</v>
      </c>
      <c r="E10" t="s">
        <v>1926</v>
      </c>
      <c r="F10" t="s">
        <v>34</v>
      </c>
      <c r="G10" t="s">
        <v>33</v>
      </c>
      <c r="H10" t="b">
        <v>1</v>
      </c>
    </row>
    <row r="11" spans="1:9" x14ac:dyDescent="0.25">
      <c r="A11" t="s">
        <v>10</v>
      </c>
      <c r="B11" t="s">
        <v>12</v>
      </c>
      <c r="C11" t="s">
        <v>6</v>
      </c>
      <c r="D11" t="s">
        <v>8</v>
      </c>
      <c r="E11" t="s">
        <v>1925</v>
      </c>
      <c r="F11" t="s">
        <v>34</v>
      </c>
      <c r="G11" t="s">
        <v>1667</v>
      </c>
      <c r="H11" t="b">
        <v>1</v>
      </c>
    </row>
    <row r="12" spans="1:9" x14ac:dyDescent="0.25">
      <c r="A12" t="s">
        <v>10</v>
      </c>
      <c r="B12" t="s">
        <v>12</v>
      </c>
      <c r="C12" t="s">
        <v>153</v>
      </c>
      <c r="D12" t="s">
        <v>8</v>
      </c>
      <c r="E12" t="s">
        <v>1928</v>
      </c>
      <c r="F12" t="s">
        <v>1950</v>
      </c>
      <c r="G12" t="s">
        <v>1667</v>
      </c>
      <c r="H12" t="b">
        <v>1</v>
      </c>
    </row>
    <row r="13" spans="1:9" x14ac:dyDescent="0.25">
      <c r="A13" t="s">
        <v>10</v>
      </c>
      <c r="B13" t="s">
        <v>12</v>
      </c>
      <c r="C13" t="s">
        <v>153</v>
      </c>
      <c r="D13" t="s">
        <v>8</v>
      </c>
      <c r="E13" t="s">
        <v>1925</v>
      </c>
      <c r="F13" t="s">
        <v>1950</v>
      </c>
      <c r="G13" t="s">
        <v>1667</v>
      </c>
      <c r="H13" t="b">
        <v>1</v>
      </c>
    </row>
    <row r="14" spans="1:9" x14ac:dyDescent="0.25">
      <c r="A14" t="s">
        <v>10</v>
      </c>
      <c r="B14" t="s">
        <v>12</v>
      </c>
      <c r="C14" t="s">
        <v>6</v>
      </c>
      <c r="D14" t="s">
        <v>164</v>
      </c>
      <c r="E14" t="s">
        <v>1928</v>
      </c>
      <c r="F14" t="s">
        <v>1950</v>
      </c>
      <c r="G14" t="s">
        <v>33</v>
      </c>
      <c r="H14" t="b">
        <v>1</v>
      </c>
    </row>
    <row r="15" spans="1:9" x14ac:dyDescent="0.25">
      <c r="A15" t="s">
        <v>10</v>
      </c>
      <c r="B15" t="s">
        <v>12</v>
      </c>
      <c r="C15" t="s">
        <v>6</v>
      </c>
      <c r="D15" t="s">
        <v>164</v>
      </c>
      <c r="E15" t="s">
        <v>1925</v>
      </c>
      <c r="F15" t="s">
        <v>1950</v>
      </c>
      <c r="G15" t="s">
        <v>33</v>
      </c>
      <c r="H15" t="b">
        <v>1</v>
      </c>
    </row>
    <row r="16" spans="1:9" x14ac:dyDescent="0.25">
      <c r="A16" t="s">
        <v>10</v>
      </c>
      <c r="B16" t="s">
        <v>12</v>
      </c>
      <c r="C16" t="s">
        <v>153</v>
      </c>
      <c r="D16" t="s">
        <v>164</v>
      </c>
      <c r="E16" t="s">
        <v>1928</v>
      </c>
      <c r="F16" t="s">
        <v>1950</v>
      </c>
      <c r="G16" t="s">
        <v>1667</v>
      </c>
      <c r="H16" t="b">
        <v>1</v>
      </c>
    </row>
    <row r="17" spans="1:8" x14ac:dyDescent="0.25">
      <c r="A17" t="s">
        <v>10</v>
      </c>
      <c r="B17" t="s">
        <v>12</v>
      </c>
      <c r="C17" t="s">
        <v>153</v>
      </c>
      <c r="D17" t="s">
        <v>164</v>
      </c>
      <c r="E17" t="s">
        <v>1925</v>
      </c>
      <c r="F17" t="s">
        <v>1950</v>
      </c>
      <c r="G17" t="s">
        <v>1667</v>
      </c>
      <c r="H17" t="b">
        <v>1</v>
      </c>
    </row>
    <row r="18" spans="1:8" x14ac:dyDescent="0.25">
      <c r="A18" t="s">
        <v>10</v>
      </c>
      <c r="B18" t="s">
        <v>12</v>
      </c>
      <c r="C18" t="s">
        <v>6</v>
      </c>
      <c r="D18" t="s">
        <v>166</v>
      </c>
      <c r="E18" t="s">
        <v>1927</v>
      </c>
      <c r="F18" t="s">
        <v>1950</v>
      </c>
      <c r="G18" t="s">
        <v>1667</v>
      </c>
      <c r="H18" t="b">
        <v>1</v>
      </c>
    </row>
    <row r="19" spans="1:8" x14ac:dyDescent="0.25">
      <c r="A19" t="s">
        <v>10</v>
      </c>
      <c r="B19" t="s">
        <v>12</v>
      </c>
      <c r="C19" t="s">
        <v>6</v>
      </c>
      <c r="D19" t="s">
        <v>166</v>
      </c>
      <c r="E19" t="s">
        <v>1928</v>
      </c>
      <c r="F19" t="s">
        <v>1950</v>
      </c>
      <c r="G19" t="s">
        <v>1756</v>
      </c>
      <c r="H19" t="b">
        <v>1</v>
      </c>
    </row>
    <row r="20" spans="1:8" x14ac:dyDescent="0.25">
      <c r="A20" t="s">
        <v>10</v>
      </c>
      <c r="B20" t="s">
        <v>12</v>
      </c>
      <c r="C20" t="s">
        <v>6</v>
      </c>
      <c r="D20" t="s">
        <v>166</v>
      </c>
      <c r="E20" t="s">
        <v>1925</v>
      </c>
      <c r="F20" t="s">
        <v>1950</v>
      </c>
      <c r="G20" t="s">
        <v>1756</v>
      </c>
      <c r="H20" t="b">
        <v>1</v>
      </c>
    </row>
    <row r="21" spans="1:8" x14ac:dyDescent="0.25">
      <c r="A21" t="s">
        <v>10</v>
      </c>
      <c r="B21" t="s">
        <v>12</v>
      </c>
      <c r="C21" t="s">
        <v>153</v>
      </c>
      <c r="D21" t="s">
        <v>166</v>
      </c>
      <c r="E21" t="s">
        <v>1928</v>
      </c>
      <c r="F21" t="s">
        <v>1950</v>
      </c>
      <c r="G21" t="s">
        <v>1667</v>
      </c>
      <c r="H21" t="b">
        <v>1</v>
      </c>
    </row>
    <row r="22" spans="1:8" x14ac:dyDescent="0.25">
      <c r="A22" t="s">
        <v>10</v>
      </c>
      <c r="B22" t="s">
        <v>12</v>
      </c>
      <c r="C22" t="s">
        <v>153</v>
      </c>
      <c r="D22" t="s">
        <v>166</v>
      </c>
      <c r="E22" t="s">
        <v>1925</v>
      </c>
      <c r="F22" t="s">
        <v>1950</v>
      </c>
      <c r="G22" t="s">
        <v>1667</v>
      </c>
      <c r="H22" t="b">
        <v>1</v>
      </c>
    </row>
    <row r="23" spans="1:8" x14ac:dyDescent="0.25">
      <c r="A23" t="s">
        <v>10</v>
      </c>
      <c r="B23" t="s">
        <v>12</v>
      </c>
      <c r="C23" t="s">
        <v>6</v>
      </c>
      <c r="D23" t="s">
        <v>163</v>
      </c>
      <c r="E23" t="s">
        <v>1928</v>
      </c>
      <c r="F23" t="s">
        <v>1950</v>
      </c>
      <c r="G23" t="s">
        <v>1756</v>
      </c>
      <c r="H23" t="b">
        <v>1</v>
      </c>
    </row>
    <row r="24" spans="1:8" x14ac:dyDescent="0.25">
      <c r="A24" t="s">
        <v>10</v>
      </c>
      <c r="B24" t="s">
        <v>12</v>
      </c>
      <c r="C24" t="s">
        <v>6</v>
      </c>
      <c r="D24" t="s">
        <v>163</v>
      </c>
      <c r="E24" t="s">
        <v>1925</v>
      </c>
      <c r="F24" t="s">
        <v>1950</v>
      </c>
      <c r="G24" t="s">
        <v>1756</v>
      </c>
      <c r="H24" t="b">
        <v>1</v>
      </c>
    </row>
    <row r="25" spans="1:8" x14ac:dyDescent="0.25">
      <c r="A25" t="s">
        <v>10</v>
      </c>
      <c r="B25" t="s">
        <v>12</v>
      </c>
      <c r="C25" t="s">
        <v>6</v>
      </c>
      <c r="D25" t="s">
        <v>2003</v>
      </c>
      <c r="E25" t="s">
        <v>1928</v>
      </c>
      <c r="F25" t="s">
        <v>1950</v>
      </c>
      <c r="G25" t="s">
        <v>1756</v>
      </c>
      <c r="H25" t="b">
        <v>1</v>
      </c>
    </row>
    <row r="26" spans="1:8" x14ac:dyDescent="0.25">
      <c r="A26" t="s">
        <v>10</v>
      </c>
      <c r="B26" t="s">
        <v>12</v>
      </c>
      <c r="C26" t="s">
        <v>6</v>
      </c>
      <c r="D26" t="s">
        <v>2003</v>
      </c>
      <c r="E26" t="s">
        <v>1925</v>
      </c>
      <c r="F26" t="s">
        <v>1950</v>
      </c>
      <c r="G26" t="s">
        <v>1756</v>
      </c>
      <c r="H26" t="b">
        <v>1</v>
      </c>
    </row>
    <row r="27" spans="1:8" x14ac:dyDescent="0.25">
      <c r="A27" t="s">
        <v>10</v>
      </c>
      <c r="B27" t="s">
        <v>149</v>
      </c>
      <c r="C27" t="s">
        <v>6</v>
      </c>
      <c r="D27" t="s">
        <v>8</v>
      </c>
      <c r="E27" t="s">
        <v>1927</v>
      </c>
      <c r="F27" t="s">
        <v>1631</v>
      </c>
      <c r="G27" t="s">
        <v>1368</v>
      </c>
      <c r="H27" t="b">
        <v>1</v>
      </c>
    </row>
    <row r="28" spans="1:8" x14ac:dyDescent="0.25">
      <c r="A28" t="s">
        <v>10</v>
      </c>
      <c r="B28" t="s">
        <v>149</v>
      </c>
      <c r="C28" t="s">
        <v>6</v>
      </c>
      <c r="D28" t="s">
        <v>8</v>
      </c>
      <c r="E28" t="s">
        <v>1928</v>
      </c>
      <c r="F28" t="s">
        <v>1631</v>
      </c>
      <c r="G28" t="s">
        <v>1560</v>
      </c>
      <c r="H28" t="b">
        <v>1</v>
      </c>
    </row>
    <row r="29" spans="1:8" x14ac:dyDescent="0.25">
      <c r="A29" t="s">
        <v>10</v>
      </c>
      <c r="B29" t="s">
        <v>149</v>
      </c>
      <c r="C29" t="s">
        <v>6</v>
      </c>
      <c r="D29" t="s">
        <v>8</v>
      </c>
      <c r="E29" t="s">
        <v>1926</v>
      </c>
      <c r="F29" t="s">
        <v>1631</v>
      </c>
      <c r="G29" t="s">
        <v>1368</v>
      </c>
      <c r="H29" t="b">
        <v>1</v>
      </c>
    </row>
    <row r="30" spans="1:8" x14ac:dyDescent="0.25">
      <c r="A30" t="s">
        <v>10</v>
      </c>
      <c r="B30" t="s">
        <v>149</v>
      </c>
      <c r="C30" t="s">
        <v>6</v>
      </c>
      <c r="D30" t="s">
        <v>8</v>
      </c>
      <c r="E30" t="s">
        <v>1925</v>
      </c>
      <c r="F30" t="s">
        <v>1631</v>
      </c>
      <c r="G30" t="s">
        <v>1368</v>
      </c>
      <c r="H30" t="b">
        <v>1</v>
      </c>
    </row>
    <row r="31" spans="1:8" x14ac:dyDescent="0.25">
      <c r="A31" t="s">
        <v>10</v>
      </c>
      <c r="B31" t="s">
        <v>149</v>
      </c>
      <c r="C31" t="s">
        <v>6</v>
      </c>
      <c r="D31" t="s">
        <v>160</v>
      </c>
      <c r="E31" t="s">
        <v>1927</v>
      </c>
      <c r="F31" t="s">
        <v>1631</v>
      </c>
      <c r="G31" t="s">
        <v>1368</v>
      </c>
      <c r="H31" t="b">
        <v>1</v>
      </c>
    </row>
    <row r="32" spans="1:8" x14ac:dyDescent="0.25">
      <c r="A32" t="s">
        <v>10</v>
      </c>
      <c r="B32" t="s">
        <v>149</v>
      </c>
      <c r="C32" t="s">
        <v>6</v>
      </c>
      <c r="D32" t="s">
        <v>160</v>
      </c>
      <c r="E32" t="s">
        <v>1928</v>
      </c>
      <c r="F32" t="s">
        <v>1631</v>
      </c>
      <c r="G32" t="s">
        <v>1560</v>
      </c>
      <c r="H32" t="b">
        <v>1</v>
      </c>
    </row>
    <row r="33" spans="1:8" x14ac:dyDescent="0.25">
      <c r="A33" t="s">
        <v>10</v>
      </c>
      <c r="B33" t="s">
        <v>149</v>
      </c>
      <c r="C33" t="s">
        <v>6</v>
      </c>
      <c r="D33" t="s">
        <v>160</v>
      </c>
      <c r="E33" t="s">
        <v>1926</v>
      </c>
      <c r="F33" t="s">
        <v>1631</v>
      </c>
      <c r="G33" t="s">
        <v>1368</v>
      </c>
      <c r="H33" t="b">
        <v>1</v>
      </c>
    </row>
    <row r="34" spans="1:8" x14ac:dyDescent="0.25">
      <c r="A34" t="s">
        <v>10</v>
      </c>
      <c r="B34" t="s">
        <v>149</v>
      </c>
      <c r="C34" t="s">
        <v>6</v>
      </c>
      <c r="D34" t="s">
        <v>160</v>
      </c>
      <c r="E34" t="s">
        <v>1925</v>
      </c>
      <c r="F34" t="s">
        <v>1631</v>
      </c>
      <c r="G34" t="s">
        <v>1368</v>
      </c>
      <c r="H34" t="b">
        <v>1</v>
      </c>
    </row>
    <row r="35" spans="1:8" x14ac:dyDescent="0.25">
      <c r="A35" t="s">
        <v>10</v>
      </c>
      <c r="B35" t="s">
        <v>149</v>
      </c>
      <c r="C35" t="s">
        <v>6</v>
      </c>
      <c r="D35" t="s">
        <v>2003</v>
      </c>
      <c r="E35" t="s">
        <v>1928</v>
      </c>
      <c r="F35" t="s">
        <v>1950</v>
      </c>
      <c r="G35" t="s">
        <v>1756</v>
      </c>
      <c r="H35" t="b">
        <v>1</v>
      </c>
    </row>
    <row r="36" spans="1:8" x14ac:dyDescent="0.25">
      <c r="A36" t="s">
        <v>10</v>
      </c>
      <c r="B36" t="s">
        <v>149</v>
      </c>
      <c r="C36" t="s">
        <v>6</v>
      </c>
      <c r="D36" t="s">
        <v>2003</v>
      </c>
      <c r="E36" t="s">
        <v>1925</v>
      </c>
      <c r="F36" t="s">
        <v>1950</v>
      </c>
      <c r="G36" t="s">
        <v>1756</v>
      </c>
      <c r="H36" t="b">
        <v>1</v>
      </c>
    </row>
    <row r="37" spans="1:8" x14ac:dyDescent="0.25">
      <c r="A37" t="s">
        <v>10</v>
      </c>
      <c r="B37" t="s">
        <v>149</v>
      </c>
      <c r="C37" t="s">
        <v>6</v>
      </c>
      <c r="D37" t="s">
        <v>163</v>
      </c>
      <c r="E37" t="s">
        <v>1928</v>
      </c>
      <c r="F37" t="s">
        <v>1950</v>
      </c>
      <c r="G37" t="s">
        <v>1560</v>
      </c>
      <c r="H37" t="b">
        <v>1</v>
      </c>
    </row>
    <row r="38" spans="1:8" x14ac:dyDescent="0.25">
      <c r="A38" t="s">
        <v>10</v>
      </c>
      <c r="B38" t="s">
        <v>149</v>
      </c>
      <c r="C38" t="s">
        <v>6</v>
      </c>
      <c r="D38" t="s">
        <v>163</v>
      </c>
      <c r="E38" t="s">
        <v>1925</v>
      </c>
      <c r="F38" t="s">
        <v>1950</v>
      </c>
      <c r="G38" t="s">
        <v>1368</v>
      </c>
      <c r="H38" t="b">
        <v>1</v>
      </c>
    </row>
    <row r="39" spans="1:8" x14ac:dyDescent="0.25">
      <c r="A39" t="s">
        <v>10</v>
      </c>
      <c r="B39" t="s">
        <v>149</v>
      </c>
      <c r="C39" t="s">
        <v>6</v>
      </c>
      <c r="D39" t="s">
        <v>164</v>
      </c>
      <c r="E39" t="s">
        <v>1928</v>
      </c>
      <c r="F39" t="s">
        <v>1950</v>
      </c>
      <c r="G39" t="s">
        <v>1560</v>
      </c>
      <c r="H39" t="b">
        <v>1</v>
      </c>
    </row>
    <row r="40" spans="1:8" x14ac:dyDescent="0.25">
      <c r="A40" t="s">
        <v>10</v>
      </c>
      <c r="B40" t="s">
        <v>149</v>
      </c>
      <c r="C40" t="s">
        <v>6</v>
      </c>
      <c r="D40" t="s">
        <v>164</v>
      </c>
      <c r="E40" t="s">
        <v>1925</v>
      </c>
      <c r="F40" t="s">
        <v>1950</v>
      </c>
      <c r="G40" t="s">
        <v>1368</v>
      </c>
      <c r="H40" t="b">
        <v>1</v>
      </c>
    </row>
    <row r="41" spans="1:8" x14ac:dyDescent="0.25">
      <c r="A41" t="s">
        <v>10</v>
      </c>
      <c r="B41" t="s">
        <v>149</v>
      </c>
      <c r="C41" t="s">
        <v>6</v>
      </c>
      <c r="D41" t="s">
        <v>166</v>
      </c>
      <c r="E41" t="s">
        <v>1927</v>
      </c>
      <c r="F41" t="s">
        <v>1950</v>
      </c>
      <c r="G41" t="s">
        <v>1368</v>
      </c>
      <c r="H41" t="b">
        <v>1</v>
      </c>
    </row>
    <row r="42" spans="1:8" x14ac:dyDescent="0.25">
      <c r="A42" t="s">
        <v>10</v>
      </c>
      <c r="B42" t="s">
        <v>149</v>
      </c>
      <c r="C42" t="s">
        <v>6</v>
      </c>
      <c r="D42" t="s">
        <v>166</v>
      </c>
      <c r="E42" t="s">
        <v>1928</v>
      </c>
      <c r="F42" t="s">
        <v>1950</v>
      </c>
      <c r="G42" t="s">
        <v>1560</v>
      </c>
      <c r="H42" t="b">
        <v>1</v>
      </c>
    </row>
    <row r="43" spans="1:8" x14ac:dyDescent="0.25">
      <c r="A43" t="s">
        <v>10</v>
      </c>
      <c r="B43" t="s">
        <v>149</v>
      </c>
      <c r="C43" t="s">
        <v>6</v>
      </c>
      <c r="D43" t="s">
        <v>166</v>
      </c>
      <c r="E43" t="s">
        <v>1925</v>
      </c>
      <c r="F43" t="s">
        <v>1950</v>
      </c>
      <c r="G43" t="s">
        <v>1368</v>
      </c>
      <c r="H43" t="b">
        <v>1</v>
      </c>
    </row>
    <row r="44" spans="1:8" x14ac:dyDescent="0.25">
      <c r="A44" t="s">
        <v>10</v>
      </c>
      <c r="B44" t="s">
        <v>149</v>
      </c>
      <c r="C44" t="s">
        <v>153</v>
      </c>
      <c r="D44" t="s">
        <v>8</v>
      </c>
      <c r="E44" t="s">
        <v>1928</v>
      </c>
      <c r="F44" t="s">
        <v>1950</v>
      </c>
      <c r="G44" t="s">
        <v>1560</v>
      </c>
      <c r="H44" t="b">
        <v>1</v>
      </c>
    </row>
    <row r="45" spans="1:8" x14ac:dyDescent="0.25">
      <c r="A45" t="s">
        <v>10</v>
      </c>
      <c r="B45" t="s">
        <v>149</v>
      </c>
      <c r="C45" t="s">
        <v>153</v>
      </c>
      <c r="D45" t="s">
        <v>8</v>
      </c>
      <c r="E45" t="s">
        <v>1925</v>
      </c>
      <c r="F45" t="s">
        <v>1950</v>
      </c>
      <c r="G45" t="s">
        <v>1368</v>
      </c>
      <c r="H45" t="b">
        <v>1</v>
      </c>
    </row>
    <row r="46" spans="1:8" x14ac:dyDescent="0.25">
      <c r="A46" t="s">
        <v>10</v>
      </c>
      <c r="B46" t="s">
        <v>149</v>
      </c>
      <c r="C46" t="s">
        <v>153</v>
      </c>
      <c r="D46" t="s">
        <v>160</v>
      </c>
      <c r="E46" t="s">
        <v>1928</v>
      </c>
      <c r="F46" t="s">
        <v>1950</v>
      </c>
      <c r="G46" t="s">
        <v>1560</v>
      </c>
      <c r="H46" t="b">
        <v>1</v>
      </c>
    </row>
    <row r="47" spans="1:8" x14ac:dyDescent="0.25">
      <c r="A47" t="s">
        <v>10</v>
      </c>
      <c r="B47" t="s">
        <v>149</v>
      </c>
      <c r="C47" t="s">
        <v>153</v>
      </c>
      <c r="D47" t="s">
        <v>160</v>
      </c>
      <c r="E47" t="s">
        <v>1925</v>
      </c>
      <c r="F47" t="s">
        <v>1950</v>
      </c>
      <c r="G47" t="s">
        <v>1368</v>
      </c>
      <c r="H47" t="b">
        <v>1</v>
      </c>
    </row>
    <row r="48" spans="1:8" x14ac:dyDescent="0.25">
      <c r="A48" t="s">
        <v>10</v>
      </c>
      <c r="B48" t="s">
        <v>149</v>
      </c>
      <c r="C48" t="s">
        <v>153</v>
      </c>
      <c r="D48" t="s">
        <v>164</v>
      </c>
      <c r="E48" t="s">
        <v>1928</v>
      </c>
      <c r="F48" t="s">
        <v>1950</v>
      </c>
      <c r="G48" t="s">
        <v>1560</v>
      </c>
      <c r="H48" t="b">
        <v>1</v>
      </c>
    </row>
    <row r="49" spans="1:8" x14ac:dyDescent="0.25">
      <c r="A49" t="s">
        <v>10</v>
      </c>
      <c r="B49" t="s">
        <v>149</v>
      </c>
      <c r="C49" t="s">
        <v>153</v>
      </c>
      <c r="D49" t="s">
        <v>164</v>
      </c>
      <c r="E49" t="s">
        <v>1925</v>
      </c>
      <c r="F49" t="s">
        <v>1950</v>
      </c>
      <c r="G49" t="s">
        <v>1368</v>
      </c>
      <c r="H49" t="b">
        <v>1</v>
      </c>
    </row>
    <row r="50" spans="1:8" x14ac:dyDescent="0.25">
      <c r="A50" t="s">
        <v>10</v>
      </c>
      <c r="B50" t="s">
        <v>149</v>
      </c>
      <c r="C50" t="s">
        <v>153</v>
      </c>
      <c r="D50" t="s">
        <v>166</v>
      </c>
      <c r="E50" t="s">
        <v>1928</v>
      </c>
      <c r="F50" t="s">
        <v>1950</v>
      </c>
      <c r="G50" t="s">
        <v>1560</v>
      </c>
      <c r="H50" t="b">
        <v>1</v>
      </c>
    </row>
    <row r="51" spans="1:8" x14ac:dyDescent="0.25">
      <c r="A51" t="s">
        <v>10</v>
      </c>
      <c r="B51" t="s">
        <v>149</v>
      </c>
      <c r="C51" t="s">
        <v>153</v>
      </c>
      <c r="D51" t="s">
        <v>166</v>
      </c>
      <c r="E51" t="s">
        <v>1925</v>
      </c>
      <c r="F51" t="s">
        <v>1950</v>
      </c>
      <c r="G51" t="s">
        <v>1368</v>
      </c>
      <c r="H51" t="b">
        <v>1</v>
      </c>
    </row>
    <row r="52" spans="1:8" x14ac:dyDescent="0.25">
      <c r="A52" t="s">
        <v>10</v>
      </c>
      <c r="B52" t="s">
        <v>150</v>
      </c>
      <c r="C52" t="s">
        <v>6</v>
      </c>
      <c r="D52" t="s">
        <v>8</v>
      </c>
      <c r="E52" t="s">
        <v>1927</v>
      </c>
      <c r="F52" t="s">
        <v>1631</v>
      </c>
      <c r="G52" t="s">
        <v>1368</v>
      </c>
      <c r="H52" t="b">
        <v>1</v>
      </c>
    </row>
    <row r="53" spans="1:8" x14ac:dyDescent="0.25">
      <c r="A53" t="s">
        <v>10</v>
      </c>
      <c r="B53" t="s">
        <v>150</v>
      </c>
      <c r="C53" t="s">
        <v>6</v>
      </c>
      <c r="D53" t="s">
        <v>8</v>
      </c>
      <c r="E53" t="s">
        <v>1928</v>
      </c>
      <c r="F53" t="s">
        <v>1631</v>
      </c>
      <c r="G53" t="s">
        <v>1560</v>
      </c>
      <c r="H53" t="b">
        <v>1</v>
      </c>
    </row>
    <row r="54" spans="1:8" x14ac:dyDescent="0.25">
      <c r="A54" t="s">
        <v>10</v>
      </c>
      <c r="B54" t="s">
        <v>150</v>
      </c>
      <c r="C54" t="s">
        <v>6</v>
      </c>
      <c r="D54" t="s">
        <v>8</v>
      </c>
      <c r="E54" t="s">
        <v>1926</v>
      </c>
      <c r="F54" t="s">
        <v>1631</v>
      </c>
      <c r="G54" t="s">
        <v>1368</v>
      </c>
      <c r="H54" t="b">
        <v>1</v>
      </c>
    </row>
    <row r="55" spans="1:8" x14ac:dyDescent="0.25">
      <c r="A55" t="s">
        <v>10</v>
      </c>
      <c r="B55" t="s">
        <v>150</v>
      </c>
      <c r="C55" t="s">
        <v>6</v>
      </c>
      <c r="D55" t="s">
        <v>8</v>
      </c>
      <c r="E55" t="s">
        <v>1925</v>
      </c>
      <c r="F55" t="s">
        <v>1631</v>
      </c>
      <c r="G55" t="s">
        <v>1368</v>
      </c>
      <c r="H55" t="b">
        <v>1</v>
      </c>
    </row>
    <row r="56" spans="1:8" x14ac:dyDescent="0.25">
      <c r="A56" t="s">
        <v>10</v>
      </c>
      <c r="B56" t="s">
        <v>150</v>
      </c>
      <c r="C56" t="s">
        <v>6</v>
      </c>
      <c r="D56" t="s">
        <v>160</v>
      </c>
      <c r="E56" t="s">
        <v>1927</v>
      </c>
      <c r="F56" t="s">
        <v>1631</v>
      </c>
      <c r="G56" t="s">
        <v>1368</v>
      </c>
      <c r="H56" t="b">
        <v>1</v>
      </c>
    </row>
    <row r="57" spans="1:8" x14ac:dyDescent="0.25">
      <c r="A57" t="s">
        <v>10</v>
      </c>
      <c r="B57" t="s">
        <v>150</v>
      </c>
      <c r="C57" t="s">
        <v>6</v>
      </c>
      <c r="D57" t="s">
        <v>160</v>
      </c>
      <c r="E57" t="s">
        <v>1928</v>
      </c>
      <c r="F57" t="s">
        <v>1631</v>
      </c>
      <c r="G57" t="s">
        <v>1560</v>
      </c>
      <c r="H57" t="b">
        <v>1</v>
      </c>
    </row>
    <row r="58" spans="1:8" x14ac:dyDescent="0.25">
      <c r="A58" t="s">
        <v>10</v>
      </c>
      <c r="B58" t="s">
        <v>150</v>
      </c>
      <c r="C58" t="s">
        <v>6</v>
      </c>
      <c r="D58" t="s">
        <v>160</v>
      </c>
      <c r="E58" t="s">
        <v>1926</v>
      </c>
      <c r="F58" t="s">
        <v>1631</v>
      </c>
      <c r="G58" t="s">
        <v>1368</v>
      </c>
      <c r="H58" t="b">
        <v>1</v>
      </c>
    </row>
    <row r="59" spans="1:8" x14ac:dyDescent="0.25">
      <c r="A59" t="s">
        <v>10</v>
      </c>
      <c r="B59" t="s">
        <v>150</v>
      </c>
      <c r="C59" t="s">
        <v>6</v>
      </c>
      <c r="D59" t="s">
        <v>160</v>
      </c>
      <c r="E59" t="s">
        <v>1925</v>
      </c>
      <c r="F59" t="s">
        <v>1631</v>
      </c>
      <c r="G59" t="s">
        <v>1368</v>
      </c>
      <c r="H59" t="b">
        <v>1</v>
      </c>
    </row>
    <row r="60" spans="1:8" x14ac:dyDescent="0.25">
      <c r="A60" t="s">
        <v>10</v>
      </c>
      <c r="B60" t="s">
        <v>150</v>
      </c>
      <c r="C60" t="s">
        <v>6</v>
      </c>
      <c r="D60" t="s">
        <v>2003</v>
      </c>
      <c r="E60" t="s">
        <v>1928</v>
      </c>
      <c r="F60" t="s">
        <v>1950</v>
      </c>
      <c r="G60" t="s">
        <v>1756</v>
      </c>
      <c r="H60" t="b">
        <v>1</v>
      </c>
    </row>
    <row r="61" spans="1:8" x14ac:dyDescent="0.25">
      <c r="A61" t="s">
        <v>10</v>
      </c>
      <c r="B61" t="s">
        <v>150</v>
      </c>
      <c r="C61" t="s">
        <v>6</v>
      </c>
      <c r="D61" t="s">
        <v>2003</v>
      </c>
      <c r="E61" t="s">
        <v>1925</v>
      </c>
      <c r="F61" t="s">
        <v>1950</v>
      </c>
      <c r="G61" t="s">
        <v>1756</v>
      </c>
      <c r="H61" t="b">
        <v>1</v>
      </c>
    </row>
    <row r="62" spans="1:8" x14ac:dyDescent="0.25">
      <c r="A62" t="s">
        <v>10</v>
      </c>
      <c r="B62" t="s">
        <v>150</v>
      </c>
      <c r="C62" t="s">
        <v>6</v>
      </c>
      <c r="D62" t="s">
        <v>163</v>
      </c>
      <c r="E62" t="s">
        <v>1928</v>
      </c>
      <c r="F62" t="s">
        <v>1950</v>
      </c>
      <c r="G62" t="s">
        <v>1560</v>
      </c>
      <c r="H62" t="b">
        <v>1</v>
      </c>
    </row>
    <row r="63" spans="1:8" x14ac:dyDescent="0.25">
      <c r="A63" t="s">
        <v>10</v>
      </c>
      <c r="B63" t="s">
        <v>150</v>
      </c>
      <c r="C63" t="s">
        <v>6</v>
      </c>
      <c r="D63" t="s">
        <v>163</v>
      </c>
      <c r="E63" t="s">
        <v>1925</v>
      </c>
      <c r="F63" t="s">
        <v>1950</v>
      </c>
      <c r="G63" t="s">
        <v>1368</v>
      </c>
      <c r="H63" t="b">
        <v>1</v>
      </c>
    </row>
    <row r="64" spans="1:8" x14ac:dyDescent="0.25">
      <c r="A64" t="s">
        <v>10</v>
      </c>
      <c r="B64" t="s">
        <v>150</v>
      </c>
      <c r="C64" t="s">
        <v>6</v>
      </c>
      <c r="D64" t="s">
        <v>164</v>
      </c>
      <c r="E64" t="s">
        <v>1928</v>
      </c>
      <c r="F64" t="s">
        <v>1950</v>
      </c>
      <c r="G64" t="s">
        <v>1560</v>
      </c>
      <c r="H64" t="b">
        <v>1</v>
      </c>
    </row>
    <row r="65" spans="1:8" x14ac:dyDescent="0.25">
      <c r="A65" t="s">
        <v>10</v>
      </c>
      <c r="B65" t="s">
        <v>150</v>
      </c>
      <c r="C65" t="s">
        <v>6</v>
      </c>
      <c r="D65" t="s">
        <v>164</v>
      </c>
      <c r="E65" t="s">
        <v>1925</v>
      </c>
      <c r="F65" t="s">
        <v>1950</v>
      </c>
      <c r="G65" t="s">
        <v>1368</v>
      </c>
      <c r="H65" t="b">
        <v>1</v>
      </c>
    </row>
    <row r="66" spans="1:8" x14ac:dyDescent="0.25">
      <c r="A66" t="s">
        <v>10</v>
      </c>
      <c r="B66" t="s">
        <v>150</v>
      </c>
      <c r="C66" t="s">
        <v>6</v>
      </c>
      <c r="D66" t="s">
        <v>166</v>
      </c>
      <c r="E66" t="s">
        <v>1927</v>
      </c>
      <c r="F66" t="s">
        <v>1950</v>
      </c>
      <c r="G66" t="s">
        <v>1368</v>
      </c>
      <c r="H66" t="b">
        <v>1</v>
      </c>
    </row>
    <row r="67" spans="1:8" x14ac:dyDescent="0.25">
      <c r="A67" t="s">
        <v>10</v>
      </c>
      <c r="B67" t="s">
        <v>150</v>
      </c>
      <c r="C67" t="s">
        <v>6</v>
      </c>
      <c r="D67" t="s">
        <v>166</v>
      </c>
      <c r="E67" t="s">
        <v>1928</v>
      </c>
      <c r="F67" t="s">
        <v>1950</v>
      </c>
      <c r="G67" t="s">
        <v>1560</v>
      </c>
      <c r="H67" t="b">
        <v>1</v>
      </c>
    </row>
    <row r="68" spans="1:8" x14ac:dyDescent="0.25">
      <c r="A68" t="s">
        <v>10</v>
      </c>
      <c r="B68" t="s">
        <v>150</v>
      </c>
      <c r="C68" t="s">
        <v>6</v>
      </c>
      <c r="D68" t="s">
        <v>166</v>
      </c>
      <c r="E68" t="s">
        <v>1925</v>
      </c>
      <c r="F68" t="s">
        <v>1950</v>
      </c>
      <c r="G68" t="s">
        <v>1368</v>
      </c>
      <c r="H68" t="b">
        <v>1</v>
      </c>
    </row>
    <row r="69" spans="1:8" x14ac:dyDescent="0.25">
      <c r="A69" t="s">
        <v>10</v>
      </c>
      <c r="B69" t="s">
        <v>150</v>
      </c>
      <c r="C69" t="s">
        <v>153</v>
      </c>
      <c r="D69" t="s">
        <v>8</v>
      </c>
      <c r="E69" t="s">
        <v>1928</v>
      </c>
      <c r="F69" t="s">
        <v>1950</v>
      </c>
      <c r="G69" t="s">
        <v>1560</v>
      </c>
      <c r="H69" t="b">
        <v>1</v>
      </c>
    </row>
    <row r="70" spans="1:8" x14ac:dyDescent="0.25">
      <c r="A70" t="s">
        <v>10</v>
      </c>
      <c r="B70" t="s">
        <v>150</v>
      </c>
      <c r="C70" t="s">
        <v>153</v>
      </c>
      <c r="D70" t="s">
        <v>8</v>
      </c>
      <c r="E70" t="s">
        <v>1925</v>
      </c>
      <c r="F70" t="s">
        <v>1950</v>
      </c>
      <c r="G70" t="s">
        <v>1368</v>
      </c>
      <c r="H70" t="b">
        <v>1</v>
      </c>
    </row>
    <row r="71" spans="1:8" x14ac:dyDescent="0.25">
      <c r="A71" t="s">
        <v>10</v>
      </c>
      <c r="B71" t="s">
        <v>150</v>
      </c>
      <c r="C71" t="s">
        <v>153</v>
      </c>
      <c r="D71" t="s">
        <v>160</v>
      </c>
      <c r="E71" t="s">
        <v>1928</v>
      </c>
      <c r="F71" t="s">
        <v>1950</v>
      </c>
      <c r="G71" t="s">
        <v>1560</v>
      </c>
      <c r="H71" t="b">
        <v>1</v>
      </c>
    </row>
    <row r="72" spans="1:8" x14ac:dyDescent="0.25">
      <c r="A72" t="s">
        <v>10</v>
      </c>
      <c r="B72" t="s">
        <v>150</v>
      </c>
      <c r="C72" t="s">
        <v>153</v>
      </c>
      <c r="D72" t="s">
        <v>160</v>
      </c>
      <c r="E72" t="s">
        <v>1925</v>
      </c>
      <c r="F72" t="s">
        <v>1950</v>
      </c>
      <c r="G72" t="s">
        <v>1368</v>
      </c>
      <c r="H72" t="b">
        <v>1</v>
      </c>
    </row>
    <row r="73" spans="1:8" x14ac:dyDescent="0.25">
      <c r="A73" t="s">
        <v>10</v>
      </c>
      <c r="B73" t="s">
        <v>150</v>
      </c>
      <c r="C73" t="s">
        <v>153</v>
      </c>
      <c r="D73" t="s">
        <v>164</v>
      </c>
      <c r="E73" t="s">
        <v>1928</v>
      </c>
      <c r="F73" t="s">
        <v>1950</v>
      </c>
      <c r="G73" t="s">
        <v>1560</v>
      </c>
      <c r="H73" t="b">
        <v>1</v>
      </c>
    </row>
    <row r="74" spans="1:8" x14ac:dyDescent="0.25">
      <c r="A74" t="s">
        <v>10</v>
      </c>
      <c r="B74" t="s">
        <v>150</v>
      </c>
      <c r="C74" t="s">
        <v>153</v>
      </c>
      <c r="D74" t="s">
        <v>164</v>
      </c>
      <c r="E74" t="s">
        <v>1925</v>
      </c>
      <c r="F74" t="s">
        <v>1950</v>
      </c>
      <c r="G74" t="s">
        <v>1368</v>
      </c>
      <c r="H74" t="b">
        <v>1</v>
      </c>
    </row>
    <row r="75" spans="1:8" x14ac:dyDescent="0.25">
      <c r="A75" t="s">
        <v>10</v>
      </c>
      <c r="B75" t="s">
        <v>150</v>
      </c>
      <c r="C75" t="s">
        <v>153</v>
      </c>
      <c r="D75" t="s">
        <v>166</v>
      </c>
      <c r="E75" t="s">
        <v>1928</v>
      </c>
      <c r="F75" t="s">
        <v>1950</v>
      </c>
      <c r="G75" t="s">
        <v>1560</v>
      </c>
      <c r="H75" t="b">
        <v>1</v>
      </c>
    </row>
    <row r="76" spans="1:8" x14ac:dyDescent="0.25">
      <c r="A76" t="s">
        <v>10</v>
      </c>
      <c r="B76" t="s">
        <v>150</v>
      </c>
      <c r="C76" t="s">
        <v>153</v>
      </c>
      <c r="D76" t="s">
        <v>166</v>
      </c>
      <c r="E76" t="s">
        <v>1925</v>
      </c>
      <c r="F76" t="s">
        <v>1950</v>
      </c>
      <c r="G76" t="s">
        <v>1368</v>
      </c>
      <c r="H76" t="b">
        <v>1</v>
      </c>
    </row>
    <row r="77" spans="1:8" x14ac:dyDescent="0.25">
      <c r="A77" t="s">
        <v>32</v>
      </c>
      <c r="B77" t="s">
        <v>12</v>
      </c>
      <c r="C77" t="s">
        <v>6</v>
      </c>
      <c r="D77" t="s">
        <v>8</v>
      </c>
      <c r="E77" t="s">
        <v>1927</v>
      </c>
      <c r="F77" t="s">
        <v>1754</v>
      </c>
      <c r="G77" t="s">
        <v>1395</v>
      </c>
      <c r="H77" t="b">
        <v>1</v>
      </c>
    </row>
    <row r="78" spans="1:8" x14ac:dyDescent="0.25">
      <c r="A78" t="s">
        <v>32</v>
      </c>
      <c r="B78" t="s">
        <v>12</v>
      </c>
      <c r="C78" t="s">
        <v>6</v>
      </c>
      <c r="D78" t="s">
        <v>8</v>
      </c>
      <c r="E78" t="s">
        <v>1928</v>
      </c>
      <c r="F78" t="s">
        <v>1754</v>
      </c>
      <c r="G78" t="s">
        <v>1393</v>
      </c>
      <c r="H78" t="b">
        <v>1</v>
      </c>
    </row>
    <row r="79" spans="1:8" x14ac:dyDescent="0.25">
      <c r="A79" t="s">
        <v>32</v>
      </c>
      <c r="B79" t="s">
        <v>12</v>
      </c>
      <c r="C79" t="s">
        <v>6</v>
      </c>
      <c r="D79" t="s">
        <v>8</v>
      </c>
      <c r="E79" t="s">
        <v>1926</v>
      </c>
      <c r="F79" t="s">
        <v>1754</v>
      </c>
      <c r="G79" t="s">
        <v>1393</v>
      </c>
      <c r="H79" t="b">
        <v>1</v>
      </c>
    </row>
    <row r="80" spans="1:8" x14ac:dyDescent="0.25">
      <c r="A80" t="s">
        <v>32</v>
      </c>
      <c r="B80" t="s">
        <v>12</v>
      </c>
      <c r="C80" t="s">
        <v>6</v>
      </c>
      <c r="D80" t="s">
        <v>8</v>
      </c>
      <c r="E80" t="s">
        <v>1925</v>
      </c>
      <c r="F80" t="s">
        <v>1754</v>
      </c>
      <c r="G80" t="s">
        <v>1395</v>
      </c>
      <c r="H80" t="b">
        <v>1</v>
      </c>
    </row>
    <row r="81" spans="1:8" x14ac:dyDescent="0.25">
      <c r="A81" t="s">
        <v>32</v>
      </c>
      <c r="B81" t="s">
        <v>12</v>
      </c>
      <c r="C81" t="s">
        <v>6</v>
      </c>
      <c r="D81" t="s">
        <v>160</v>
      </c>
      <c r="E81" t="s">
        <v>1927</v>
      </c>
      <c r="F81" t="s">
        <v>1754</v>
      </c>
      <c r="G81" t="s">
        <v>1395</v>
      </c>
      <c r="H81" t="b">
        <v>1</v>
      </c>
    </row>
    <row r="82" spans="1:8" x14ac:dyDescent="0.25">
      <c r="A82" t="s">
        <v>32</v>
      </c>
      <c r="B82" t="s">
        <v>12</v>
      </c>
      <c r="C82" t="s">
        <v>6</v>
      </c>
      <c r="D82" t="s">
        <v>160</v>
      </c>
      <c r="E82" t="s">
        <v>1928</v>
      </c>
      <c r="F82" t="s">
        <v>1754</v>
      </c>
      <c r="G82" t="s">
        <v>1393</v>
      </c>
      <c r="H82" t="b">
        <v>1</v>
      </c>
    </row>
    <row r="83" spans="1:8" x14ac:dyDescent="0.25">
      <c r="A83" t="s">
        <v>32</v>
      </c>
      <c r="B83" t="s">
        <v>12</v>
      </c>
      <c r="C83" t="s">
        <v>6</v>
      </c>
      <c r="D83" t="s">
        <v>160</v>
      </c>
      <c r="E83" t="s">
        <v>1926</v>
      </c>
      <c r="F83" t="s">
        <v>1754</v>
      </c>
      <c r="G83" t="s">
        <v>1393</v>
      </c>
      <c r="H83" t="b">
        <v>1</v>
      </c>
    </row>
    <row r="84" spans="1:8" x14ac:dyDescent="0.25">
      <c r="A84" t="s">
        <v>32</v>
      </c>
      <c r="B84" t="s">
        <v>12</v>
      </c>
      <c r="C84" t="s">
        <v>6</v>
      </c>
      <c r="D84" t="s">
        <v>160</v>
      </c>
      <c r="E84" t="s">
        <v>1925</v>
      </c>
      <c r="F84" t="s">
        <v>1754</v>
      </c>
      <c r="G84" t="s">
        <v>1395</v>
      </c>
      <c r="H84" t="b">
        <v>1</v>
      </c>
    </row>
    <row r="85" spans="1:8" x14ac:dyDescent="0.25">
      <c r="A85" t="s">
        <v>32</v>
      </c>
      <c r="B85" t="s">
        <v>12</v>
      </c>
      <c r="C85" t="s">
        <v>6</v>
      </c>
      <c r="D85" t="s">
        <v>2003</v>
      </c>
      <c r="E85" t="s">
        <v>1928</v>
      </c>
      <c r="F85" t="s">
        <v>1950</v>
      </c>
      <c r="G85" t="s">
        <v>1393</v>
      </c>
      <c r="H85" t="b">
        <v>1</v>
      </c>
    </row>
    <row r="86" spans="1:8" x14ac:dyDescent="0.25">
      <c r="A86" t="s">
        <v>32</v>
      </c>
      <c r="B86" t="s">
        <v>12</v>
      </c>
      <c r="C86" t="s">
        <v>6</v>
      </c>
      <c r="D86" t="s">
        <v>2003</v>
      </c>
      <c r="E86" t="s">
        <v>1925</v>
      </c>
      <c r="F86" t="s">
        <v>1950</v>
      </c>
      <c r="G86" t="s">
        <v>1395</v>
      </c>
      <c r="H86" t="b">
        <v>1</v>
      </c>
    </row>
    <row r="87" spans="1:8" x14ac:dyDescent="0.25">
      <c r="A87" t="s">
        <v>32</v>
      </c>
      <c r="B87" t="s">
        <v>12</v>
      </c>
      <c r="C87" t="s">
        <v>6</v>
      </c>
      <c r="D87" t="s">
        <v>163</v>
      </c>
      <c r="E87" t="s">
        <v>1928</v>
      </c>
      <c r="F87" t="s">
        <v>1950</v>
      </c>
      <c r="G87" t="s">
        <v>1393</v>
      </c>
      <c r="H87" t="b">
        <v>1</v>
      </c>
    </row>
    <row r="88" spans="1:8" x14ac:dyDescent="0.25">
      <c r="A88" t="s">
        <v>32</v>
      </c>
      <c r="B88" t="s">
        <v>12</v>
      </c>
      <c r="C88" t="s">
        <v>6</v>
      </c>
      <c r="D88" t="s">
        <v>163</v>
      </c>
      <c r="E88" t="s">
        <v>1925</v>
      </c>
      <c r="F88" t="s">
        <v>1950</v>
      </c>
      <c r="G88" t="s">
        <v>1395</v>
      </c>
      <c r="H88" t="b">
        <v>1</v>
      </c>
    </row>
    <row r="89" spans="1:8" x14ac:dyDescent="0.25">
      <c r="A89" t="s">
        <v>32</v>
      </c>
      <c r="B89" t="s">
        <v>12</v>
      </c>
      <c r="C89" t="s">
        <v>6</v>
      </c>
      <c r="D89" t="s">
        <v>164</v>
      </c>
      <c r="E89" t="s">
        <v>1928</v>
      </c>
      <c r="F89" t="s">
        <v>1950</v>
      </c>
      <c r="G89" t="s">
        <v>1393</v>
      </c>
      <c r="H89" t="b">
        <v>1</v>
      </c>
    </row>
    <row r="90" spans="1:8" x14ac:dyDescent="0.25">
      <c r="A90" t="s">
        <v>32</v>
      </c>
      <c r="B90" t="s">
        <v>12</v>
      </c>
      <c r="C90" t="s">
        <v>6</v>
      </c>
      <c r="D90" t="s">
        <v>164</v>
      </c>
      <c r="E90" t="s">
        <v>1925</v>
      </c>
      <c r="F90" t="s">
        <v>1950</v>
      </c>
      <c r="G90" t="s">
        <v>1395</v>
      </c>
      <c r="H90" t="b">
        <v>1</v>
      </c>
    </row>
    <row r="91" spans="1:8" x14ac:dyDescent="0.25">
      <c r="A91" t="s">
        <v>32</v>
      </c>
      <c r="B91" t="s">
        <v>12</v>
      </c>
      <c r="C91" t="s">
        <v>6</v>
      </c>
      <c r="D91" t="s">
        <v>166</v>
      </c>
      <c r="E91" t="s">
        <v>1927</v>
      </c>
      <c r="F91" t="s">
        <v>1950</v>
      </c>
      <c r="G91" t="s">
        <v>1395</v>
      </c>
      <c r="H91" t="b">
        <v>1</v>
      </c>
    </row>
    <row r="92" spans="1:8" x14ac:dyDescent="0.25">
      <c r="A92" t="s">
        <v>32</v>
      </c>
      <c r="B92" t="s">
        <v>12</v>
      </c>
      <c r="C92" t="s">
        <v>6</v>
      </c>
      <c r="D92" t="s">
        <v>166</v>
      </c>
      <c r="E92" t="s">
        <v>1928</v>
      </c>
      <c r="F92" t="s">
        <v>1950</v>
      </c>
      <c r="G92" t="s">
        <v>1393</v>
      </c>
      <c r="H92" t="b">
        <v>1</v>
      </c>
    </row>
    <row r="93" spans="1:8" x14ac:dyDescent="0.25">
      <c r="A93" t="s">
        <v>32</v>
      </c>
      <c r="B93" t="s">
        <v>12</v>
      </c>
      <c r="C93" t="s">
        <v>6</v>
      </c>
      <c r="D93" t="s">
        <v>166</v>
      </c>
      <c r="E93" t="s">
        <v>1925</v>
      </c>
      <c r="F93" t="s">
        <v>1950</v>
      </c>
      <c r="G93" t="s">
        <v>1395</v>
      </c>
      <c r="H93" t="b">
        <v>1</v>
      </c>
    </row>
    <row r="94" spans="1:8" x14ac:dyDescent="0.25">
      <c r="A94" t="s">
        <v>32</v>
      </c>
      <c r="B94" t="s">
        <v>12</v>
      </c>
      <c r="C94" t="s">
        <v>153</v>
      </c>
      <c r="D94" t="s">
        <v>8</v>
      </c>
      <c r="E94" t="s">
        <v>1928</v>
      </c>
      <c r="F94" t="s">
        <v>1950</v>
      </c>
      <c r="G94" t="s">
        <v>1393</v>
      </c>
      <c r="H94" t="b">
        <v>1</v>
      </c>
    </row>
    <row r="95" spans="1:8" x14ac:dyDescent="0.25">
      <c r="A95" t="s">
        <v>32</v>
      </c>
      <c r="B95" t="s">
        <v>12</v>
      </c>
      <c r="C95" t="s">
        <v>153</v>
      </c>
      <c r="D95" t="s">
        <v>8</v>
      </c>
      <c r="E95" t="s">
        <v>1925</v>
      </c>
      <c r="F95" t="s">
        <v>1950</v>
      </c>
      <c r="G95" t="s">
        <v>1395</v>
      </c>
      <c r="H95" t="b">
        <v>1</v>
      </c>
    </row>
    <row r="96" spans="1:8" x14ac:dyDescent="0.25">
      <c r="A96" t="s">
        <v>32</v>
      </c>
      <c r="B96" t="s">
        <v>12</v>
      </c>
      <c r="C96" t="s">
        <v>153</v>
      </c>
      <c r="D96" t="s">
        <v>160</v>
      </c>
      <c r="E96" t="s">
        <v>1928</v>
      </c>
      <c r="F96" t="s">
        <v>1950</v>
      </c>
      <c r="G96" t="s">
        <v>1393</v>
      </c>
      <c r="H96" t="b">
        <v>1</v>
      </c>
    </row>
    <row r="97" spans="1:8" x14ac:dyDescent="0.25">
      <c r="A97" t="s">
        <v>32</v>
      </c>
      <c r="B97" t="s">
        <v>12</v>
      </c>
      <c r="C97" t="s">
        <v>153</v>
      </c>
      <c r="D97" t="s">
        <v>160</v>
      </c>
      <c r="E97" t="s">
        <v>1925</v>
      </c>
      <c r="F97" t="s">
        <v>1950</v>
      </c>
      <c r="G97" t="s">
        <v>1395</v>
      </c>
      <c r="H97" t="b">
        <v>1</v>
      </c>
    </row>
    <row r="98" spans="1:8" x14ac:dyDescent="0.25">
      <c r="A98" t="s">
        <v>32</v>
      </c>
      <c r="B98" t="s">
        <v>12</v>
      </c>
      <c r="C98" t="s">
        <v>153</v>
      </c>
      <c r="D98" t="s">
        <v>164</v>
      </c>
      <c r="E98" t="s">
        <v>1928</v>
      </c>
      <c r="F98" t="s">
        <v>1950</v>
      </c>
      <c r="G98" t="s">
        <v>1393</v>
      </c>
      <c r="H98" t="b">
        <v>1</v>
      </c>
    </row>
    <row r="99" spans="1:8" x14ac:dyDescent="0.25">
      <c r="A99" t="s">
        <v>32</v>
      </c>
      <c r="B99" t="s">
        <v>12</v>
      </c>
      <c r="C99" t="s">
        <v>153</v>
      </c>
      <c r="D99" t="s">
        <v>164</v>
      </c>
      <c r="E99" t="s">
        <v>1925</v>
      </c>
      <c r="F99" t="s">
        <v>1950</v>
      </c>
      <c r="G99" t="s">
        <v>1395</v>
      </c>
      <c r="H99" t="b">
        <v>1</v>
      </c>
    </row>
    <row r="100" spans="1:8" x14ac:dyDescent="0.25">
      <c r="A100" t="s">
        <v>32</v>
      </c>
      <c r="B100" t="s">
        <v>12</v>
      </c>
      <c r="C100" t="s">
        <v>153</v>
      </c>
      <c r="D100" t="s">
        <v>166</v>
      </c>
      <c r="E100" t="s">
        <v>1928</v>
      </c>
      <c r="F100" t="s">
        <v>1950</v>
      </c>
      <c r="G100" t="s">
        <v>1393</v>
      </c>
      <c r="H100" t="b">
        <v>1</v>
      </c>
    </row>
    <row r="101" spans="1:8" x14ac:dyDescent="0.25">
      <c r="A101" t="s">
        <v>32</v>
      </c>
      <c r="B101" t="s">
        <v>12</v>
      </c>
      <c r="C101" t="s">
        <v>153</v>
      </c>
      <c r="D101" t="s">
        <v>166</v>
      </c>
      <c r="E101" t="s">
        <v>1925</v>
      </c>
      <c r="F101" t="s">
        <v>1950</v>
      </c>
      <c r="G101" t="s">
        <v>1395</v>
      </c>
      <c r="H101" t="b">
        <v>1</v>
      </c>
    </row>
    <row r="102" spans="1:8" x14ac:dyDescent="0.25">
      <c r="A102" t="s">
        <v>145</v>
      </c>
      <c r="B102" t="s">
        <v>12</v>
      </c>
      <c r="C102" t="s">
        <v>6</v>
      </c>
      <c r="D102" t="s">
        <v>8</v>
      </c>
      <c r="E102" t="s">
        <v>1927</v>
      </c>
      <c r="F102" t="s">
        <v>34</v>
      </c>
      <c r="G102" t="s">
        <v>1667</v>
      </c>
      <c r="H102" t="b">
        <v>1</v>
      </c>
    </row>
    <row r="103" spans="1:8" x14ac:dyDescent="0.25">
      <c r="A103" t="s">
        <v>145</v>
      </c>
      <c r="B103" t="s">
        <v>12</v>
      </c>
      <c r="C103" t="s">
        <v>6</v>
      </c>
      <c r="D103" t="s">
        <v>8</v>
      </c>
      <c r="E103" t="s">
        <v>1928</v>
      </c>
      <c r="F103" t="s">
        <v>34</v>
      </c>
      <c r="G103" t="s">
        <v>1667</v>
      </c>
      <c r="H103" t="b">
        <v>1</v>
      </c>
    </row>
    <row r="104" spans="1:8" x14ac:dyDescent="0.25">
      <c r="A104" t="s">
        <v>145</v>
      </c>
      <c r="B104" t="s">
        <v>12</v>
      </c>
      <c r="C104" t="s">
        <v>6</v>
      </c>
      <c r="D104" t="s">
        <v>8</v>
      </c>
      <c r="E104" t="s">
        <v>1926</v>
      </c>
      <c r="F104" t="s">
        <v>34</v>
      </c>
      <c r="G104" t="s">
        <v>1667</v>
      </c>
      <c r="H104" t="b">
        <v>1</v>
      </c>
    </row>
    <row r="105" spans="1:8" x14ac:dyDescent="0.25">
      <c r="A105" t="s">
        <v>145</v>
      </c>
      <c r="B105" t="s">
        <v>12</v>
      </c>
      <c r="C105" t="s">
        <v>6</v>
      </c>
      <c r="D105" t="s">
        <v>8</v>
      </c>
      <c r="E105" t="s">
        <v>1925</v>
      </c>
      <c r="F105" t="s">
        <v>34</v>
      </c>
      <c r="G105" t="s">
        <v>1667</v>
      </c>
      <c r="H105" t="b">
        <v>1</v>
      </c>
    </row>
    <row r="106" spans="1:8" x14ac:dyDescent="0.25">
      <c r="A106" t="s">
        <v>145</v>
      </c>
      <c r="B106" t="s">
        <v>12</v>
      </c>
      <c r="C106" t="s">
        <v>6</v>
      </c>
      <c r="D106" t="s">
        <v>160</v>
      </c>
      <c r="E106" t="s">
        <v>1927</v>
      </c>
      <c r="F106" t="s">
        <v>34</v>
      </c>
      <c r="G106" t="s">
        <v>1667</v>
      </c>
      <c r="H106" t="b">
        <v>1</v>
      </c>
    </row>
    <row r="107" spans="1:8" x14ac:dyDescent="0.25">
      <c r="A107" t="s">
        <v>145</v>
      </c>
      <c r="B107" t="s">
        <v>12</v>
      </c>
      <c r="C107" t="s">
        <v>6</v>
      </c>
      <c r="D107" t="s">
        <v>160</v>
      </c>
      <c r="E107" t="s">
        <v>1928</v>
      </c>
      <c r="F107" t="s">
        <v>34</v>
      </c>
      <c r="G107" t="s">
        <v>1667</v>
      </c>
      <c r="H107" t="b">
        <v>1</v>
      </c>
    </row>
    <row r="108" spans="1:8" x14ac:dyDescent="0.25">
      <c r="A108" t="s">
        <v>145</v>
      </c>
      <c r="B108" t="s">
        <v>12</v>
      </c>
      <c r="C108" t="s">
        <v>6</v>
      </c>
      <c r="D108" t="s">
        <v>160</v>
      </c>
      <c r="E108" t="s">
        <v>1926</v>
      </c>
      <c r="F108" t="s">
        <v>34</v>
      </c>
      <c r="G108" t="s">
        <v>1667</v>
      </c>
      <c r="H108" t="b">
        <v>1</v>
      </c>
    </row>
    <row r="109" spans="1:8" x14ac:dyDescent="0.25">
      <c r="A109" t="s">
        <v>145</v>
      </c>
      <c r="B109" t="s">
        <v>12</v>
      </c>
      <c r="C109" t="s">
        <v>6</v>
      </c>
      <c r="D109" t="s">
        <v>160</v>
      </c>
      <c r="E109" t="s">
        <v>1925</v>
      </c>
      <c r="F109" t="s">
        <v>34</v>
      </c>
      <c r="G109" t="s">
        <v>1667</v>
      </c>
      <c r="H109" t="b">
        <v>1</v>
      </c>
    </row>
    <row r="110" spans="1:8" x14ac:dyDescent="0.25">
      <c r="A110" t="s">
        <v>145</v>
      </c>
      <c r="B110" t="s">
        <v>12</v>
      </c>
      <c r="C110" t="s">
        <v>6</v>
      </c>
      <c r="D110" t="s">
        <v>2003</v>
      </c>
      <c r="E110" t="s">
        <v>1928</v>
      </c>
      <c r="F110" t="s">
        <v>1950</v>
      </c>
      <c r="G110" t="s">
        <v>1756</v>
      </c>
      <c r="H110" t="b">
        <v>1</v>
      </c>
    </row>
    <row r="111" spans="1:8" x14ac:dyDescent="0.25">
      <c r="A111" t="s">
        <v>145</v>
      </c>
      <c r="B111" t="s">
        <v>12</v>
      </c>
      <c r="C111" t="s">
        <v>6</v>
      </c>
      <c r="D111" t="s">
        <v>2003</v>
      </c>
      <c r="E111" t="s">
        <v>1925</v>
      </c>
      <c r="F111" t="s">
        <v>1950</v>
      </c>
      <c r="G111" t="s">
        <v>1756</v>
      </c>
      <c r="H111" t="b">
        <v>1</v>
      </c>
    </row>
    <row r="112" spans="1:8" x14ac:dyDescent="0.25">
      <c r="A112" t="s">
        <v>145</v>
      </c>
      <c r="B112" t="s">
        <v>12</v>
      </c>
      <c r="C112" t="s">
        <v>6</v>
      </c>
      <c r="D112" t="s">
        <v>163</v>
      </c>
      <c r="E112" t="s">
        <v>1928</v>
      </c>
      <c r="F112" t="s">
        <v>1950</v>
      </c>
      <c r="G112" t="s">
        <v>1667</v>
      </c>
      <c r="H112" t="b">
        <v>1</v>
      </c>
    </row>
    <row r="113" spans="1:8" x14ac:dyDescent="0.25">
      <c r="A113" t="s">
        <v>145</v>
      </c>
      <c r="B113" t="s">
        <v>12</v>
      </c>
      <c r="C113" t="s">
        <v>6</v>
      </c>
      <c r="D113" t="s">
        <v>163</v>
      </c>
      <c r="E113" t="s">
        <v>1925</v>
      </c>
      <c r="F113" t="s">
        <v>1950</v>
      </c>
      <c r="G113" t="s">
        <v>1667</v>
      </c>
      <c r="H113" t="b">
        <v>1</v>
      </c>
    </row>
    <row r="114" spans="1:8" x14ac:dyDescent="0.25">
      <c r="A114" t="s">
        <v>145</v>
      </c>
      <c r="B114" t="s">
        <v>12</v>
      </c>
      <c r="C114" t="s">
        <v>6</v>
      </c>
      <c r="D114" t="s">
        <v>164</v>
      </c>
      <c r="E114" t="s">
        <v>1928</v>
      </c>
      <c r="F114" t="s">
        <v>1950</v>
      </c>
      <c r="G114" t="s">
        <v>1667</v>
      </c>
      <c r="H114" t="b">
        <v>1</v>
      </c>
    </row>
    <row r="115" spans="1:8" x14ac:dyDescent="0.25">
      <c r="A115" t="s">
        <v>145</v>
      </c>
      <c r="B115" t="s">
        <v>12</v>
      </c>
      <c r="C115" t="s">
        <v>6</v>
      </c>
      <c r="D115" t="s">
        <v>164</v>
      </c>
      <c r="E115" t="s">
        <v>1925</v>
      </c>
      <c r="F115" t="s">
        <v>1950</v>
      </c>
      <c r="G115" t="s">
        <v>1667</v>
      </c>
      <c r="H115" t="b">
        <v>1</v>
      </c>
    </row>
    <row r="116" spans="1:8" x14ac:dyDescent="0.25">
      <c r="A116" t="s">
        <v>145</v>
      </c>
      <c r="B116" t="s">
        <v>12</v>
      </c>
      <c r="C116" t="s">
        <v>6</v>
      </c>
      <c r="D116" t="s">
        <v>166</v>
      </c>
      <c r="E116" t="s">
        <v>1927</v>
      </c>
      <c r="F116" t="s">
        <v>1950</v>
      </c>
      <c r="G116" t="s">
        <v>1667</v>
      </c>
      <c r="H116" t="b">
        <v>1</v>
      </c>
    </row>
    <row r="117" spans="1:8" x14ac:dyDescent="0.25">
      <c r="A117" t="s">
        <v>145</v>
      </c>
      <c r="B117" t="s">
        <v>12</v>
      </c>
      <c r="C117" t="s">
        <v>6</v>
      </c>
      <c r="D117" t="s">
        <v>166</v>
      </c>
      <c r="E117" t="s">
        <v>1928</v>
      </c>
      <c r="F117" t="s">
        <v>1950</v>
      </c>
      <c r="G117" t="s">
        <v>1667</v>
      </c>
      <c r="H117" t="b">
        <v>1</v>
      </c>
    </row>
    <row r="118" spans="1:8" x14ac:dyDescent="0.25">
      <c r="A118" t="s">
        <v>145</v>
      </c>
      <c r="B118" t="s">
        <v>12</v>
      </c>
      <c r="C118" t="s">
        <v>6</v>
      </c>
      <c r="D118" t="s">
        <v>166</v>
      </c>
      <c r="E118" t="s">
        <v>1925</v>
      </c>
      <c r="F118" t="s">
        <v>1950</v>
      </c>
      <c r="G118" t="s">
        <v>1667</v>
      </c>
      <c r="H118" t="b">
        <v>1</v>
      </c>
    </row>
    <row r="119" spans="1:8" x14ac:dyDescent="0.25">
      <c r="A119" t="s">
        <v>145</v>
      </c>
      <c r="B119" t="s">
        <v>12</v>
      </c>
      <c r="C119" t="s">
        <v>153</v>
      </c>
      <c r="D119" t="s">
        <v>8</v>
      </c>
      <c r="E119" t="s">
        <v>1928</v>
      </c>
      <c r="F119" t="s">
        <v>1950</v>
      </c>
      <c r="G119" t="s">
        <v>1667</v>
      </c>
      <c r="H119" t="b">
        <v>1</v>
      </c>
    </row>
    <row r="120" spans="1:8" x14ac:dyDescent="0.25">
      <c r="A120" t="s">
        <v>145</v>
      </c>
      <c r="B120" t="s">
        <v>12</v>
      </c>
      <c r="C120" t="s">
        <v>153</v>
      </c>
      <c r="D120" t="s">
        <v>8</v>
      </c>
      <c r="E120" t="s">
        <v>1925</v>
      </c>
      <c r="F120" t="s">
        <v>1950</v>
      </c>
      <c r="G120" t="s">
        <v>1667</v>
      </c>
      <c r="H120" t="b">
        <v>1</v>
      </c>
    </row>
    <row r="121" spans="1:8" x14ac:dyDescent="0.25">
      <c r="A121" t="s">
        <v>145</v>
      </c>
      <c r="B121" t="s">
        <v>12</v>
      </c>
      <c r="C121" t="s">
        <v>153</v>
      </c>
      <c r="D121" t="s">
        <v>160</v>
      </c>
      <c r="E121" t="s">
        <v>1928</v>
      </c>
      <c r="F121" t="s">
        <v>1950</v>
      </c>
      <c r="G121" t="s">
        <v>1667</v>
      </c>
      <c r="H121" t="b">
        <v>1</v>
      </c>
    </row>
    <row r="122" spans="1:8" x14ac:dyDescent="0.25">
      <c r="A122" t="s">
        <v>145</v>
      </c>
      <c r="B122" t="s">
        <v>12</v>
      </c>
      <c r="C122" t="s">
        <v>153</v>
      </c>
      <c r="D122" t="s">
        <v>160</v>
      </c>
      <c r="E122" t="s">
        <v>1925</v>
      </c>
      <c r="F122" t="s">
        <v>1950</v>
      </c>
      <c r="G122" t="s">
        <v>1667</v>
      </c>
      <c r="H122" t="b">
        <v>1</v>
      </c>
    </row>
    <row r="123" spans="1:8" x14ac:dyDescent="0.25">
      <c r="A123" t="s">
        <v>145</v>
      </c>
      <c r="B123" t="s">
        <v>12</v>
      </c>
      <c r="C123" t="s">
        <v>153</v>
      </c>
      <c r="D123" t="s">
        <v>164</v>
      </c>
      <c r="E123" t="s">
        <v>1928</v>
      </c>
      <c r="F123" t="s">
        <v>1950</v>
      </c>
      <c r="G123" t="s">
        <v>1667</v>
      </c>
      <c r="H123" t="b">
        <v>1</v>
      </c>
    </row>
    <row r="124" spans="1:8" x14ac:dyDescent="0.25">
      <c r="A124" t="s">
        <v>145</v>
      </c>
      <c r="B124" t="s">
        <v>12</v>
      </c>
      <c r="C124" t="s">
        <v>153</v>
      </c>
      <c r="D124" t="s">
        <v>164</v>
      </c>
      <c r="E124" t="s">
        <v>1925</v>
      </c>
      <c r="F124" t="s">
        <v>1950</v>
      </c>
      <c r="G124" t="s">
        <v>1667</v>
      </c>
      <c r="H124" t="b">
        <v>1</v>
      </c>
    </row>
    <row r="125" spans="1:8" x14ac:dyDescent="0.25">
      <c r="A125" t="s">
        <v>145</v>
      </c>
      <c r="B125" t="s">
        <v>12</v>
      </c>
      <c r="C125" t="s">
        <v>153</v>
      </c>
      <c r="D125" t="s">
        <v>166</v>
      </c>
      <c r="E125" t="s">
        <v>1928</v>
      </c>
      <c r="F125" t="s">
        <v>1950</v>
      </c>
      <c r="G125" t="s">
        <v>1667</v>
      </c>
      <c r="H125" t="b">
        <v>1</v>
      </c>
    </row>
    <row r="126" spans="1:8" x14ac:dyDescent="0.25">
      <c r="A126" t="s">
        <v>145</v>
      </c>
      <c r="B126" t="s">
        <v>12</v>
      </c>
      <c r="C126" t="s">
        <v>153</v>
      </c>
      <c r="D126" t="s">
        <v>166</v>
      </c>
      <c r="E126" t="s">
        <v>1925</v>
      </c>
      <c r="F126" t="s">
        <v>1950</v>
      </c>
      <c r="G126" t="s">
        <v>1667</v>
      </c>
      <c r="H126" t="b">
        <v>1</v>
      </c>
    </row>
    <row r="127" spans="1:8" x14ac:dyDescent="0.25">
      <c r="A127" t="s">
        <v>146</v>
      </c>
      <c r="B127" t="s">
        <v>12</v>
      </c>
      <c r="C127" t="s">
        <v>6</v>
      </c>
      <c r="D127" t="s">
        <v>8</v>
      </c>
      <c r="E127" t="s">
        <v>1927</v>
      </c>
      <c r="F127" t="s">
        <v>34</v>
      </c>
      <c r="G127" t="s">
        <v>1667</v>
      </c>
      <c r="H127" t="b">
        <v>1</v>
      </c>
    </row>
    <row r="128" spans="1:8" x14ac:dyDescent="0.25">
      <c r="A128" t="s">
        <v>146</v>
      </c>
      <c r="B128" t="s">
        <v>12</v>
      </c>
      <c r="C128" t="s">
        <v>6</v>
      </c>
      <c r="D128" t="s">
        <v>8</v>
      </c>
      <c r="E128" t="s">
        <v>1928</v>
      </c>
      <c r="F128" t="s">
        <v>34</v>
      </c>
      <c r="G128" t="s">
        <v>1667</v>
      </c>
      <c r="H128" t="b">
        <v>1</v>
      </c>
    </row>
    <row r="129" spans="1:8" x14ac:dyDescent="0.25">
      <c r="A129" t="s">
        <v>146</v>
      </c>
      <c r="B129" t="s">
        <v>12</v>
      </c>
      <c r="C129" t="s">
        <v>6</v>
      </c>
      <c r="D129" t="s">
        <v>8</v>
      </c>
      <c r="E129" t="s">
        <v>1926</v>
      </c>
      <c r="F129" t="s">
        <v>34</v>
      </c>
      <c r="G129" t="s">
        <v>33</v>
      </c>
      <c r="H129" t="b">
        <v>1</v>
      </c>
    </row>
    <row r="130" spans="1:8" x14ac:dyDescent="0.25">
      <c r="A130" t="s">
        <v>146</v>
      </c>
      <c r="B130" t="s">
        <v>12</v>
      </c>
      <c r="C130" t="s">
        <v>6</v>
      </c>
      <c r="D130" t="s">
        <v>8</v>
      </c>
      <c r="E130" t="s">
        <v>1925</v>
      </c>
      <c r="F130" t="s">
        <v>34</v>
      </c>
      <c r="G130" t="s">
        <v>1667</v>
      </c>
      <c r="H130" t="b">
        <v>1</v>
      </c>
    </row>
    <row r="131" spans="1:8" x14ac:dyDescent="0.25">
      <c r="A131" t="s">
        <v>146</v>
      </c>
      <c r="B131" t="s">
        <v>12</v>
      </c>
      <c r="C131" t="s">
        <v>6</v>
      </c>
      <c r="D131" t="s">
        <v>160</v>
      </c>
      <c r="E131" t="s">
        <v>1927</v>
      </c>
      <c r="F131" t="s">
        <v>34</v>
      </c>
      <c r="G131" t="s">
        <v>1667</v>
      </c>
      <c r="H131" t="b">
        <v>1</v>
      </c>
    </row>
    <row r="132" spans="1:8" x14ac:dyDescent="0.25">
      <c r="A132" t="s">
        <v>146</v>
      </c>
      <c r="B132" t="s">
        <v>12</v>
      </c>
      <c r="C132" t="s">
        <v>6</v>
      </c>
      <c r="D132" t="s">
        <v>160</v>
      </c>
      <c r="E132" t="s">
        <v>1928</v>
      </c>
      <c r="F132" t="s">
        <v>34</v>
      </c>
      <c r="G132" t="s">
        <v>1667</v>
      </c>
      <c r="H132" t="b">
        <v>1</v>
      </c>
    </row>
    <row r="133" spans="1:8" x14ac:dyDescent="0.25">
      <c r="A133" t="s">
        <v>146</v>
      </c>
      <c r="B133" t="s">
        <v>12</v>
      </c>
      <c r="C133" t="s">
        <v>6</v>
      </c>
      <c r="D133" t="s">
        <v>160</v>
      </c>
      <c r="E133" t="s">
        <v>1926</v>
      </c>
      <c r="F133" t="s">
        <v>34</v>
      </c>
      <c r="G133" t="s">
        <v>33</v>
      </c>
      <c r="H133" t="b">
        <v>1</v>
      </c>
    </row>
    <row r="134" spans="1:8" x14ac:dyDescent="0.25">
      <c r="A134" t="s">
        <v>146</v>
      </c>
      <c r="B134" t="s">
        <v>12</v>
      </c>
      <c r="C134" t="s">
        <v>6</v>
      </c>
      <c r="D134" t="s">
        <v>160</v>
      </c>
      <c r="E134" t="s">
        <v>1925</v>
      </c>
      <c r="F134" t="s">
        <v>34</v>
      </c>
      <c r="G134" t="s">
        <v>1667</v>
      </c>
      <c r="H134" t="b">
        <v>1</v>
      </c>
    </row>
    <row r="135" spans="1:8" x14ac:dyDescent="0.25">
      <c r="A135" t="s">
        <v>146</v>
      </c>
      <c r="B135" t="s">
        <v>12</v>
      </c>
      <c r="C135" t="s">
        <v>6</v>
      </c>
      <c r="D135" t="s">
        <v>2003</v>
      </c>
      <c r="E135" t="s">
        <v>1928</v>
      </c>
      <c r="F135" t="s">
        <v>1950</v>
      </c>
      <c r="G135" t="s">
        <v>1756</v>
      </c>
      <c r="H135" t="b">
        <v>1</v>
      </c>
    </row>
    <row r="136" spans="1:8" x14ac:dyDescent="0.25">
      <c r="A136" t="s">
        <v>146</v>
      </c>
      <c r="B136" t="s">
        <v>12</v>
      </c>
      <c r="C136" t="s">
        <v>6</v>
      </c>
      <c r="D136" t="s">
        <v>2003</v>
      </c>
      <c r="E136" t="s">
        <v>1925</v>
      </c>
      <c r="F136" t="s">
        <v>1950</v>
      </c>
      <c r="G136" t="s">
        <v>1756</v>
      </c>
      <c r="H136" t="b">
        <v>1</v>
      </c>
    </row>
    <row r="137" spans="1:8" x14ac:dyDescent="0.25">
      <c r="A137" t="s">
        <v>146</v>
      </c>
      <c r="B137" t="s">
        <v>12</v>
      </c>
      <c r="C137" t="s">
        <v>6</v>
      </c>
      <c r="D137" t="s">
        <v>163</v>
      </c>
      <c r="E137" t="s">
        <v>1928</v>
      </c>
      <c r="F137" t="s">
        <v>1950</v>
      </c>
      <c r="G137" t="s">
        <v>1667</v>
      </c>
      <c r="H137" t="b">
        <v>1</v>
      </c>
    </row>
    <row r="138" spans="1:8" x14ac:dyDescent="0.25">
      <c r="A138" t="s">
        <v>146</v>
      </c>
      <c r="B138" t="s">
        <v>12</v>
      </c>
      <c r="C138" t="s">
        <v>6</v>
      </c>
      <c r="D138" t="s">
        <v>163</v>
      </c>
      <c r="E138" t="s">
        <v>1925</v>
      </c>
      <c r="F138" t="s">
        <v>1950</v>
      </c>
      <c r="G138" t="s">
        <v>1667</v>
      </c>
      <c r="H138" t="b">
        <v>1</v>
      </c>
    </row>
    <row r="139" spans="1:8" x14ac:dyDescent="0.25">
      <c r="A139" t="s">
        <v>146</v>
      </c>
      <c r="B139" t="s">
        <v>12</v>
      </c>
      <c r="C139" t="s">
        <v>6</v>
      </c>
      <c r="D139" t="s">
        <v>164</v>
      </c>
      <c r="E139" t="s">
        <v>1928</v>
      </c>
      <c r="F139" t="s">
        <v>1950</v>
      </c>
      <c r="G139" t="s">
        <v>1667</v>
      </c>
      <c r="H139" t="b">
        <v>1</v>
      </c>
    </row>
    <row r="140" spans="1:8" x14ac:dyDescent="0.25">
      <c r="A140" t="s">
        <v>146</v>
      </c>
      <c r="B140" t="s">
        <v>12</v>
      </c>
      <c r="C140" t="s">
        <v>6</v>
      </c>
      <c r="D140" t="s">
        <v>164</v>
      </c>
      <c r="E140" t="s">
        <v>1925</v>
      </c>
      <c r="F140" t="s">
        <v>1950</v>
      </c>
      <c r="G140" t="s">
        <v>1667</v>
      </c>
      <c r="H140" t="b">
        <v>1</v>
      </c>
    </row>
    <row r="141" spans="1:8" x14ac:dyDescent="0.25">
      <c r="A141" t="s">
        <v>146</v>
      </c>
      <c r="B141" t="s">
        <v>12</v>
      </c>
      <c r="C141" t="s">
        <v>6</v>
      </c>
      <c r="D141" t="s">
        <v>166</v>
      </c>
      <c r="E141" t="s">
        <v>1927</v>
      </c>
      <c r="F141" t="s">
        <v>1950</v>
      </c>
      <c r="G141" t="s">
        <v>1667</v>
      </c>
      <c r="H141" t="b">
        <v>1</v>
      </c>
    </row>
    <row r="142" spans="1:8" x14ac:dyDescent="0.25">
      <c r="A142" t="s">
        <v>146</v>
      </c>
      <c r="B142" t="s">
        <v>12</v>
      </c>
      <c r="C142" t="s">
        <v>6</v>
      </c>
      <c r="D142" t="s">
        <v>166</v>
      </c>
      <c r="E142" t="s">
        <v>1928</v>
      </c>
      <c r="F142" t="s">
        <v>1950</v>
      </c>
      <c r="G142" t="s">
        <v>1667</v>
      </c>
      <c r="H142" t="b">
        <v>1</v>
      </c>
    </row>
    <row r="143" spans="1:8" x14ac:dyDescent="0.25">
      <c r="A143" t="s">
        <v>146</v>
      </c>
      <c r="B143" t="s">
        <v>12</v>
      </c>
      <c r="C143" t="s">
        <v>6</v>
      </c>
      <c r="D143" t="s">
        <v>166</v>
      </c>
      <c r="E143" t="s">
        <v>1925</v>
      </c>
      <c r="F143" t="s">
        <v>1950</v>
      </c>
      <c r="G143" t="s">
        <v>1667</v>
      </c>
      <c r="H143" t="b">
        <v>1</v>
      </c>
    </row>
    <row r="144" spans="1:8" x14ac:dyDescent="0.25">
      <c r="A144" t="s">
        <v>146</v>
      </c>
      <c r="B144" t="s">
        <v>12</v>
      </c>
      <c r="C144" t="s">
        <v>153</v>
      </c>
      <c r="D144" t="s">
        <v>8</v>
      </c>
      <c r="E144" t="s">
        <v>1928</v>
      </c>
      <c r="F144" t="s">
        <v>1950</v>
      </c>
      <c r="G144" t="s">
        <v>1667</v>
      </c>
      <c r="H144" t="b">
        <v>1</v>
      </c>
    </row>
    <row r="145" spans="1:8" x14ac:dyDescent="0.25">
      <c r="A145" t="s">
        <v>146</v>
      </c>
      <c r="B145" t="s">
        <v>12</v>
      </c>
      <c r="C145" t="s">
        <v>153</v>
      </c>
      <c r="D145" t="s">
        <v>8</v>
      </c>
      <c r="E145" t="s">
        <v>1925</v>
      </c>
      <c r="F145" t="s">
        <v>1950</v>
      </c>
      <c r="G145" t="s">
        <v>1667</v>
      </c>
      <c r="H145" t="b">
        <v>1</v>
      </c>
    </row>
    <row r="146" spans="1:8" x14ac:dyDescent="0.25">
      <c r="A146" t="s">
        <v>146</v>
      </c>
      <c r="B146" t="s">
        <v>12</v>
      </c>
      <c r="C146" t="s">
        <v>153</v>
      </c>
      <c r="D146" t="s">
        <v>160</v>
      </c>
      <c r="E146" t="s">
        <v>1928</v>
      </c>
      <c r="F146" t="s">
        <v>1950</v>
      </c>
      <c r="G146" t="s">
        <v>1667</v>
      </c>
      <c r="H146" t="b">
        <v>1</v>
      </c>
    </row>
    <row r="147" spans="1:8" x14ac:dyDescent="0.25">
      <c r="A147" t="s">
        <v>146</v>
      </c>
      <c r="B147" t="s">
        <v>12</v>
      </c>
      <c r="C147" t="s">
        <v>153</v>
      </c>
      <c r="D147" t="s">
        <v>160</v>
      </c>
      <c r="E147" t="s">
        <v>1925</v>
      </c>
      <c r="F147" t="s">
        <v>1950</v>
      </c>
      <c r="G147" t="s">
        <v>1667</v>
      </c>
      <c r="H147" t="b">
        <v>1</v>
      </c>
    </row>
    <row r="148" spans="1:8" x14ac:dyDescent="0.25">
      <c r="A148" t="s">
        <v>146</v>
      </c>
      <c r="B148" t="s">
        <v>12</v>
      </c>
      <c r="C148" t="s">
        <v>153</v>
      </c>
      <c r="D148" t="s">
        <v>164</v>
      </c>
      <c r="E148" t="s">
        <v>1928</v>
      </c>
      <c r="F148" t="s">
        <v>1950</v>
      </c>
      <c r="G148" t="s">
        <v>1667</v>
      </c>
      <c r="H148" t="b">
        <v>1</v>
      </c>
    </row>
    <row r="149" spans="1:8" x14ac:dyDescent="0.25">
      <c r="A149" t="s">
        <v>146</v>
      </c>
      <c r="B149" t="s">
        <v>12</v>
      </c>
      <c r="C149" t="s">
        <v>153</v>
      </c>
      <c r="D149" t="s">
        <v>164</v>
      </c>
      <c r="E149" t="s">
        <v>1925</v>
      </c>
      <c r="F149" t="s">
        <v>1950</v>
      </c>
      <c r="G149" t="s">
        <v>1667</v>
      </c>
      <c r="H149" t="b">
        <v>1</v>
      </c>
    </row>
    <row r="150" spans="1:8" x14ac:dyDescent="0.25">
      <c r="A150" t="s">
        <v>146</v>
      </c>
      <c r="B150" t="s">
        <v>12</v>
      </c>
      <c r="C150" t="s">
        <v>153</v>
      </c>
      <c r="D150" t="s">
        <v>166</v>
      </c>
      <c r="E150" t="s">
        <v>1928</v>
      </c>
      <c r="F150" t="s">
        <v>1950</v>
      </c>
      <c r="G150" t="s">
        <v>1667</v>
      </c>
      <c r="H150" t="b">
        <v>1</v>
      </c>
    </row>
    <row r="151" spans="1:8" x14ac:dyDescent="0.25">
      <c r="A151" t="s">
        <v>146</v>
      </c>
      <c r="B151" t="s">
        <v>12</v>
      </c>
      <c r="C151" t="s">
        <v>153</v>
      </c>
      <c r="D151" t="s">
        <v>166</v>
      </c>
      <c r="E151" t="s">
        <v>1925</v>
      </c>
      <c r="F151" t="s">
        <v>1950</v>
      </c>
      <c r="G151" t="s">
        <v>1667</v>
      </c>
      <c r="H151" t="b">
        <v>1</v>
      </c>
    </row>
    <row r="152" spans="1:8" x14ac:dyDescent="0.25">
      <c r="A152" t="s">
        <v>147</v>
      </c>
      <c r="B152" t="s">
        <v>12</v>
      </c>
      <c r="C152" t="s">
        <v>6</v>
      </c>
      <c r="D152" t="s">
        <v>8</v>
      </c>
      <c r="E152" t="s">
        <v>1927</v>
      </c>
      <c r="F152" t="s">
        <v>34</v>
      </c>
      <c r="G152" t="s">
        <v>1667</v>
      </c>
      <c r="H152" t="b">
        <v>1</v>
      </c>
    </row>
    <row r="153" spans="1:8" x14ac:dyDescent="0.25">
      <c r="A153" t="s">
        <v>147</v>
      </c>
      <c r="B153" t="s">
        <v>12</v>
      </c>
      <c r="C153" t="s">
        <v>6</v>
      </c>
      <c r="D153" t="s">
        <v>8</v>
      </c>
      <c r="E153" t="s">
        <v>1928</v>
      </c>
      <c r="F153" t="s">
        <v>34</v>
      </c>
      <c r="G153" t="s">
        <v>1667</v>
      </c>
      <c r="H153" t="b">
        <v>1</v>
      </c>
    </row>
    <row r="154" spans="1:8" x14ac:dyDescent="0.25">
      <c r="A154" t="s">
        <v>147</v>
      </c>
      <c r="B154" t="s">
        <v>12</v>
      </c>
      <c r="C154" t="s">
        <v>6</v>
      </c>
      <c r="D154" t="s">
        <v>8</v>
      </c>
      <c r="E154" t="s">
        <v>1926</v>
      </c>
      <c r="F154" t="s">
        <v>34</v>
      </c>
      <c r="G154" t="s">
        <v>1667</v>
      </c>
      <c r="H154" t="b">
        <v>1</v>
      </c>
    </row>
    <row r="155" spans="1:8" x14ac:dyDescent="0.25">
      <c r="A155" t="s">
        <v>147</v>
      </c>
      <c r="B155" t="s">
        <v>12</v>
      </c>
      <c r="C155" t="s">
        <v>6</v>
      </c>
      <c r="D155" t="s">
        <v>8</v>
      </c>
      <c r="E155" t="s">
        <v>1925</v>
      </c>
      <c r="F155" t="s">
        <v>34</v>
      </c>
      <c r="G155" t="s">
        <v>1667</v>
      </c>
      <c r="H155" t="b">
        <v>1</v>
      </c>
    </row>
    <row r="156" spans="1:8" x14ac:dyDescent="0.25">
      <c r="A156" t="s">
        <v>147</v>
      </c>
      <c r="B156" t="s">
        <v>12</v>
      </c>
      <c r="C156" t="s">
        <v>6</v>
      </c>
      <c r="D156" t="s">
        <v>160</v>
      </c>
      <c r="E156" t="s">
        <v>1927</v>
      </c>
      <c r="F156" t="s">
        <v>34</v>
      </c>
      <c r="G156" t="s">
        <v>1667</v>
      </c>
      <c r="H156" t="b">
        <v>1</v>
      </c>
    </row>
    <row r="157" spans="1:8" x14ac:dyDescent="0.25">
      <c r="A157" t="s">
        <v>147</v>
      </c>
      <c r="B157" t="s">
        <v>12</v>
      </c>
      <c r="C157" t="s">
        <v>6</v>
      </c>
      <c r="D157" t="s">
        <v>160</v>
      </c>
      <c r="E157" t="s">
        <v>1928</v>
      </c>
      <c r="F157" t="s">
        <v>34</v>
      </c>
      <c r="G157" t="s">
        <v>1667</v>
      </c>
      <c r="H157" t="b">
        <v>1</v>
      </c>
    </row>
    <row r="158" spans="1:8" x14ac:dyDescent="0.25">
      <c r="A158" t="s">
        <v>147</v>
      </c>
      <c r="B158" t="s">
        <v>12</v>
      </c>
      <c r="C158" t="s">
        <v>6</v>
      </c>
      <c r="D158" t="s">
        <v>160</v>
      </c>
      <c r="E158" t="s">
        <v>1926</v>
      </c>
      <c r="F158" t="s">
        <v>34</v>
      </c>
      <c r="G158" t="s">
        <v>1667</v>
      </c>
      <c r="H158" t="b">
        <v>1</v>
      </c>
    </row>
    <row r="159" spans="1:8" x14ac:dyDescent="0.25">
      <c r="A159" t="s">
        <v>147</v>
      </c>
      <c r="B159" t="s">
        <v>12</v>
      </c>
      <c r="C159" t="s">
        <v>6</v>
      </c>
      <c r="D159" t="s">
        <v>160</v>
      </c>
      <c r="E159" t="s">
        <v>1925</v>
      </c>
      <c r="F159" t="s">
        <v>34</v>
      </c>
      <c r="G159" t="s">
        <v>1667</v>
      </c>
      <c r="H159" t="b">
        <v>1</v>
      </c>
    </row>
    <row r="160" spans="1:8" x14ac:dyDescent="0.25">
      <c r="A160" t="s">
        <v>147</v>
      </c>
      <c r="B160" t="s">
        <v>12</v>
      </c>
      <c r="C160" t="s">
        <v>6</v>
      </c>
      <c r="D160" t="s">
        <v>2003</v>
      </c>
      <c r="E160" t="s">
        <v>1928</v>
      </c>
      <c r="F160" t="s">
        <v>1950</v>
      </c>
      <c r="G160" t="s">
        <v>1756</v>
      </c>
      <c r="H160" t="b">
        <v>1</v>
      </c>
    </row>
    <row r="161" spans="1:8" x14ac:dyDescent="0.25">
      <c r="A161" t="s">
        <v>147</v>
      </c>
      <c r="B161" t="s">
        <v>12</v>
      </c>
      <c r="C161" t="s">
        <v>6</v>
      </c>
      <c r="D161" t="s">
        <v>2003</v>
      </c>
      <c r="E161" t="s">
        <v>1925</v>
      </c>
      <c r="F161" t="s">
        <v>1950</v>
      </c>
      <c r="G161" t="s">
        <v>1756</v>
      </c>
      <c r="H161" t="b">
        <v>1</v>
      </c>
    </row>
    <row r="162" spans="1:8" x14ac:dyDescent="0.25">
      <c r="A162" t="s">
        <v>147</v>
      </c>
      <c r="B162" t="s">
        <v>12</v>
      </c>
      <c r="C162" t="s">
        <v>6</v>
      </c>
      <c r="D162" t="s">
        <v>163</v>
      </c>
      <c r="E162" t="s">
        <v>1928</v>
      </c>
      <c r="F162" t="s">
        <v>1950</v>
      </c>
      <c r="G162" t="s">
        <v>1667</v>
      </c>
      <c r="H162" t="b">
        <v>1</v>
      </c>
    </row>
    <row r="163" spans="1:8" x14ac:dyDescent="0.25">
      <c r="A163" t="s">
        <v>147</v>
      </c>
      <c r="B163" t="s">
        <v>12</v>
      </c>
      <c r="C163" t="s">
        <v>6</v>
      </c>
      <c r="D163" t="s">
        <v>163</v>
      </c>
      <c r="E163" t="s">
        <v>1925</v>
      </c>
      <c r="F163" t="s">
        <v>1950</v>
      </c>
      <c r="G163" t="s">
        <v>1667</v>
      </c>
      <c r="H163" t="b">
        <v>1</v>
      </c>
    </row>
    <row r="164" spans="1:8" x14ac:dyDescent="0.25">
      <c r="A164" t="s">
        <v>147</v>
      </c>
      <c r="B164" t="s">
        <v>12</v>
      </c>
      <c r="C164" t="s">
        <v>6</v>
      </c>
      <c r="D164" t="s">
        <v>164</v>
      </c>
      <c r="E164" t="s">
        <v>1928</v>
      </c>
      <c r="F164" t="s">
        <v>1950</v>
      </c>
      <c r="G164" t="s">
        <v>1667</v>
      </c>
      <c r="H164" t="b">
        <v>1</v>
      </c>
    </row>
    <row r="165" spans="1:8" x14ac:dyDescent="0.25">
      <c r="A165" t="s">
        <v>147</v>
      </c>
      <c r="B165" t="s">
        <v>12</v>
      </c>
      <c r="C165" t="s">
        <v>6</v>
      </c>
      <c r="D165" t="s">
        <v>164</v>
      </c>
      <c r="E165" t="s">
        <v>1925</v>
      </c>
      <c r="F165" t="s">
        <v>1950</v>
      </c>
      <c r="G165" t="s">
        <v>1667</v>
      </c>
      <c r="H165" t="b">
        <v>1</v>
      </c>
    </row>
    <row r="166" spans="1:8" x14ac:dyDescent="0.25">
      <c r="A166" t="s">
        <v>147</v>
      </c>
      <c r="B166" t="s">
        <v>12</v>
      </c>
      <c r="C166" t="s">
        <v>6</v>
      </c>
      <c r="D166" t="s">
        <v>166</v>
      </c>
      <c r="E166" t="s">
        <v>1927</v>
      </c>
      <c r="F166" t="s">
        <v>1950</v>
      </c>
      <c r="G166" t="s">
        <v>1667</v>
      </c>
      <c r="H166" t="b">
        <v>1</v>
      </c>
    </row>
    <row r="167" spans="1:8" x14ac:dyDescent="0.25">
      <c r="A167" t="s">
        <v>147</v>
      </c>
      <c r="B167" t="s">
        <v>12</v>
      </c>
      <c r="C167" t="s">
        <v>6</v>
      </c>
      <c r="D167" t="s">
        <v>166</v>
      </c>
      <c r="E167" t="s">
        <v>1928</v>
      </c>
      <c r="F167" t="s">
        <v>1950</v>
      </c>
      <c r="G167" t="s">
        <v>1667</v>
      </c>
      <c r="H167" t="b">
        <v>1</v>
      </c>
    </row>
    <row r="168" spans="1:8" x14ac:dyDescent="0.25">
      <c r="A168" t="s">
        <v>147</v>
      </c>
      <c r="B168" t="s">
        <v>12</v>
      </c>
      <c r="C168" t="s">
        <v>6</v>
      </c>
      <c r="D168" t="s">
        <v>166</v>
      </c>
      <c r="E168" t="s">
        <v>1925</v>
      </c>
      <c r="F168" t="s">
        <v>1950</v>
      </c>
      <c r="G168" t="s">
        <v>1667</v>
      </c>
      <c r="H168" t="b">
        <v>1</v>
      </c>
    </row>
    <row r="169" spans="1:8" x14ac:dyDescent="0.25">
      <c r="A169" t="s">
        <v>147</v>
      </c>
      <c r="B169" t="s">
        <v>12</v>
      </c>
      <c r="C169" t="s">
        <v>153</v>
      </c>
      <c r="D169" t="s">
        <v>8</v>
      </c>
      <c r="E169" t="s">
        <v>1928</v>
      </c>
      <c r="F169" t="s">
        <v>1950</v>
      </c>
      <c r="G169" t="s">
        <v>1667</v>
      </c>
      <c r="H169" t="b">
        <v>1</v>
      </c>
    </row>
    <row r="170" spans="1:8" x14ac:dyDescent="0.25">
      <c r="A170" t="s">
        <v>147</v>
      </c>
      <c r="B170" t="s">
        <v>12</v>
      </c>
      <c r="C170" t="s">
        <v>153</v>
      </c>
      <c r="D170" t="s">
        <v>8</v>
      </c>
      <c r="E170" t="s">
        <v>1925</v>
      </c>
      <c r="F170" t="s">
        <v>1950</v>
      </c>
      <c r="G170" t="s">
        <v>1667</v>
      </c>
      <c r="H170" t="b">
        <v>1</v>
      </c>
    </row>
    <row r="171" spans="1:8" x14ac:dyDescent="0.25">
      <c r="A171" t="s">
        <v>147</v>
      </c>
      <c r="B171" t="s">
        <v>12</v>
      </c>
      <c r="C171" t="s">
        <v>153</v>
      </c>
      <c r="D171" t="s">
        <v>160</v>
      </c>
      <c r="E171" t="s">
        <v>1928</v>
      </c>
      <c r="F171" t="s">
        <v>1950</v>
      </c>
      <c r="G171" t="s">
        <v>1667</v>
      </c>
      <c r="H171" t="b">
        <v>1</v>
      </c>
    </row>
    <row r="172" spans="1:8" x14ac:dyDescent="0.25">
      <c r="A172" t="s">
        <v>147</v>
      </c>
      <c r="B172" t="s">
        <v>12</v>
      </c>
      <c r="C172" t="s">
        <v>153</v>
      </c>
      <c r="D172" t="s">
        <v>160</v>
      </c>
      <c r="E172" t="s">
        <v>1925</v>
      </c>
      <c r="F172" t="s">
        <v>1950</v>
      </c>
      <c r="G172" t="s">
        <v>1667</v>
      </c>
      <c r="H172" t="b">
        <v>1</v>
      </c>
    </row>
    <row r="173" spans="1:8" x14ac:dyDescent="0.25">
      <c r="A173" t="s">
        <v>147</v>
      </c>
      <c r="B173" t="s">
        <v>12</v>
      </c>
      <c r="C173" t="s">
        <v>153</v>
      </c>
      <c r="D173" t="s">
        <v>164</v>
      </c>
      <c r="E173" t="s">
        <v>1928</v>
      </c>
      <c r="F173" t="s">
        <v>1950</v>
      </c>
      <c r="G173" t="s">
        <v>1667</v>
      </c>
      <c r="H173" t="b">
        <v>1</v>
      </c>
    </row>
    <row r="174" spans="1:8" x14ac:dyDescent="0.25">
      <c r="A174" t="s">
        <v>147</v>
      </c>
      <c r="B174" t="s">
        <v>12</v>
      </c>
      <c r="C174" t="s">
        <v>153</v>
      </c>
      <c r="D174" t="s">
        <v>164</v>
      </c>
      <c r="E174" t="s">
        <v>1925</v>
      </c>
      <c r="F174" t="s">
        <v>1950</v>
      </c>
      <c r="G174" t="s">
        <v>1667</v>
      </c>
      <c r="H174" t="b">
        <v>1</v>
      </c>
    </row>
    <row r="175" spans="1:8" x14ac:dyDescent="0.25">
      <c r="A175" t="s">
        <v>147</v>
      </c>
      <c r="B175" t="s">
        <v>12</v>
      </c>
      <c r="C175" t="s">
        <v>153</v>
      </c>
      <c r="D175" t="s">
        <v>166</v>
      </c>
      <c r="E175" t="s">
        <v>1928</v>
      </c>
      <c r="F175" t="s">
        <v>1950</v>
      </c>
      <c r="G175" t="s">
        <v>1667</v>
      </c>
      <c r="H175" t="b">
        <v>1</v>
      </c>
    </row>
    <row r="176" spans="1:8" x14ac:dyDescent="0.25">
      <c r="A176" t="s">
        <v>147</v>
      </c>
      <c r="B176" t="s">
        <v>12</v>
      </c>
      <c r="C176" t="s">
        <v>153</v>
      </c>
      <c r="D176" t="s">
        <v>166</v>
      </c>
      <c r="E176" t="s">
        <v>1925</v>
      </c>
      <c r="F176" t="s">
        <v>1950</v>
      </c>
      <c r="G176" t="s">
        <v>1667</v>
      </c>
      <c r="H176" t="b">
        <v>1</v>
      </c>
    </row>
    <row r="177" spans="1:8" x14ac:dyDescent="0.25">
      <c r="A177" t="s">
        <v>1937</v>
      </c>
      <c r="B177" t="s">
        <v>151</v>
      </c>
      <c r="C177" t="s">
        <v>6</v>
      </c>
      <c r="D177" t="s">
        <v>8</v>
      </c>
      <c r="E177" t="s">
        <v>1927</v>
      </c>
      <c r="F177" t="s">
        <v>1489</v>
      </c>
      <c r="G177" t="s">
        <v>1598</v>
      </c>
      <c r="H177" t="b">
        <v>1</v>
      </c>
    </row>
    <row r="178" spans="1:8" x14ac:dyDescent="0.25">
      <c r="A178" t="s">
        <v>1937</v>
      </c>
      <c r="B178" t="s">
        <v>151</v>
      </c>
      <c r="C178" t="s">
        <v>6</v>
      </c>
      <c r="D178" t="s">
        <v>8</v>
      </c>
      <c r="E178" t="s">
        <v>1928</v>
      </c>
      <c r="F178" t="s">
        <v>1489</v>
      </c>
      <c r="G178" t="s">
        <v>1598</v>
      </c>
      <c r="H178" t="b">
        <v>1</v>
      </c>
    </row>
    <row r="179" spans="1:8" x14ac:dyDescent="0.25">
      <c r="A179" t="s">
        <v>1937</v>
      </c>
      <c r="B179" t="s">
        <v>151</v>
      </c>
      <c r="C179" t="s">
        <v>6</v>
      </c>
      <c r="D179" t="s">
        <v>8</v>
      </c>
      <c r="E179" t="s">
        <v>1926</v>
      </c>
      <c r="F179" t="s">
        <v>1489</v>
      </c>
      <c r="G179" t="s">
        <v>1598</v>
      </c>
      <c r="H179" t="b">
        <v>1</v>
      </c>
    </row>
    <row r="180" spans="1:8" x14ac:dyDescent="0.25">
      <c r="A180" t="s">
        <v>1937</v>
      </c>
      <c r="B180" t="s">
        <v>151</v>
      </c>
      <c r="C180" t="s">
        <v>6</v>
      </c>
      <c r="D180" t="s">
        <v>8</v>
      </c>
      <c r="E180" t="s">
        <v>1925</v>
      </c>
      <c r="F180" t="s">
        <v>1489</v>
      </c>
      <c r="G180" t="s">
        <v>1598</v>
      </c>
      <c r="H180" t="b">
        <v>1</v>
      </c>
    </row>
    <row r="181" spans="1:8" x14ac:dyDescent="0.25">
      <c r="A181" t="s">
        <v>1937</v>
      </c>
      <c r="B181" t="s">
        <v>151</v>
      </c>
      <c r="C181" t="s">
        <v>6</v>
      </c>
      <c r="D181" t="s">
        <v>160</v>
      </c>
      <c r="E181" t="s">
        <v>1927</v>
      </c>
      <c r="F181" t="s">
        <v>1489</v>
      </c>
      <c r="G181" t="s">
        <v>1598</v>
      </c>
      <c r="H181" t="b">
        <v>1</v>
      </c>
    </row>
    <row r="182" spans="1:8" x14ac:dyDescent="0.25">
      <c r="A182" t="s">
        <v>1937</v>
      </c>
      <c r="B182" t="s">
        <v>151</v>
      </c>
      <c r="C182" t="s">
        <v>6</v>
      </c>
      <c r="D182" t="s">
        <v>160</v>
      </c>
      <c r="E182" t="s">
        <v>1928</v>
      </c>
      <c r="F182" t="s">
        <v>1489</v>
      </c>
      <c r="G182" t="s">
        <v>1598</v>
      </c>
      <c r="H182" t="b">
        <v>1</v>
      </c>
    </row>
    <row r="183" spans="1:8" x14ac:dyDescent="0.25">
      <c r="A183" t="s">
        <v>1937</v>
      </c>
      <c r="B183" t="s">
        <v>151</v>
      </c>
      <c r="C183" t="s">
        <v>6</v>
      </c>
      <c r="D183" t="s">
        <v>160</v>
      </c>
      <c r="E183" t="s">
        <v>1926</v>
      </c>
      <c r="F183" t="s">
        <v>1489</v>
      </c>
      <c r="G183" t="s">
        <v>1598</v>
      </c>
      <c r="H183" t="b">
        <v>1</v>
      </c>
    </row>
    <row r="184" spans="1:8" x14ac:dyDescent="0.25">
      <c r="A184" t="s">
        <v>1937</v>
      </c>
      <c r="B184" t="s">
        <v>151</v>
      </c>
      <c r="C184" t="s">
        <v>6</v>
      </c>
      <c r="D184" t="s">
        <v>160</v>
      </c>
      <c r="E184" t="s">
        <v>1925</v>
      </c>
      <c r="F184" t="s">
        <v>1489</v>
      </c>
      <c r="G184" t="s">
        <v>1598</v>
      </c>
      <c r="H184" t="b">
        <v>1</v>
      </c>
    </row>
    <row r="185" spans="1:8" x14ac:dyDescent="0.25">
      <c r="A185" t="s">
        <v>1937</v>
      </c>
      <c r="B185" t="s">
        <v>151</v>
      </c>
      <c r="C185" t="s">
        <v>6</v>
      </c>
      <c r="D185" t="s">
        <v>2003</v>
      </c>
      <c r="E185" t="s">
        <v>1928</v>
      </c>
      <c r="F185" t="s">
        <v>1950</v>
      </c>
      <c r="G185" t="s">
        <v>1598</v>
      </c>
      <c r="H185" t="b">
        <v>1</v>
      </c>
    </row>
    <row r="186" spans="1:8" x14ac:dyDescent="0.25">
      <c r="A186" t="s">
        <v>1937</v>
      </c>
      <c r="B186" t="s">
        <v>151</v>
      </c>
      <c r="C186" t="s">
        <v>6</v>
      </c>
      <c r="D186" t="s">
        <v>2003</v>
      </c>
      <c r="E186" t="s">
        <v>1925</v>
      </c>
      <c r="F186" t="s">
        <v>1950</v>
      </c>
      <c r="G186" t="s">
        <v>1598</v>
      </c>
      <c r="H186" t="b">
        <v>1</v>
      </c>
    </row>
    <row r="187" spans="1:8" x14ac:dyDescent="0.25">
      <c r="A187" t="s">
        <v>1937</v>
      </c>
      <c r="B187" t="s">
        <v>151</v>
      </c>
      <c r="C187" t="s">
        <v>6</v>
      </c>
      <c r="D187" t="s">
        <v>163</v>
      </c>
      <c r="E187" t="s">
        <v>1928</v>
      </c>
      <c r="F187" t="s">
        <v>1950</v>
      </c>
      <c r="G187" t="s">
        <v>1598</v>
      </c>
      <c r="H187" t="b">
        <v>1</v>
      </c>
    </row>
    <row r="188" spans="1:8" x14ac:dyDescent="0.25">
      <c r="A188" t="s">
        <v>1937</v>
      </c>
      <c r="B188" t="s">
        <v>151</v>
      </c>
      <c r="C188" t="s">
        <v>6</v>
      </c>
      <c r="D188" t="s">
        <v>163</v>
      </c>
      <c r="E188" t="s">
        <v>1925</v>
      </c>
      <c r="F188" t="s">
        <v>1950</v>
      </c>
      <c r="G188" t="s">
        <v>1598</v>
      </c>
      <c r="H188" t="b">
        <v>1</v>
      </c>
    </row>
    <row r="189" spans="1:8" x14ac:dyDescent="0.25">
      <c r="A189" t="s">
        <v>1937</v>
      </c>
      <c r="B189" t="s">
        <v>151</v>
      </c>
      <c r="C189" t="s">
        <v>6</v>
      </c>
      <c r="D189" t="s">
        <v>164</v>
      </c>
      <c r="E189" t="s">
        <v>1928</v>
      </c>
      <c r="F189" t="s">
        <v>1950</v>
      </c>
      <c r="G189" t="s">
        <v>1598</v>
      </c>
      <c r="H189" t="b">
        <v>1</v>
      </c>
    </row>
    <row r="190" spans="1:8" x14ac:dyDescent="0.25">
      <c r="A190" t="s">
        <v>1937</v>
      </c>
      <c r="B190" t="s">
        <v>151</v>
      </c>
      <c r="C190" t="s">
        <v>6</v>
      </c>
      <c r="D190" t="s">
        <v>164</v>
      </c>
      <c r="E190" t="s">
        <v>1925</v>
      </c>
      <c r="F190" t="s">
        <v>1950</v>
      </c>
      <c r="G190" t="s">
        <v>1598</v>
      </c>
      <c r="H190" t="b">
        <v>1</v>
      </c>
    </row>
    <row r="191" spans="1:8" x14ac:dyDescent="0.25">
      <c r="A191" t="s">
        <v>1937</v>
      </c>
      <c r="B191" t="s">
        <v>151</v>
      </c>
      <c r="C191" t="s">
        <v>6</v>
      </c>
      <c r="D191" t="s">
        <v>166</v>
      </c>
      <c r="E191" t="s">
        <v>1927</v>
      </c>
      <c r="F191" t="s">
        <v>1950</v>
      </c>
      <c r="G191" t="s">
        <v>1598</v>
      </c>
      <c r="H191" t="b">
        <v>1</v>
      </c>
    </row>
    <row r="192" spans="1:8" x14ac:dyDescent="0.25">
      <c r="A192" t="s">
        <v>1937</v>
      </c>
      <c r="B192" t="s">
        <v>151</v>
      </c>
      <c r="C192" t="s">
        <v>6</v>
      </c>
      <c r="D192" t="s">
        <v>166</v>
      </c>
      <c r="E192" t="s">
        <v>1928</v>
      </c>
      <c r="F192" t="s">
        <v>1950</v>
      </c>
      <c r="G192" t="s">
        <v>1598</v>
      </c>
      <c r="H192" t="b">
        <v>1</v>
      </c>
    </row>
    <row r="193" spans="1:8" x14ac:dyDescent="0.25">
      <c r="A193" t="s">
        <v>1937</v>
      </c>
      <c r="B193" t="s">
        <v>151</v>
      </c>
      <c r="C193" t="s">
        <v>6</v>
      </c>
      <c r="D193" t="s">
        <v>166</v>
      </c>
      <c r="E193" t="s">
        <v>1925</v>
      </c>
      <c r="F193" t="s">
        <v>1950</v>
      </c>
      <c r="G193" t="s">
        <v>1598</v>
      </c>
      <c r="H193" t="b">
        <v>1</v>
      </c>
    </row>
    <row r="194" spans="1:8" x14ac:dyDescent="0.25">
      <c r="A194" t="s">
        <v>1937</v>
      </c>
      <c r="B194" t="s">
        <v>151</v>
      </c>
      <c r="C194" t="s">
        <v>153</v>
      </c>
      <c r="D194" t="s">
        <v>8</v>
      </c>
      <c r="E194" t="s">
        <v>1928</v>
      </c>
      <c r="F194" t="s">
        <v>1950</v>
      </c>
      <c r="G194" t="s">
        <v>1598</v>
      </c>
      <c r="H194" t="b">
        <v>1</v>
      </c>
    </row>
    <row r="195" spans="1:8" x14ac:dyDescent="0.25">
      <c r="A195" t="s">
        <v>1937</v>
      </c>
      <c r="B195" t="s">
        <v>151</v>
      </c>
      <c r="C195" t="s">
        <v>153</v>
      </c>
      <c r="D195" t="s">
        <v>8</v>
      </c>
      <c r="E195" t="s">
        <v>1925</v>
      </c>
      <c r="F195" t="s">
        <v>1950</v>
      </c>
      <c r="G195" t="s">
        <v>1598</v>
      </c>
      <c r="H195" t="b">
        <v>1</v>
      </c>
    </row>
    <row r="196" spans="1:8" x14ac:dyDescent="0.25">
      <c r="A196" t="s">
        <v>1937</v>
      </c>
      <c r="B196" t="s">
        <v>151</v>
      </c>
      <c r="C196" t="s">
        <v>153</v>
      </c>
      <c r="D196" t="s">
        <v>160</v>
      </c>
      <c r="E196" t="s">
        <v>1928</v>
      </c>
      <c r="F196" t="s">
        <v>1950</v>
      </c>
      <c r="G196" t="s">
        <v>1598</v>
      </c>
      <c r="H196" t="b">
        <v>1</v>
      </c>
    </row>
    <row r="197" spans="1:8" x14ac:dyDescent="0.25">
      <c r="A197" t="s">
        <v>1937</v>
      </c>
      <c r="B197" t="s">
        <v>151</v>
      </c>
      <c r="C197" t="s">
        <v>153</v>
      </c>
      <c r="D197" t="s">
        <v>160</v>
      </c>
      <c r="E197" t="s">
        <v>1925</v>
      </c>
      <c r="F197" t="s">
        <v>1950</v>
      </c>
      <c r="G197" t="s">
        <v>1598</v>
      </c>
      <c r="H197" t="b">
        <v>1</v>
      </c>
    </row>
    <row r="198" spans="1:8" x14ac:dyDescent="0.25">
      <c r="A198" t="s">
        <v>1937</v>
      </c>
      <c r="B198" t="s">
        <v>151</v>
      </c>
      <c r="C198" t="s">
        <v>153</v>
      </c>
      <c r="D198" t="s">
        <v>164</v>
      </c>
      <c r="E198" t="s">
        <v>1928</v>
      </c>
      <c r="F198" t="s">
        <v>1950</v>
      </c>
      <c r="G198" t="s">
        <v>1598</v>
      </c>
      <c r="H198" t="b">
        <v>1</v>
      </c>
    </row>
    <row r="199" spans="1:8" x14ac:dyDescent="0.25">
      <c r="A199" t="s">
        <v>1937</v>
      </c>
      <c r="B199" t="s">
        <v>151</v>
      </c>
      <c r="C199" t="s">
        <v>153</v>
      </c>
      <c r="D199" t="s">
        <v>164</v>
      </c>
      <c r="E199" t="s">
        <v>1925</v>
      </c>
      <c r="F199" t="s">
        <v>1950</v>
      </c>
      <c r="G199" t="s">
        <v>1598</v>
      </c>
      <c r="H199" t="b">
        <v>1</v>
      </c>
    </row>
    <row r="200" spans="1:8" x14ac:dyDescent="0.25">
      <c r="A200" t="s">
        <v>1937</v>
      </c>
      <c r="B200" t="s">
        <v>151</v>
      </c>
      <c r="C200" t="s">
        <v>153</v>
      </c>
      <c r="D200" t="s">
        <v>166</v>
      </c>
      <c r="E200" t="s">
        <v>1928</v>
      </c>
      <c r="F200" t="s">
        <v>1950</v>
      </c>
      <c r="G200" t="s">
        <v>1598</v>
      </c>
      <c r="H200" t="b">
        <v>1</v>
      </c>
    </row>
    <row r="201" spans="1:8" x14ac:dyDescent="0.25">
      <c r="A201" t="s">
        <v>1937</v>
      </c>
      <c r="B201" t="s">
        <v>151</v>
      </c>
      <c r="C201" t="s">
        <v>153</v>
      </c>
      <c r="D201" t="s">
        <v>166</v>
      </c>
      <c r="E201" t="s">
        <v>1925</v>
      </c>
      <c r="F201" t="s">
        <v>1950</v>
      </c>
      <c r="G201" t="s">
        <v>1598</v>
      </c>
      <c r="H201" t="b">
        <v>1</v>
      </c>
    </row>
    <row r="202" spans="1:8" x14ac:dyDescent="0.25">
      <c r="A202" t="s">
        <v>10</v>
      </c>
      <c r="B202" t="s">
        <v>12</v>
      </c>
      <c r="C202" t="s">
        <v>6</v>
      </c>
      <c r="D202" t="s">
        <v>164</v>
      </c>
      <c r="E202" t="s">
        <v>1927</v>
      </c>
      <c r="F202" t="s">
        <v>1950</v>
      </c>
      <c r="G202" t="s">
        <v>1667</v>
      </c>
      <c r="H202" t="b">
        <v>1</v>
      </c>
    </row>
    <row r="203" spans="1:8" x14ac:dyDescent="0.25">
      <c r="A203" t="s">
        <v>10</v>
      </c>
      <c r="B203" t="s">
        <v>149</v>
      </c>
      <c r="C203" t="s">
        <v>6</v>
      </c>
      <c r="D203" t="s">
        <v>164</v>
      </c>
      <c r="E203" t="s">
        <v>1927</v>
      </c>
      <c r="F203" t="s">
        <v>1950</v>
      </c>
      <c r="G203" t="s">
        <v>1368</v>
      </c>
      <c r="H203" t="b">
        <v>1</v>
      </c>
    </row>
    <row r="204" spans="1:8" x14ac:dyDescent="0.25">
      <c r="A204" t="s">
        <v>10</v>
      </c>
      <c r="B204" t="s">
        <v>150</v>
      </c>
      <c r="C204" t="s">
        <v>6</v>
      </c>
      <c r="D204" t="s">
        <v>164</v>
      </c>
      <c r="E204" t="s">
        <v>1927</v>
      </c>
      <c r="F204" t="s">
        <v>1950</v>
      </c>
      <c r="G204" t="s">
        <v>1368</v>
      </c>
      <c r="H204" t="b">
        <v>1</v>
      </c>
    </row>
    <row r="205" spans="1:8" x14ac:dyDescent="0.25">
      <c r="A205" t="s">
        <v>32</v>
      </c>
      <c r="B205" t="s">
        <v>12</v>
      </c>
      <c r="C205" t="s">
        <v>6</v>
      </c>
      <c r="D205" t="s">
        <v>164</v>
      </c>
      <c r="E205" t="s">
        <v>1927</v>
      </c>
      <c r="F205" t="s">
        <v>1950</v>
      </c>
      <c r="G205" t="s">
        <v>1395</v>
      </c>
      <c r="H205" t="b">
        <v>1</v>
      </c>
    </row>
    <row r="206" spans="1:8" x14ac:dyDescent="0.25">
      <c r="A206" t="s">
        <v>145</v>
      </c>
      <c r="B206" t="s">
        <v>12</v>
      </c>
      <c r="C206" t="s">
        <v>6</v>
      </c>
      <c r="D206" t="s">
        <v>164</v>
      </c>
      <c r="E206" t="s">
        <v>1927</v>
      </c>
      <c r="F206" t="s">
        <v>1950</v>
      </c>
      <c r="G206" t="s">
        <v>1667</v>
      </c>
      <c r="H206" t="b">
        <v>1</v>
      </c>
    </row>
    <row r="207" spans="1:8" x14ac:dyDescent="0.25">
      <c r="A207" t="s">
        <v>146</v>
      </c>
      <c r="B207" t="s">
        <v>12</v>
      </c>
      <c r="C207" t="s">
        <v>6</v>
      </c>
      <c r="D207" t="s">
        <v>164</v>
      </c>
      <c r="E207" t="s">
        <v>1927</v>
      </c>
      <c r="F207" t="s">
        <v>1950</v>
      </c>
      <c r="G207" t="s">
        <v>1667</v>
      </c>
      <c r="H207" t="b">
        <v>1</v>
      </c>
    </row>
    <row r="208" spans="1:8" x14ac:dyDescent="0.25">
      <c r="A208" t="s">
        <v>147</v>
      </c>
      <c r="B208" t="s">
        <v>12</v>
      </c>
      <c r="C208" t="s">
        <v>6</v>
      </c>
      <c r="D208" t="s">
        <v>164</v>
      </c>
      <c r="E208" t="s">
        <v>1927</v>
      </c>
      <c r="F208" t="s">
        <v>1950</v>
      </c>
      <c r="G208" t="s">
        <v>1667</v>
      </c>
      <c r="H208" t="b">
        <v>1</v>
      </c>
    </row>
    <row r="209" spans="1:8" x14ac:dyDescent="0.25">
      <c r="A209" t="s">
        <v>1937</v>
      </c>
      <c r="B209" t="s">
        <v>151</v>
      </c>
      <c r="C209" t="s">
        <v>6</v>
      </c>
      <c r="D209" t="s">
        <v>164</v>
      </c>
      <c r="E209" t="s">
        <v>1927</v>
      </c>
      <c r="F209" t="s">
        <v>1950</v>
      </c>
      <c r="G209" t="s">
        <v>1598</v>
      </c>
      <c r="H209" t="b">
        <v>1</v>
      </c>
    </row>
  </sheetData>
  <sheetProtection algorithmName="SHA-512" hashValue="TYUkAmUNR7KFa1CmbF9FBic/OTUhXFyS5x0xSNKQ8QZoKtj7L4sou/FDcIAHxJdVxY3bSkrdBwklGwrMby2lyw==" saltValue="cs+hZaOlW/hOxfFdveWdRg==" spinCount="100000" sheet="1" objects="1" scenarios="1" selectLockedCell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9DE5B-A911-4C2F-850B-51A51115B83D}">
  <sheetPr codeName="Sheet15"/>
  <dimension ref="A1:AD58"/>
  <sheetViews>
    <sheetView workbookViewId="0">
      <selection activeCell="K1" activeCellId="3" sqref="B1 E1 F1 K1"/>
    </sheetView>
  </sheetViews>
  <sheetFormatPr defaultRowHeight="15" x14ac:dyDescent="0.25"/>
  <cols>
    <col min="1" max="1" width="18.42578125" bestFit="1" customWidth="1"/>
    <col min="2" max="2" width="40.42578125" customWidth="1"/>
    <col min="3" max="3" width="15.42578125" style="37" bestFit="1" customWidth="1"/>
    <col min="4" max="4" width="20.42578125" style="37" bestFit="1" customWidth="1"/>
    <col min="5" max="5" width="8.5703125" style="37" bestFit="1" customWidth="1"/>
    <col min="6" max="6" width="9.85546875" style="37" bestFit="1" customWidth="1"/>
    <col min="7" max="7" width="19" hidden="1" customWidth="1"/>
    <col min="8" max="8" width="13.7109375" hidden="1" customWidth="1"/>
    <col min="9" max="9" width="11.85546875" hidden="1" customWidth="1"/>
    <col min="10" max="10" width="14.42578125" hidden="1" customWidth="1"/>
    <col min="11" max="11" width="15.7109375" style="37" bestFit="1" customWidth="1"/>
    <col min="12" max="12" width="14.140625" hidden="1" customWidth="1"/>
    <col min="13" max="13" width="21.85546875" hidden="1" customWidth="1"/>
    <col min="14" max="14" width="12.5703125" hidden="1" customWidth="1"/>
    <col min="15" max="15" width="21.140625" hidden="1" customWidth="1"/>
    <col min="16" max="16" width="16.140625" hidden="1" customWidth="1"/>
    <col min="17" max="17" width="15.7109375" style="37" bestFit="1" customWidth="1"/>
    <col min="18" max="18" width="9.85546875" hidden="1" customWidth="1"/>
    <col min="19" max="19" width="28.140625" style="55" customWidth="1"/>
    <col min="20" max="20" width="40.5703125" bestFit="1" customWidth="1"/>
    <col min="21" max="21" width="22.5703125" bestFit="1" customWidth="1"/>
    <col min="22" max="22" width="18.28515625" hidden="1" customWidth="1"/>
    <col min="23" max="23" width="17.7109375" hidden="1" customWidth="1"/>
    <col min="24" max="24" width="23.28515625" hidden="1" customWidth="1"/>
    <col min="25" max="25" width="17.140625" hidden="1" customWidth="1"/>
    <col min="26" max="26" width="13.85546875" hidden="1" customWidth="1"/>
    <col min="27" max="27" width="10.140625" style="37" bestFit="1" customWidth="1"/>
    <col min="28" max="28" width="18.42578125" hidden="1" customWidth="1"/>
    <col min="29" max="29" width="20.5703125" style="55" bestFit="1" customWidth="1"/>
    <col min="30" max="30" width="52.85546875" customWidth="1"/>
  </cols>
  <sheetData>
    <row r="1" spans="1:30" x14ac:dyDescent="0.25">
      <c r="A1" s="6" t="s">
        <v>2</v>
      </c>
      <c r="B1" s="6" t="s">
        <v>3</v>
      </c>
      <c r="C1" s="8" t="s">
        <v>5</v>
      </c>
      <c r="D1" s="8" t="s">
        <v>7</v>
      </c>
      <c r="E1" s="8" t="s">
        <v>9</v>
      </c>
      <c r="F1" s="8" t="s">
        <v>71</v>
      </c>
      <c r="G1" s="6" t="s">
        <v>72</v>
      </c>
      <c r="H1" s="6" t="s">
        <v>65</v>
      </c>
      <c r="I1" s="6" t="s">
        <v>73</v>
      </c>
      <c r="J1" s="6" t="s">
        <v>67</v>
      </c>
      <c r="K1" s="8" t="s">
        <v>74</v>
      </c>
      <c r="L1" s="6" t="s">
        <v>75</v>
      </c>
      <c r="M1" s="6" t="s">
        <v>76</v>
      </c>
      <c r="N1" s="6" t="s">
        <v>63</v>
      </c>
      <c r="O1" s="6" t="s">
        <v>77</v>
      </c>
      <c r="P1" s="6" t="s">
        <v>78</v>
      </c>
      <c r="Q1" s="8" t="s">
        <v>1946</v>
      </c>
      <c r="R1" s="6" t="s">
        <v>26</v>
      </c>
      <c r="S1" s="9" t="s">
        <v>79</v>
      </c>
      <c r="T1" s="6" t="s">
        <v>80</v>
      </c>
      <c r="U1" s="6" t="s">
        <v>16</v>
      </c>
      <c r="V1" s="6" t="s">
        <v>81</v>
      </c>
      <c r="W1" s="6" t="s">
        <v>82</v>
      </c>
      <c r="X1" s="6" t="s">
        <v>83</v>
      </c>
      <c r="Y1" s="6" t="s">
        <v>84</v>
      </c>
      <c r="Z1" s="6" t="s">
        <v>85</v>
      </c>
      <c r="AA1" s="8" t="s">
        <v>18</v>
      </c>
      <c r="AB1" s="6" t="s">
        <v>1969</v>
      </c>
      <c r="AC1" s="9" t="s">
        <v>1973</v>
      </c>
      <c r="AD1" s="6" t="s">
        <v>1995</v>
      </c>
    </row>
    <row r="2" spans="1:30" x14ac:dyDescent="0.25">
      <c r="A2" s="6" t="s">
        <v>2005</v>
      </c>
      <c r="B2" s="6" t="s">
        <v>2004</v>
      </c>
      <c r="C2" s="8" t="s">
        <v>6</v>
      </c>
      <c r="D2" s="8" t="s">
        <v>2003</v>
      </c>
      <c r="E2" s="8" t="s">
        <v>10</v>
      </c>
      <c r="F2" s="8" t="s">
        <v>12</v>
      </c>
      <c r="G2" s="6" t="b">
        <v>0</v>
      </c>
      <c r="H2" s="6" t="s">
        <v>1950</v>
      </c>
      <c r="I2" s="6" t="b">
        <v>0</v>
      </c>
      <c r="J2" s="6" t="s">
        <v>1950</v>
      </c>
      <c r="K2" s="53">
        <v>46080</v>
      </c>
      <c r="L2" s="54">
        <v>46082</v>
      </c>
      <c r="M2" s="6" t="b">
        <v>0</v>
      </c>
      <c r="N2" s="6" t="s">
        <v>1950</v>
      </c>
      <c r="O2" s="6" t="s">
        <v>1950</v>
      </c>
      <c r="P2" s="6" t="s">
        <v>1950</v>
      </c>
      <c r="Q2" s="8" t="s">
        <v>1950</v>
      </c>
      <c r="R2" s="6" t="s">
        <v>1928</v>
      </c>
      <c r="S2" s="9" t="s">
        <v>1950</v>
      </c>
      <c r="T2" s="6" t="s">
        <v>1278</v>
      </c>
      <c r="U2" s="6" t="s">
        <v>17</v>
      </c>
      <c r="V2" s="6" t="s">
        <v>1409</v>
      </c>
      <c r="W2" s="6" t="s">
        <v>1950</v>
      </c>
      <c r="X2" s="6" t="s">
        <v>1950</v>
      </c>
      <c r="Y2" s="6" t="s">
        <v>1950</v>
      </c>
      <c r="Z2" s="6" t="s">
        <v>1950</v>
      </c>
      <c r="AA2" s="8">
        <v>1</v>
      </c>
      <c r="AB2" s="6" t="s">
        <v>1950</v>
      </c>
      <c r="AC2" s="9" t="s">
        <v>1950</v>
      </c>
      <c r="AD2" s="6"/>
    </row>
    <row r="3" spans="1:30" x14ac:dyDescent="0.25">
      <c r="A3" s="6" t="s">
        <v>2010</v>
      </c>
      <c r="B3" s="6" t="s">
        <v>2008</v>
      </c>
      <c r="C3" s="8" t="s">
        <v>6</v>
      </c>
      <c r="D3" s="8" t="s">
        <v>8</v>
      </c>
      <c r="E3" s="8" t="s">
        <v>10</v>
      </c>
      <c r="F3" s="8" t="s">
        <v>12</v>
      </c>
      <c r="G3" s="6" t="b">
        <v>0</v>
      </c>
      <c r="H3" s="6" t="s">
        <v>1950</v>
      </c>
      <c r="I3" s="6" t="b">
        <v>0</v>
      </c>
      <c r="J3" s="6" t="s">
        <v>1950</v>
      </c>
      <c r="K3" s="53">
        <v>46080</v>
      </c>
      <c r="L3" s="54">
        <v>46082</v>
      </c>
      <c r="M3" s="6" t="b">
        <v>0</v>
      </c>
      <c r="N3" s="6" t="s">
        <v>1950</v>
      </c>
      <c r="O3" s="6" t="b">
        <v>1</v>
      </c>
      <c r="P3" s="6" t="s">
        <v>2011</v>
      </c>
      <c r="Q3" s="8" t="s">
        <v>1950</v>
      </c>
      <c r="R3" s="6" t="s">
        <v>1925</v>
      </c>
      <c r="S3" s="9" t="s">
        <v>1950</v>
      </c>
      <c r="T3" s="6" t="s">
        <v>1278</v>
      </c>
      <c r="U3" s="6" t="s">
        <v>17</v>
      </c>
      <c r="V3" s="6" t="s">
        <v>1409</v>
      </c>
      <c r="W3" s="6" t="s">
        <v>34</v>
      </c>
      <c r="X3" s="6" t="s">
        <v>1601</v>
      </c>
      <c r="Y3" s="6" t="s">
        <v>1667</v>
      </c>
      <c r="Z3" s="6" t="s">
        <v>1668</v>
      </c>
      <c r="AA3" s="8">
        <v>1</v>
      </c>
      <c r="AB3" s="6" t="s">
        <v>1988</v>
      </c>
      <c r="AC3" s="9" t="s">
        <v>1950</v>
      </c>
      <c r="AD3" s="6"/>
    </row>
    <row r="4" spans="1:30" x14ac:dyDescent="0.25">
      <c r="A4" s="6" t="s">
        <v>2015</v>
      </c>
      <c r="B4" s="6" t="s">
        <v>2014</v>
      </c>
      <c r="C4" s="8" t="s">
        <v>6</v>
      </c>
      <c r="D4" s="8" t="s">
        <v>166</v>
      </c>
      <c r="E4" s="8" t="s">
        <v>10</v>
      </c>
      <c r="F4" s="8" t="s">
        <v>12</v>
      </c>
      <c r="G4" s="6" t="b">
        <v>0</v>
      </c>
      <c r="H4" s="6" t="s">
        <v>1950</v>
      </c>
      <c r="I4" s="6" t="b">
        <v>0</v>
      </c>
      <c r="J4" s="6" t="s">
        <v>1950</v>
      </c>
      <c r="K4" s="53">
        <v>46080</v>
      </c>
      <c r="L4" s="54">
        <v>46082</v>
      </c>
      <c r="M4" s="6" t="b">
        <v>0</v>
      </c>
      <c r="N4" s="6" t="s">
        <v>1950</v>
      </c>
      <c r="O4" s="6" t="b">
        <v>1</v>
      </c>
      <c r="P4" s="6" t="s">
        <v>2016</v>
      </c>
      <c r="Q4" s="8" t="s">
        <v>1950</v>
      </c>
      <c r="R4" s="6" t="s">
        <v>1928</v>
      </c>
      <c r="S4" s="9" t="s">
        <v>1950</v>
      </c>
      <c r="T4" s="6" t="s">
        <v>1278</v>
      </c>
      <c r="U4" s="6" t="s">
        <v>17</v>
      </c>
      <c r="V4" s="6" t="s">
        <v>1409</v>
      </c>
      <c r="W4" s="6" t="s">
        <v>1950</v>
      </c>
      <c r="X4" s="6" t="s">
        <v>1950</v>
      </c>
      <c r="Y4" s="6" t="s">
        <v>1756</v>
      </c>
      <c r="Z4" s="6" t="s">
        <v>1757</v>
      </c>
      <c r="AA4" s="8">
        <v>1</v>
      </c>
      <c r="AB4" s="6" t="s">
        <v>1950</v>
      </c>
      <c r="AC4" s="9" t="s">
        <v>1950</v>
      </c>
      <c r="AD4" s="6"/>
    </row>
    <row r="5" spans="1:30" x14ac:dyDescent="0.25">
      <c r="A5" s="6" t="s">
        <v>2022</v>
      </c>
      <c r="B5" s="6" t="s">
        <v>2019</v>
      </c>
      <c r="C5" s="8" t="s">
        <v>6</v>
      </c>
      <c r="D5" s="8" t="s">
        <v>160</v>
      </c>
      <c r="E5" s="8" t="s">
        <v>10</v>
      </c>
      <c r="F5" s="8" t="s">
        <v>12</v>
      </c>
      <c r="G5" s="6" t="b">
        <v>0</v>
      </c>
      <c r="H5" s="6" t="s">
        <v>1950</v>
      </c>
      <c r="I5" s="6" t="b">
        <v>0</v>
      </c>
      <c r="J5" s="6" t="s">
        <v>1950</v>
      </c>
      <c r="K5" s="53">
        <v>46081</v>
      </c>
      <c r="L5" s="54">
        <v>46083</v>
      </c>
      <c r="M5" s="6" t="b">
        <v>0</v>
      </c>
      <c r="N5" s="6" t="s">
        <v>1950</v>
      </c>
      <c r="O5" s="6" t="b">
        <v>1</v>
      </c>
      <c r="P5" s="6" t="s">
        <v>2023</v>
      </c>
      <c r="Q5" s="8" t="s">
        <v>1950</v>
      </c>
      <c r="R5" s="6" t="s">
        <v>1926</v>
      </c>
      <c r="S5" s="9" t="s">
        <v>423</v>
      </c>
      <c r="T5" s="6" t="s">
        <v>1278</v>
      </c>
      <c r="U5" s="6" t="s">
        <v>1398</v>
      </c>
      <c r="V5" s="6" t="s">
        <v>1399</v>
      </c>
      <c r="W5" s="6" t="s">
        <v>34</v>
      </c>
      <c r="X5" s="6" t="s">
        <v>1601</v>
      </c>
      <c r="Y5" s="6" t="s">
        <v>33</v>
      </c>
      <c r="Z5" s="6" t="s">
        <v>1625</v>
      </c>
      <c r="AA5" s="8">
        <v>1</v>
      </c>
      <c r="AB5" s="6" t="s">
        <v>1950</v>
      </c>
      <c r="AC5" s="9" t="s">
        <v>1950</v>
      </c>
      <c r="AD5" s="6"/>
    </row>
    <row r="6" spans="1:30" x14ac:dyDescent="0.25">
      <c r="A6" s="6" t="s">
        <v>2031</v>
      </c>
      <c r="B6" s="6" t="s">
        <v>2026</v>
      </c>
      <c r="C6" s="8" t="s">
        <v>6</v>
      </c>
      <c r="D6" s="8" t="s">
        <v>8</v>
      </c>
      <c r="E6" s="8" t="s">
        <v>10</v>
      </c>
      <c r="F6" s="8" t="s">
        <v>12</v>
      </c>
      <c r="G6" s="6" t="b">
        <v>0</v>
      </c>
      <c r="H6" s="6" t="s">
        <v>1950</v>
      </c>
      <c r="I6" s="6" t="b">
        <v>0</v>
      </c>
      <c r="J6" s="6" t="s">
        <v>1950</v>
      </c>
      <c r="K6" s="53">
        <v>46082</v>
      </c>
      <c r="L6" s="54">
        <v>46084</v>
      </c>
      <c r="M6" s="6" t="b">
        <v>0</v>
      </c>
      <c r="N6" s="6" t="s">
        <v>1950</v>
      </c>
      <c r="O6" s="6" t="b">
        <v>1</v>
      </c>
      <c r="P6" s="6">
        <v>125485</v>
      </c>
      <c r="Q6" s="8" t="s">
        <v>1950</v>
      </c>
      <c r="R6" s="6" t="s">
        <v>1926</v>
      </c>
      <c r="S6" s="9" t="s">
        <v>423</v>
      </c>
      <c r="T6" s="6" t="s">
        <v>1278</v>
      </c>
      <c r="U6" s="6" t="s">
        <v>17</v>
      </c>
      <c r="V6" s="6" t="s">
        <v>1409</v>
      </c>
      <c r="W6" s="6" t="s">
        <v>34</v>
      </c>
      <c r="X6" s="6" t="s">
        <v>1601</v>
      </c>
      <c r="Y6" s="6" t="s">
        <v>33</v>
      </c>
      <c r="Z6" s="6" t="s">
        <v>1625</v>
      </c>
      <c r="AA6" s="8">
        <v>1</v>
      </c>
      <c r="AB6" s="6" t="s">
        <v>1988</v>
      </c>
      <c r="AC6" s="9" t="s">
        <v>1950</v>
      </c>
      <c r="AD6" s="6"/>
    </row>
    <row r="7" spans="1:30" x14ac:dyDescent="0.25">
      <c r="A7" s="6" t="s">
        <v>2041</v>
      </c>
      <c r="B7" s="6" t="s">
        <v>2036</v>
      </c>
      <c r="C7" s="8" t="s">
        <v>6</v>
      </c>
      <c r="D7" s="8" t="s">
        <v>8</v>
      </c>
      <c r="E7" s="8" t="s">
        <v>10</v>
      </c>
      <c r="F7" s="8" t="s">
        <v>12</v>
      </c>
      <c r="G7" s="6" t="b">
        <v>0</v>
      </c>
      <c r="H7" s="6" t="s">
        <v>1950</v>
      </c>
      <c r="I7" s="6" t="b">
        <v>0</v>
      </c>
      <c r="J7" s="6" t="s">
        <v>1950</v>
      </c>
      <c r="K7" s="53">
        <v>46083</v>
      </c>
      <c r="L7" s="54">
        <v>46085</v>
      </c>
      <c r="M7" s="6" t="b">
        <v>0</v>
      </c>
      <c r="N7" s="6" t="s">
        <v>1950</v>
      </c>
      <c r="O7" s="6" t="b">
        <v>1</v>
      </c>
      <c r="P7" s="6" t="s">
        <v>2042</v>
      </c>
      <c r="Q7" s="8" t="s">
        <v>1950</v>
      </c>
      <c r="R7" s="6" t="s">
        <v>1926</v>
      </c>
      <c r="S7" s="9" t="s">
        <v>423</v>
      </c>
      <c r="T7" s="6" t="s">
        <v>1278</v>
      </c>
      <c r="U7" s="6" t="s">
        <v>17</v>
      </c>
      <c r="V7" s="6" t="s">
        <v>1409</v>
      </c>
      <c r="W7" s="6" t="s">
        <v>34</v>
      </c>
      <c r="X7" s="6" t="s">
        <v>1601</v>
      </c>
      <c r="Y7" s="6" t="s">
        <v>33</v>
      </c>
      <c r="Z7" s="6" t="s">
        <v>1625</v>
      </c>
      <c r="AA7" s="8">
        <v>1</v>
      </c>
      <c r="AB7" s="6" t="s">
        <v>2035</v>
      </c>
      <c r="AC7" s="9" t="s">
        <v>1950</v>
      </c>
      <c r="AD7" s="6"/>
    </row>
    <row r="8" spans="1:30" x14ac:dyDescent="0.25">
      <c r="A8" s="6" t="s">
        <v>2048</v>
      </c>
      <c r="B8" s="6" t="s">
        <v>2045</v>
      </c>
      <c r="C8" s="8" t="s">
        <v>6</v>
      </c>
      <c r="D8" s="8" t="s">
        <v>160</v>
      </c>
      <c r="E8" s="8" t="s">
        <v>10</v>
      </c>
      <c r="F8" s="8" t="s">
        <v>12</v>
      </c>
      <c r="G8" s="6" t="b">
        <v>0</v>
      </c>
      <c r="H8" s="6" t="s">
        <v>1950</v>
      </c>
      <c r="I8" s="6" t="b">
        <v>0</v>
      </c>
      <c r="J8" s="6" t="s">
        <v>1950</v>
      </c>
      <c r="K8" s="53">
        <v>46083</v>
      </c>
      <c r="L8" s="54">
        <v>46085</v>
      </c>
      <c r="M8" s="6" t="b">
        <v>0</v>
      </c>
      <c r="N8" s="6" t="s">
        <v>1950</v>
      </c>
      <c r="O8" s="6" t="b">
        <v>1</v>
      </c>
      <c r="P8" s="6" t="s">
        <v>2049</v>
      </c>
      <c r="Q8" s="8" t="s">
        <v>1950</v>
      </c>
      <c r="R8" s="6" t="s">
        <v>1926</v>
      </c>
      <c r="S8" s="9" t="s">
        <v>1950</v>
      </c>
      <c r="T8" s="6" t="s">
        <v>1278</v>
      </c>
      <c r="U8" s="6" t="s">
        <v>17</v>
      </c>
      <c r="V8" s="6" t="s">
        <v>1409</v>
      </c>
      <c r="W8" s="6" t="s">
        <v>34</v>
      </c>
      <c r="X8" s="6" t="s">
        <v>1601</v>
      </c>
      <c r="Y8" s="6" t="s">
        <v>33</v>
      </c>
      <c r="Z8" s="6" t="s">
        <v>1625</v>
      </c>
      <c r="AA8" s="8">
        <v>1</v>
      </c>
      <c r="AB8" s="6" t="s">
        <v>1950</v>
      </c>
      <c r="AC8" s="9" t="s">
        <v>1950</v>
      </c>
      <c r="AD8" s="6"/>
    </row>
    <row r="9" spans="1:30" x14ac:dyDescent="0.25">
      <c r="A9" s="6" t="s">
        <v>2060</v>
      </c>
      <c r="B9" s="6" t="s">
        <v>2052</v>
      </c>
      <c r="C9" s="8" t="s">
        <v>6</v>
      </c>
      <c r="D9" s="8" t="s">
        <v>8</v>
      </c>
      <c r="E9" s="8" t="s">
        <v>10</v>
      </c>
      <c r="F9" s="8" t="s">
        <v>12</v>
      </c>
      <c r="G9" s="6" t="b">
        <v>0</v>
      </c>
      <c r="H9" s="6" t="s">
        <v>1950</v>
      </c>
      <c r="I9" s="6" t="b">
        <v>0</v>
      </c>
      <c r="J9" s="6" t="s">
        <v>1950</v>
      </c>
      <c r="K9" s="53">
        <v>46083</v>
      </c>
      <c r="L9" s="54">
        <v>46085</v>
      </c>
      <c r="M9" s="6" t="b">
        <v>0</v>
      </c>
      <c r="N9" s="6" t="s">
        <v>1950</v>
      </c>
      <c r="O9" s="6" t="b">
        <v>1</v>
      </c>
      <c r="P9" s="6" t="s">
        <v>2061</v>
      </c>
      <c r="Q9" s="8" t="s">
        <v>1950</v>
      </c>
      <c r="R9" s="6" t="s">
        <v>1927</v>
      </c>
      <c r="S9" s="9" t="s">
        <v>423</v>
      </c>
      <c r="T9" s="6" t="s">
        <v>1278</v>
      </c>
      <c r="U9" s="6" t="s">
        <v>17</v>
      </c>
      <c r="V9" s="6" t="s">
        <v>1409</v>
      </c>
      <c r="W9" s="6" t="s">
        <v>34</v>
      </c>
      <c r="X9" s="6" t="s">
        <v>1601</v>
      </c>
      <c r="Y9" s="6" t="s">
        <v>1667</v>
      </c>
      <c r="Z9" s="6" t="s">
        <v>1668</v>
      </c>
      <c r="AA9" s="8">
        <v>1</v>
      </c>
      <c r="AB9" s="6" t="s">
        <v>1988</v>
      </c>
      <c r="AC9" s="9" t="s">
        <v>1950</v>
      </c>
      <c r="AD9" s="6"/>
    </row>
    <row r="10" spans="1:30" x14ac:dyDescent="0.25">
      <c r="A10" s="6" t="s">
        <v>2067</v>
      </c>
      <c r="B10" s="6" t="s">
        <v>2065</v>
      </c>
      <c r="C10" s="8" t="s">
        <v>6</v>
      </c>
      <c r="D10" s="8" t="s">
        <v>160</v>
      </c>
      <c r="E10" s="8" t="s">
        <v>10</v>
      </c>
      <c r="F10" s="8" t="s">
        <v>12</v>
      </c>
      <c r="G10" s="6" t="b">
        <v>0</v>
      </c>
      <c r="H10" s="6" t="s">
        <v>1950</v>
      </c>
      <c r="I10" s="6" t="b">
        <v>0</v>
      </c>
      <c r="J10" s="6" t="s">
        <v>1950</v>
      </c>
      <c r="K10" s="53">
        <v>46083</v>
      </c>
      <c r="L10" s="54">
        <v>46085</v>
      </c>
      <c r="M10" s="6" t="b">
        <v>0</v>
      </c>
      <c r="N10" s="6" t="s">
        <v>1950</v>
      </c>
      <c r="O10" s="6" t="b">
        <v>1</v>
      </c>
      <c r="P10" s="6" t="s">
        <v>2053</v>
      </c>
      <c r="Q10" s="8" t="s">
        <v>1950</v>
      </c>
      <c r="R10" s="6" t="s">
        <v>1927</v>
      </c>
      <c r="S10" s="9" t="s">
        <v>1950</v>
      </c>
      <c r="T10" s="6" t="s">
        <v>1278</v>
      </c>
      <c r="U10" s="6" t="s">
        <v>17</v>
      </c>
      <c r="V10" s="6" t="s">
        <v>1409</v>
      </c>
      <c r="W10" s="6" t="s">
        <v>34</v>
      </c>
      <c r="X10" s="6" t="s">
        <v>1601</v>
      </c>
      <c r="Y10" s="6" t="s">
        <v>1667</v>
      </c>
      <c r="Z10" s="6" t="s">
        <v>1668</v>
      </c>
      <c r="AA10" s="8">
        <v>1</v>
      </c>
      <c r="AB10" s="6" t="s">
        <v>1950</v>
      </c>
      <c r="AC10" s="9" t="s">
        <v>1950</v>
      </c>
      <c r="AD10" s="6"/>
    </row>
    <row r="11" spans="1:30" x14ac:dyDescent="0.25">
      <c r="A11" s="6" t="s">
        <v>2070</v>
      </c>
      <c r="B11" s="6" t="s">
        <v>2069</v>
      </c>
      <c r="C11" s="8" t="s">
        <v>6</v>
      </c>
      <c r="D11" s="8" t="s">
        <v>160</v>
      </c>
      <c r="E11" s="8" t="s">
        <v>10</v>
      </c>
      <c r="F11" s="8" t="s">
        <v>12</v>
      </c>
      <c r="G11" s="6" t="b">
        <v>0</v>
      </c>
      <c r="H11" s="6" t="s">
        <v>1950</v>
      </c>
      <c r="I11" s="6" t="b">
        <v>0</v>
      </c>
      <c r="J11" s="6" t="s">
        <v>1950</v>
      </c>
      <c r="K11" s="53">
        <v>46083</v>
      </c>
      <c r="L11" s="54">
        <v>46085</v>
      </c>
      <c r="M11" s="6" t="b">
        <v>0</v>
      </c>
      <c r="N11" s="6" t="s">
        <v>1950</v>
      </c>
      <c r="O11" s="6" t="s">
        <v>1950</v>
      </c>
      <c r="P11" s="6" t="s">
        <v>1950</v>
      </c>
      <c r="Q11" s="8" t="s">
        <v>1950</v>
      </c>
      <c r="R11" s="6" t="s">
        <v>1928</v>
      </c>
      <c r="S11" s="9" t="s">
        <v>1950</v>
      </c>
      <c r="T11" s="6" t="s">
        <v>1278</v>
      </c>
      <c r="U11" s="6" t="s">
        <v>17</v>
      </c>
      <c r="V11" s="6" t="s">
        <v>1409</v>
      </c>
      <c r="W11" s="6" t="s">
        <v>34</v>
      </c>
      <c r="X11" s="6" t="s">
        <v>1601</v>
      </c>
      <c r="Y11" s="6" t="s">
        <v>33</v>
      </c>
      <c r="Z11" s="6" t="s">
        <v>1625</v>
      </c>
      <c r="AA11" s="8">
        <v>1</v>
      </c>
      <c r="AB11" s="6" t="s">
        <v>1950</v>
      </c>
      <c r="AC11" s="9" t="s">
        <v>1950</v>
      </c>
      <c r="AD11" s="6"/>
    </row>
    <row r="12" spans="1:30" x14ac:dyDescent="0.25">
      <c r="A12" s="6" t="s">
        <v>2073</v>
      </c>
      <c r="B12" s="6" t="s">
        <v>2072</v>
      </c>
      <c r="C12" s="8" t="s">
        <v>6</v>
      </c>
      <c r="D12" s="8" t="s">
        <v>160</v>
      </c>
      <c r="E12" s="8" t="s">
        <v>10</v>
      </c>
      <c r="F12" s="8" t="s">
        <v>12</v>
      </c>
      <c r="G12" s="6" t="b">
        <v>0</v>
      </c>
      <c r="H12" s="6" t="s">
        <v>1950</v>
      </c>
      <c r="I12" s="6" t="b">
        <v>0</v>
      </c>
      <c r="J12" s="6" t="s">
        <v>1950</v>
      </c>
      <c r="K12" s="53">
        <v>46083</v>
      </c>
      <c r="L12" s="54">
        <v>46085</v>
      </c>
      <c r="M12" s="6" t="b">
        <v>0</v>
      </c>
      <c r="N12" s="6" t="s">
        <v>1950</v>
      </c>
      <c r="O12" s="6" t="s">
        <v>1950</v>
      </c>
      <c r="P12" s="6" t="s">
        <v>1950</v>
      </c>
      <c r="Q12" s="8" t="s">
        <v>1950</v>
      </c>
      <c r="R12" s="6" t="s">
        <v>1928</v>
      </c>
      <c r="S12" s="9" t="s">
        <v>1950</v>
      </c>
      <c r="T12" s="6" t="s">
        <v>1278</v>
      </c>
      <c r="U12" s="6" t="s">
        <v>17</v>
      </c>
      <c r="V12" s="6" t="s">
        <v>1409</v>
      </c>
      <c r="W12" s="6" t="s">
        <v>34</v>
      </c>
      <c r="X12" s="6" t="s">
        <v>1601</v>
      </c>
      <c r="Y12" s="6" t="s">
        <v>33</v>
      </c>
      <c r="Z12" s="6" t="s">
        <v>1625</v>
      </c>
      <c r="AA12" s="8">
        <v>1</v>
      </c>
      <c r="AB12" s="6" t="s">
        <v>1950</v>
      </c>
      <c r="AC12" s="9" t="s">
        <v>1950</v>
      </c>
      <c r="AD12" s="6"/>
    </row>
    <row r="13" spans="1:30" x14ac:dyDescent="0.25">
      <c r="A13" s="6" t="s">
        <v>2077</v>
      </c>
      <c r="B13" s="6" t="s">
        <v>2075</v>
      </c>
      <c r="C13" s="8" t="s">
        <v>6</v>
      </c>
      <c r="D13" s="8" t="s">
        <v>160</v>
      </c>
      <c r="E13" s="8" t="s">
        <v>10</v>
      </c>
      <c r="F13" s="8" t="s">
        <v>12</v>
      </c>
      <c r="G13" s="6" t="b">
        <v>0</v>
      </c>
      <c r="H13" s="6" t="s">
        <v>1950</v>
      </c>
      <c r="I13" s="6" t="b">
        <v>0</v>
      </c>
      <c r="J13" s="6" t="s">
        <v>1950</v>
      </c>
      <c r="K13" s="53">
        <v>46083</v>
      </c>
      <c r="L13" s="54">
        <v>46085</v>
      </c>
      <c r="M13" s="6" t="b">
        <v>0</v>
      </c>
      <c r="N13" s="6" t="s">
        <v>1950</v>
      </c>
      <c r="O13" s="6" t="s">
        <v>1950</v>
      </c>
      <c r="P13" s="6" t="s">
        <v>1950</v>
      </c>
      <c r="Q13" s="8" t="s">
        <v>1950</v>
      </c>
      <c r="R13" s="6" t="s">
        <v>1927</v>
      </c>
      <c r="S13" s="9" t="s">
        <v>1950</v>
      </c>
      <c r="T13" s="6" t="s">
        <v>1278</v>
      </c>
      <c r="U13" s="6" t="s">
        <v>17</v>
      </c>
      <c r="V13" s="6" t="s">
        <v>1409</v>
      </c>
      <c r="W13" s="6" t="s">
        <v>34</v>
      </c>
      <c r="X13" s="6" t="s">
        <v>1601</v>
      </c>
      <c r="Y13" s="6" t="s">
        <v>1667</v>
      </c>
      <c r="Z13" s="6" t="s">
        <v>1668</v>
      </c>
      <c r="AA13" s="8">
        <v>1</v>
      </c>
      <c r="AB13" s="6" t="s">
        <v>1950</v>
      </c>
      <c r="AC13" s="9" t="s">
        <v>1950</v>
      </c>
      <c r="AD13" s="6"/>
    </row>
    <row r="14" spans="1:30" x14ac:dyDescent="0.25">
      <c r="A14" s="6" t="s">
        <v>2080</v>
      </c>
      <c r="B14" s="6" t="s">
        <v>2079</v>
      </c>
      <c r="C14" s="8" t="s">
        <v>6</v>
      </c>
      <c r="D14" s="8" t="s">
        <v>160</v>
      </c>
      <c r="E14" s="8" t="s">
        <v>10</v>
      </c>
      <c r="F14" s="8" t="s">
        <v>12</v>
      </c>
      <c r="G14" s="6" t="b">
        <v>0</v>
      </c>
      <c r="H14" s="6" t="s">
        <v>1950</v>
      </c>
      <c r="I14" s="6" t="b">
        <v>0</v>
      </c>
      <c r="J14" s="6" t="s">
        <v>1950</v>
      </c>
      <c r="K14" s="53">
        <v>46083</v>
      </c>
      <c r="L14" s="54">
        <v>46085</v>
      </c>
      <c r="M14" s="6" t="b">
        <v>0</v>
      </c>
      <c r="N14" s="6" t="s">
        <v>1950</v>
      </c>
      <c r="O14" s="6" t="b">
        <v>1</v>
      </c>
      <c r="P14" s="6" t="s">
        <v>2053</v>
      </c>
      <c r="Q14" s="8" t="s">
        <v>1950</v>
      </c>
      <c r="R14" s="6" t="s">
        <v>1928</v>
      </c>
      <c r="S14" s="9" t="s">
        <v>423</v>
      </c>
      <c r="T14" s="6" t="s">
        <v>1278</v>
      </c>
      <c r="U14" s="6" t="s">
        <v>17</v>
      </c>
      <c r="V14" s="6" t="s">
        <v>1409</v>
      </c>
      <c r="W14" s="6" t="s">
        <v>34</v>
      </c>
      <c r="X14" s="6" t="s">
        <v>1601</v>
      </c>
      <c r="Y14" s="6" t="s">
        <v>33</v>
      </c>
      <c r="Z14" s="6" t="s">
        <v>1625</v>
      </c>
      <c r="AA14" s="8">
        <v>1</v>
      </c>
      <c r="AB14" s="6" t="s">
        <v>1950</v>
      </c>
      <c r="AC14" s="9" t="s">
        <v>1950</v>
      </c>
      <c r="AD14" s="6"/>
    </row>
    <row r="15" spans="1:30" x14ac:dyDescent="0.25">
      <c r="A15" s="6" t="s">
        <v>2084</v>
      </c>
      <c r="B15" s="6" t="s">
        <v>2083</v>
      </c>
      <c r="C15" s="8" t="s">
        <v>6</v>
      </c>
      <c r="D15" s="8" t="s">
        <v>160</v>
      </c>
      <c r="E15" s="8" t="s">
        <v>10</v>
      </c>
      <c r="F15" s="8" t="s">
        <v>12</v>
      </c>
      <c r="G15" s="6" t="b">
        <v>0</v>
      </c>
      <c r="H15" s="6" t="s">
        <v>1950</v>
      </c>
      <c r="I15" s="6" t="b">
        <v>0</v>
      </c>
      <c r="J15" s="6" t="s">
        <v>1950</v>
      </c>
      <c r="K15" s="53">
        <v>46084</v>
      </c>
      <c r="L15" s="54">
        <v>46086</v>
      </c>
      <c r="M15" s="6" t="b">
        <v>0</v>
      </c>
      <c r="N15" s="6" t="s">
        <v>1950</v>
      </c>
      <c r="O15" s="6" t="b">
        <v>1</v>
      </c>
      <c r="P15" s="6">
        <v>18313813</v>
      </c>
      <c r="Q15" s="8" t="s">
        <v>1950</v>
      </c>
      <c r="R15" s="6" t="s">
        <v>1928</v>
      </c>
      <c r="S15" s="9" t="s">
        <v>1950</v>
      </c>
      <c r="T15" s="6" t="s">
        <v>1278</v>
      </c>
      <c r="U15" s="6" t="s">
        <v>17</v>
      </c>
      <c r="V15" s="6" t="s">
        <v>1409</v>
      </c>
      <c r="W15" s="6" t="s">
        <v>34</v>
      </c>
      <c r="X15" s="6" t="s">
        <v>1601</v>
      </c>
      <c r="Y15" s="6" t="s">
        <v>33</v>
      </c>
      <c r="Z15" s="6" t="s">
        <v>1625</v>
      </c>
      <c r="AA15" s="8">
        <v>1</v>
      </c>
      <c r="AB15" s="6" t="s">
        <v>1950</v>
      </c>
      <c r="AC15" s="9" t="s">
        <v>1950</v>
      </c>
      <c r="AD15" s="6"/>
    </row>
    <row r="16" spans="1:30" x14ac:dyDescent="0.25">
      <c r="A16" s="6" t="s">
        <v>2089</v>
      </c>
      <c r="B16" s="6" t="s">
        <v>2087</v>
      </c>
      <c r="C16" s="8" t="s">
        <v>6</v>
      </c>
      <c r="D16" s="8" t="s">
        <v>160</v>
      </c>
      <c r="E16" s="8" t="s">
        <v>10</v>
      </c>
      <c r="F16" s="8" t="s">
        <v>12</v>
      </c>
      <c r="G16" s="6" t="b">
        <v>0</v>
      </c>
      <c r="H16" s="6" t="s">
        <v>1950</v>
      </c>
      <c r="I16" s="6" t="b">
        <v>0</v>
      </c>
      <c r="J16" s="6" t="s">
        <v>1950</v>
      </c>
      <c r="K16" s="53">
        <v>46084</v>
      </c>
      <c r="L16" s="54">
        <v>46086</v>
      </c>
      <c r="M16" s="6" t="b">
        <v>0</v>
      </c>
      <c r="N16" s="6" t="s">
        <v>1950</v>
      </c>
      <c r="O16" s="6" t="s">
        <v>1950</v>
      </c>
      <c r="P16" s="6" t="s">
        <v>1950</v>
      </c>
      <c r="Q16" s="8" t="s">
        <v>1950</v>
      </c>
      <c r="R16" s="6" t="s">
        <v>1928</v>
      </c>
      <c r="S16" s="9" t="s">
        <v>1950</v>
      </c>
      <c r="T16" s="6" t="s">
        <v>1287</v>
      </c>
      <c r="U16" s="6" t="s">
        <v>17</v>
      </c>
      <c r="V16" s="6" t="s">
        <v>1409</v>
      </c>
      <c r="W16" s="6" t="s">
        <v>34</v>
      </c>
      <c r="X16" s="6" t="s">
        <v>1601</v>
      </c>
      <c r="Y16" s="6" t="s">
        <v>33</v>
      </c>
      <c r="Z16" s="6" t="s">
        <v>1625</v>
      </c>
      <c r="AA16" s="8">
        <v>1</v>
      </c>
      <c r="AB16" s="6" t="s">
        <v>1950</v>
      </c>
      <c r="AC16" s="9" t="s">
        <v>1950</v>
      </c>
      <c r="AD16" s="6"/>
    </row>
    <row r="17" spans="1:30" x14ac:dyDescent="0.25">
      <c r="A17" s="6" t="s">
        <v>2092</v>
      </c>
      <c r="B17" s="6" t="s">
        <v>2091</v>
      </c>
      <c r="C17" s="8" t="s">
        <v>6</v>
      </c>
      <c r="D17" s="8" t="s">
        <v>160</v>
      </c>
      <c r="E17" s="8" t="s">
        <v>10</v>
      </c>
      <c r="F17" s="8" t="s">
        <v>12</v>
      </c>
      <c r="G17" s="6" t="b">
        <v>0</v>
      </c>
      <c r="H17" s="6" t="s">
        <v>1950</v>
      </c>
      <c r="I17" s="6" t="b">
        <v>0</v>
      </c>
      <c r="J17" s="6" t="s">
        <v>1950</v>
      </c>
      <c r="K17" s="53">
        <v>46084</v>
      </c>
      <c r="L17" s="54">
        <v>46086</v>
      </c>
      <c r="M17" s="6" t="b">
        <v>0</v>
      </c>
      <c r="N17" s="6" t="s">
        <v>1950</v>
      </c>
      <c r="O17" s="6" t="s">
        <v>1950</v>
      </c>
      <c r="P17" s="6" t="s">
        <v>1950</v>
      </c>
      <c r="Q17" s="8" t="s">
        <v>1950</v>
      </c>
      <c r="R17" s="6" t="s">
        <v>1928</v>
      </c>
      <c r="S17" s="9" t="s">
        <v>1950</v>
      </c>
      <c r="T17" s="6" t="s">
        <v>1287</v>
      </c>
      <c r="U17" s="6" t="s">
        <v>17</v>
      </c>
      <c r="V17" s="6" t="s">
        <v>1409</v>
      </c>
      <c r="W17" s="6" t="s">
        <v>34</v>
      </c>
      <c r="X17" s="6" t="s">
        <v>1601</v>
      </c>
      <c r="Y17" s="6" t="s">
        <v>33</v>
      </c>
      <c r="Z17" s="6" t="s">
        <v>1625</v>
      </c>
      <c r="AA17" s="8">
        <v>1</v>
      </c>
      <c r="AB17" s="6" t="s">
        <v>1950</v>
      </c>
      <c r="AC17" s="9" t="s">
        <v>1950</v>
      </c>
      <c r="AD17" s="6"/>
    </row>
    <row r="18" spans="1:30" x14ac:dyDescent="0.25">
      <c r="A18" s="6" t="s">
        <v>2095</v>
      </c>
      <c r="B18" s="6" t="s">
        <v>2094</v>
      </c>
      <c r="C18" s="8" t="s">
        <v>6</v>
      </c>
      <c r="D18" s="8" t="s">
        <v>160</v>
      </c>
      <c r="E18" s="8" t="s">
        <v>10</v>
      </c>
      <c r="F18" s="8" t="s">
        <v>12</v>
      </c>
      <c r="G18" s="6" t="b">
        <v>0</v>
      </c>
      <c r="H18" s="6" t="s">
        <v>1950</v>
      </c>
      <c r="I18" s="6" t="b">
        <v>0</v>
      </c>
      <c r="J18" s="6" t="s">
        <v>1950</v>
      </c>
      <c r="K18" s="53">
        <v>46084</v>
      </c>
      <c r="L18" s="54">
        <v>46086</v>
      </c>
      <c r="M18" s="6" t="b">
        <v>0</v>
      </c>
      <c r="N18" s="6" t="s">
        <v>1950</v>
      </c>
      <c r="O18" s="6" t="s">
        <v>1950</v>
      </c>
      <c r="P18" s="6" t="s">
        <v>1950</v>
      </c>
      <c r="Q18" s="8" t="s">
        <v>1950</v>
      </c>
      <c r="R18" s="6" t="s">
        <v>1928</v>
      </c>
      <c r="S18" s="9" t="s">
        <v>1950</v>
      </c>
      <c r="T18" s="6" t="s">
        <v>1287</v>
      </c>
      <c r="U18" s="6" t="s">
        <v>17</v>
      </c>
      <c r="V18" s="6" t="s">
        <v>1409</v>
      </c>
      <c r="W18" s="6" t="s">
        <v>34</v>
      </c>
      <c r="X18" s="6" t="s">
        <v>1601</v>
      </c>
      <c r="Y18" s="6" t="s">
        <v>33</v>
      </c>
      <c r="Z18" s="6" t="s">
        <v>1625</v>
      </c>
      <c r="AA18" s="8">
        <v>1</v>
      </c>
      <c r="AB18" s="6" t="s">
        <v>1950</v>
      </c>
      <c r="AC18" s="9" t="s">
        <v>1950</v>
      </c>
      <c r="AD18" s="6"/>
    </row>
    <row r="19" spans="1:30" x14ac:dyDescent="0.25">
      <c r="A19" s="6" t="s">
        <v>2098</v>
      </c>
      <c r="B19" s="6" t="s">
        <v>2097</v>
      </c>
      <c r="C19" s="8" t="s">
        <v>6</v>
      </c>
      <c r="D19" s="8" t="s">
        <v>160</v>
      </c>
      <c r="E19" s="8" t="s">
        <v>10</v>
      </c>
      <c r="F19" s="8" t="s">
        <v>12</v>
      </c>
      <c r="G19" s="6" t="b">
        <v>0</v>
      </c>
      <c r="H19" s="6" t="s">
        <v>1950</v>
      </c>
      <c r="I19" s="6" t="b">
        <v>0</v>
      </c>
      <c r="J19" s="6" t="s">
        <v>1950</v>
      </c>
      <c r="K19" s="53">
        <v>46084</v>
      </c>
      <c r="L19" s="54">
        <v>46086</v>
      </c>
      <c r="M19" s="6" t="b">
        <v>0</v>
      </c>
      <c r="N19" s="6" t="s">
        <v>1950</v>
      </c>
      <c r="O19" s="6" t="s">
        <v>1950</v>
      </c>
      <c r="P19" s="6" t="s">
        <v>1950</v>
      </c>
      <c r="Q19" s="8" t="s">
        <v>1950</v>
      </c>
      <c r="R19" s="6" t="s">
        <v>1928</v>
      </c>
      <c r="S19" s="9" t="s">
        <v>1950</v>
      </c>
      <c r="T19" s="6" t="s">
        <v>1305</v>
      </c>
      <c r="U19" s="6" t="s">
        <v>17</v>
      </c>
      <c r="V19" s="6" t="s">
        <v>1409</v>
      </c>
      <c r="W19" s="6" t="s">
        <v>34</v>
      </c>
      <c r="X19" s="6" t="s">
        <v>1601</v>
      </c>
      <c r="Y19" s="6" t="s">
        <v>33</v>
      </c>
      <c r="Z19" s="6" t="s">
        <v>1625</v>
      </c>
      <c r="AA19" s="8">
        <v>1</v>
      </c>
      <c r="AB19" s="6" t="s">
        <v>1950</v>
      </c>
      <c r="AC19" s="9" t="s">
        <v>1950</v>
      </c>
      <c r="AD19" s="6"/>
    </row>
    <row r="20" spans="1:30" x14ac:dyDescent="0.25">
      <c r="A20" s="6" t="s">
        <v>2101</v>
      </c>
      <c r="B20" s="6" t="s">
        <v>2100</v>
      </c>
      <c r="C20" s="8" t="s">
        <v>6</v>
      </c>
      <c r="D20" s="8" t="s">
        <v>160</v>
      </c>
      <c r="E20" s="8" t="s">
        <v>10</v>
      </c>
      <c r="F20" s="8" t="s">
        <v>12</v>
      </c>
      <c r="G20" s="6" t="b">
        <v>0</v>
      </c>
      <c r="H20" s="6" t="s">
        <v>1950</v>
      </c>
      <c r="I20" s="6" t="b">
        <v>0</v>
      </c>
      <c r="J20" s="6" t="s">
        <v>1950</v>
      </c>
      <c r="K20" s="53">
        <v>46084</v>
      </c>
      <c r="L20" s="54">
        <v>46086</v>
      </c>
      <c r="M20" s="6" t="b">
        <v>0</v>
      </c>
      <c r="N20" s="6" t="s">
        <v>1950</v>
      </c>
      <c r="O20" s="6" t="s">
        <v>1950</v>
      </c>
      <c r="P20" s="6" t="s">
        <v>1950</v>
      </c>
      <c r="Q20" s="8" t="s">
        <v>1950</v>
      </c>
      <c r="R20" s="6" t="s">
        <v>1928</v>
      </c>
      <c r="S20" s="9" t="s">
        <v>1950</v>
      </c>
      <c r="T20" s="6" t="s">
        <v>1305</v>
      </c>
      <c r="U20" s="6" t="s">
        <v>17</v>
      </c>
      <c r="V20" s="6" t="s">
        <v>1409</v>
      </c>
      <c r="W20" s="6" t="s">
        <v>34</v>
      </c>
      <c r="X20" s="6" t="s">
        <v>1601</v>
      </c>
      <c r="Y20" s="6" t="s">
        <v>33</v>
      </c>
      <c r="Z20" s="6" t="s">
        <v>1625</v>
      </c>
      <c r="AA20" s="8">
        <v>1</v>
      </c>
      <c r="AB20" s="6" t="s">
        <v>1950</v>
      </c>
      <c r="AC20" s="9" t="s">
        <v>1950</v>
      </c>
      <c r="AD20" s="6"/>
    </row>
    <row r="21" spans="1:30" x14ac:dyDescent="0.25">
      <c r="A21" s="6" t="s">
        <v>2105</v>
      </c>
      <c r="B21" s="6" t="s">
        <v>2104</v>
      </c>
      <c r="C21" s="8" t="s">
        <v>6</v>
      </c>
      <c r="D21" s="8" t="s">
        <v>160</v>
      </c>
      <c r="E21" s="8" t="s">
        <v>10</v>
      </c>
      <c r="F21" s="8" t="s">
        <v>12</v>
      </c>
      <c r="G21" s="6" t="b">
        <v>0</v>
      </c>
      <c r="H21" s="6" t="s">
        <v>1950</v>
      </c>
      <c r="I21" s="6" t="b">
        <v>0</v>
      </c>
      <c r="J21" s="6" t="s">
        <v>1950</v>
      </c>
      <c r="K21" s="53">
        <v>46084</v>
      </c>
      <c r="L21" s="54">
        <v>46086</v>
      </c>
      <c r="M21" s="6" t="b">
        <v>0</v>
      </c>
      <c r="N21" s="6" t="s">
        <v>1950</v>
      </c>
      <c r="O21" s="6" t="s">
        <v>1950</v>
      </c>
      <c r="P21" s="6" t="s">
        <v>1950</v>
      </c>
      <c r="Q21" s="8" t="s">
        <v>1950</v>
      </c>
      <c r="R21" s="6" t="s">
        <v>1928</v>
      </c>
      <c r="S21" s="9" t="s">
        <v>1950</v>
      </c>
      <c r="T21" s="6" t="s">
        <v>1305</v>
      </c>
      <c r="U21" s="6" t="s">
        <v>17</v>
      </c>
      <c r="V21" s="6" t="s">
        <v>1409</v>
      </c>
      <c r="W21" s="6" t="s">
        <v>34</v>
      </c>
      <c r="X21" s="6" t="s">
        <v>1601</v>
      </c>
      <c r="Y21" s="6" t="s">
        <v>33</v>
      </c>
      <c r="Z21" s="6" t="s">
        <v>1625</v>
      </c>
      <c r="AA21" s="8">
        <v>1</v>
      </c>
      <c r="AB21" s="6" t="s">
        <v>1950</v>
      </c>
      <c r="AC21" s="9" t="s">
        <v>1950</v>
      </c>
      <c r="AD21" s="6"/>
    </row>
    <row r="22" spans="1:30" x14ac:dyDescent="0.25">
      <c r="A22" s="6" t="s">
        <v>2108</v>
      </c>
      <c r="B22" s="6" t="s">
        <v>2107</v>
      </c>
      <c r="C22" s="8" t="s">
        <v>6</v>
      </c>
      <c r="D22" s="8" t="s">
        <v>160</v>
      </c>
      <c r="E22" s="8" t="s">
        <v>10</v>
      </c>
      <c r="F22" s="8" t="s">
        <v>12</v>
      </c>
      <c r="G22" s="6" t="b">
        <v>0</v>
      </c>
      <c r="H22" s="6" t="s">
        <v>1950</v>
      </c>
      <c r="I22" s="6" t="b">
        <v>0</v>
      </c>
      <c r="J22" s="6" t="s">
        <v>1950</v>
      </c>
      <c r="K22" s="53">
        <v>46084</v>
      </c>
      <c r="L22" s="54">
        <v>46086</v>
      </c>
      <c r="M22" s="6" t="b">
        <v>0</v>
      </c>
      <c r="N22" s="6" t="s">
        <v>1950</v>
      </c>
      <c r="O22" s="6" t="s">
        <v>1950</v>
      </c>
      <c r="P22" s="6" t="s">
        <v>1950</v>
      </c>
      <c r="Q22" s="8" t="s">
        <v>1950</v>
      </c>
      <c r="R22" s="6" t="s">
        <v>1928</v>
      </c>
      <c r="S22" s="9" t="s">
        <v>1950</v>
      </c>
      <c r="T22" s="6" t="s">
        <v>1305</v>
      </c>
      <c r="U22" s="6" t="s">
        <v>17</v>
      </c>
      <c r="V22" s="6" t="s">
        <v>1409</v>
      </c>
      <c r="W22" s="6" t="s">
        <v>34</v>
      </c>
      <c r="X22" s="6" t="s">
        <v>1601</v>
      </c>
      <c r="Y22" s="6" t="s">
        <v>33</v>
      </c>
      <c r="Z22" s="6" t="s">
        <v>1625</v>
      </c>
      <c r="AA22" s="8">
        <v>1</v>
      </c>
      <c r="AB22" s="6" t="s">
        <v>1950</v>
      </c>
      <c r="AC22" s="9" t="s">
        <v>1950</v>
      </c>
      <c r="AD22" s="6"/>
    </row>
    <row r="23" spans="1:30" x14ac:dyDescent="0.25">
      <c r="A23" s="6" t="s">
        <v>2112</v>
      </c>
      <c r="B23" s="6" t="s">
        <v>2111</v>
      </c>
      <c r="C23" s="8" t="s">
        <v>6</v>
      </c>
      <c r="D23" s="8" t="s">
        <v>160</v>
      </c>
      <c r="E23" s="8" t="s">
        <v>10</v>
      </c>
      <c r="F23" s="8" t="s">
        <v>12</v>
      </c>
      <c r="G23" s="6" t="b">
        <v>0</v>
      </c>
      <c r="H23" s="6" t="s">
        <v>1950</v>
      </c>
      <c r="I23" s="6" t="b">
        <v>0</v>
      </c>
      <c r="J23" s="6" t="s">
        <v>1950</v>
      </c>
      <c r="K23" s="53">
        <v>46084</v>
      </c>
      <c r="L23" s="54">
        <v>46086</v>
      </c>
      <c r="M23" s="6" t="b">
        <v>0</v>
      </c>
      <c r="N23" s="6" t="s">
        <v>1950</v>
      </c>
      <c r="O23" s="6" t="s">
        <v>1950</v>
      </c>
      <c r="P23" s="6" t="s">
        <v>1950</v>
      </c>
      <c r="Q23" s="8" t="s">
        <v>1950</v>
      </c>
      <c r="R23" s="6" t="s">
        <v>1928</v>
      </c>
      <c r="S23" s="9" t="s">
        <v>1950</v>
      </c>
      <c r="T23" s="6" t="s">
        <v>1305</v>
      </c>
      <c r="U23" s="6" t="s">
        <v>17</v>
      </c>
      <c r="V23" s="6" t="s">
        <v>1409</v>
      </c>
      <c r="W23" s="6" t="s">
        <v>34</v>
      </c>
      <c r="X23" s="6" t="s">
        <v>1601</v>
      </c>
      <c r="Y23" s="6" t="s">
        <v>33</v>
      </c>
      <c r="Z23" s="6" t="s">
        <v>1625</v>
      </c>
      <c r="AA23" s="8">
        <v>1</v>
      </c>
      <c r="AB23" s="6" t="s">
        <v>1950</v>
      </c>
      <c r="AC23" s="9" t="s">
        <v>1950</v>
      </c>
      <c r="AD23" s="6"/>
    </row>
    <row r="24" spans="1:30" x14ac:dyDescent="0.25">
      <c r="A24" s="6" t="s">
        <v>2115</v>
      </c>
      <c r="B24" s="6" t="s">
        <v>2114</v>
      </c>
      <c r="C24" s="8" t="s">
        <v>6</v>
      </c>
      <c r="D24" s="8" t="s">
        <v>160</v>
      </c>
      <c r="E24" s="8" t="s">
        <v>10</v>
      </c>
      <c r="F24" s="8" t="s">
        <v>12</v>
      </c>
      <c r="G24" s="6" t="b">
        <v>0</v>
      </c>
      <c r="H24" s="6" t="s">
        <v>1950</v>
      </c>
      <c r="I24" s="6" t="b">
        <v>0</v>
      </c>
      <c r="J24" s="6" t="s">
        <v>1950</v>
      </c>
      <c r="K24" s="53">
        <v>46084</v>
      </c>
      <c r="L24" s="54">
        <v>46086</v>
      </c>
      <c r="M24" s="6" t="b">
        <v>0</v>
      </c>
      <c r="N24" s="6" t="s">
        <v>1950</v>
      </c>
      <c r="O24" s="6" t="s">
        <v>1950</v>
      </c>
      <c r="P24" s="6" t="s">
        <v>1950</v>
      </c>
      <c r="Q24" s="8" t="s">
        <v>1950</v>
      </c>
      <c r="R24" s="6" t="s">
        <v>1928</v>
      </c>
      <c r="S24" s="9" t="s">
        <v>1950</v>
      </c>
      <c r="T24" s="6" t="s">
        <v>1305</v>
      </c>
      <c r="U24" s="6" t="s">
        <v>17</v>
      </c>
      <c r="V24" s="6" t="s">
        <v>1409</v>
      </c>
      <c r="W24" s="6" t="s">
        <v>34</v>
      </c>
      <c r="X24" s="6" t="s">
        <v>1601</v>
      </c>
      <c r="Y24" s="6" t="s">
        <v>33</v>
      </c>
      <c r="Z24" s="6" t="s">
        <v>1625</v>
      </c>
      <c r="AA24" s="8">
        <v>1</v>
      </c>
      <c r="AB24" s="6" t="s">
        <v>1950</v>
      </c>
      <c r="AC24" s="9" t="s">
        <v>1950</v>
      </c>
      <c r="AD24" s="6"/>
    </row>
    <row r="25" spans="1:30" x14ac:dyDescent="0.25">
      <c r="A25" s="6" t="s">
        <v>2119</v>
      </c>
      <c r="B25" s="6" t="s">
        <v>2117</v>
      </c>
      <c r="C25" s="8" t="s">
        <v>6</v>
      </c>
      <c r="D25" s="8" t="s">
        <v>160</v>
      </c>
      <c r="E25" s="8" t="s">
        <v>10</v>
      </c>
      <c r="F25" s="8" t="s">
        <v>12</v>
      </c>
      <c r="G25" s="6" t="b">
        <v>1</v>
      </c>
      <c r="H25" s="6" t="s">
        <v>2118</v>
      </c>
      <c r="I25" s="6" t="b">
        <v>0</v>
      </c>
      <c r="J25" s="6" t="s">
        <v>1950</v>
      </c>
      <c r="K25" s="53">
        <v>46084</v>
      </c>
      <c r="L25" s="54">
        <v>46086</v>
      </c>
      <c r="M25" s="6" t="b">
        <v>0</v>
      </c>
      <c r="N25" s="6" t="s">
        <v>1950</v>
      </c>
      <c r="O25" s="6" t="s">
        <v>1950</v>
      </c>
      <c r="P25" s="6" t="s">
        <v>1950</v>
      </c>
      <c r="Q25" s="8" t="s">
        <v>1950</v>
      </c>
      <c r="R25" s="6" t="s">
        <v>1926</v>
      </c>
      <c r="S25" s="9" t="s">
        <v>1950</v>
      </c>
      <c r="T25" s="6" t="s">
        <v>1305</v>
      </c>
      <c r="U25" s="6" t="s">
        <v>17</v>
      </c>
      <c r="V25" s="6" t="s">
        <v>1409</v>
      </c>
      <c r="W25" s="6" t="s">
        <v>34</v>
      </c>
      <c r="X25" s="6" t="s">
        <v>1601</v>
      </c>
      <c r="Y25" s="6" t="s">
        <v>33</v>
      </c>
      <c r="Z25" s="6" t="s">
        <v>1625</v>
      </c>
      <c r="AA25" s="8">
        <v>1</v>
      </c>
      <c r="AB25" s="6" t="s">
        <v>1950</v>
      </c>
      <c r="AC25" s="9" t="s">
        <v>1950</v>
      </c>
      <c r="AD25" s="6"/>
    </row>
    <row r="26" spans="1:30" x14ac:dyDescent="0.25">
      <c r="A26" s="6" t="s">
        <v>2122</v>
      </c>
      <c r="B26" s="6" t="s">
        <v>2103</v>
      </c>
      <c r="C26" s="8" t="s">
        <v>6</v>
      </c>
      <c r="D26" s="8" t="s">
        <v>160</v>
      </c>
      <c r="E26" s="8" t="s">
        <v>10</v>
      </c>
      <c r="F26" s="8" t="s">
        <v>12</v>
      </c>
      <c r="G26" s="6" t="b">
        <v>0</v>
      </c>
      <c r="H26" s="6" t="s">
        <v>1950</v>
      </c>
      <c r="I26" s="6" t="b">
        <v>0</v>
      </c>
      <c r="J26" s="6" t="s">
        <v>1950</v>
      </c>
      <c r="K26" s="53">
        <v>46084</v>
      </c>
      <c r="L26" s="54">
        <v>46086</v>
      </c>
      <c r="M26" s="6" t="b">
        <v>0</v>
      </c>
      <c r="N26" s="6" t="s">
        <v>1950</v>
      </c>
      <c r="O26" s="6" t="s">
        <v>1950</v>
      </c>
      <c r="P26" s="6" t="s">
        <v>1950</v>
      </c>
      <c r="Q26" s="8" t="s">
        <v>1950</v>
      </c>
      <c r="R26" s="6" t="s">
        <v>1928</v>
      </c>
      <c r="S26" s="9" t="s">
        <v>1950</v>
      </c>
      <c r="T26" s="6" t="s">
        <v>1305</v>
      </c>
      <c r="U26" s="6" t="s">
        <v>17</v>
      </c>
      <c r="V26" s="6" t="s">
        <v>1409</v>
      </c>
      <c r="W26" s="6" t="s">
        <v>34</v>
      </c>
      <c r="X26" s="6" t="s">
        <v>1601</v>
      </c>
      <c r="Y26" s="6" t="s">
        <v>33</v>
      </c>
      <c r="Z26" s="6" t="s">
        <v>1625</v>
      </c>
      <c r="AA26" s="8">
        <v>1</v>
      </c>
      <c r="AB26" s="6" t="s">
        <v>1950</v>
      </c>
      <c r="AC26" s="9" t="s">
        <v>1950</v>
      </c>
      <c r="AD26" s="6"/>
    </row>
    <row r="27" spans="1:30" x14ac:dyDescent="0.25">
      <c r="A27" s="6" t="s">
        <v>2127</v>
      </c>
      <c r="B27" s="6" t="s">
        <v>2125</v>
      </c>
      <c r="C27" s="8" t="s">
        <v>6</v>
      </c>
      <c r="D27" s="8" t="s">
        <v>160</v>
      </c>
      <c r="E27" s="8" t="s">
        <v>10</v>
      </c>
      <c r="F27" s="8" t="s">
        <v>12</v>
      </c>
      <c r="G27" s="6" t="b">
        <v>1</v>
      </c>
      <c r="H27" s="6" t="s">
        <v>2126</v>
      </c>
      <c r="I27" s="6" t="b">
        <v>0</v>
      </c>
      <c r="J27" s="6" t="s">
        <v>1950</v>
      </c>
      <c r="K27" s="53">
        <v>46084</v>
      </c>
      <c r="L27" s="54">
        <v>46086</v>
      </c>
      <c r="M27" s="6" t="b">
        <v>0</v>
      </c>
      <c r="N27" s="6" t="s">
        <v>1950</v>
      </c>
      <c r="O27" s="6" t="b">
        <v>1</v>
      </c>
      <c r="P27" s="6">
        <v>2548266</v>
      </c>
      <c r="Q27" s="8" t="s">
        <v>1950</v>
      </c>
      <c r="R27" s="6" t="s">
        <v>1927</v>
      </c>
      <c r="S27" s="9" t="s">
        <v>1950</v>
      </c>
      <c r="T27" s="6" t="s">
        <v>1305</v>
      </c>
      <c r="U27" s="6" t="s">
        <v>17</v>
      </c>
      <c r="V27" s="6" t="s">
        <v>1409</v>
      </c>
      <c r="W27" s="6" t="s">
        <v>34</v>
      </c>
      <c r="X27" s="6" t="s">
        <v>1601</v>
      </c>
      <c r="Y27" s="6" t="s">
        <v>1667</v>
      </c>
      <c r="Z27" s="6" t="s">
        <v>1668</v>
      </c>
      <c r="AA27" s="8">
        <v>1</v>
      </c>
      <c r="AB27" s="6" t="s">
        <v>1950</v>
      </c>
      <c r="AC27" s="9" t="s">
        <v>1950</v>
      </c>
      <c r="AD27" s="6"/>
    </row>
    <row r="28" spans="1:30" x14ac:dyDescent="0.25">
      <c r="A28" s="6" t="s">
        <v>2130</v>
      </c>
      <c r="B28" s="6" t="s">
        <v>2129</v>
      </c>
      <c r="C28" s="8" t="s">
        <v>6</v>
      </c>
      <c r="D28" s="8" t="s">
        <v>160</v>
      </c>
      <c r="E28" s="8" t="s">
        <v>10</v>
      </c>
      <c r="F28" s="8" t="s">
        <v>12</v>
      </c>
      <c r="G28" s="6" t="b">
        <v>0</v>
      </c>
      <c r="H28" s="6" t="s">
        <v>1950</v>
      </c>
      <c r="I28" s="6" t="b">
        <v>0</v>
      </c>
      <c r="J28" s="6" t="s">
        <v>1950</v>
      </c>
      <c r="K28" s="53">
        <v>46084</v>
      </c>
      <c r="L28" s="54">
        <v>46086</v>
      </c>
      <c r="M28" s="6" t="b">
        <v>0</v>
      </c>
      <c r="N28" s="6" t="s">
        <v>1950</v>
      </c>
      <c r="O28" s="6" t="s">
        <v>1950</v>
      </c>
      <c r="P28" s="6" t="s">
        <v>1950</v>
      </c>
      <c r="Q28" s="8" t="s">
        <v>1950</v>
      </c>
      <c r="R28" s="6" t="s">
        <v>1928</v>
      </c>
      <c r="S28" s="9" t="s">
        <v>1950</v>
      </c>
      <c r="T28" s="6" t="s">
        <v>1305</v>
      </c>
      <c r="U28" s="6" t="s">
        <v>17</v>
      </c>
      <c r="V28" s="6" t="s">
        <v>1409</v>
      </c>
      <c r="W28" s="6" t="s">
        <v>34</v>
      </c>
      <c r="X28" s="6" t="s">
        <v>1601</v>
      </c>
      <c r="Y28" s="6" t="s">
        <v>33</v>
      </c>
      <c r="Z28" s="6" t="s">
        <v>1625</v>
      </c>
      <c r="AA28" s="8">
        <v>1</v>
      </c>
      <c r="AB28" s="6" t="s">
        <v>1950</v>
      </c>
      <c r="AC28" s="9" t="s">
        <v>1950</v>
      </c>
      <c r="AD28" s="6"/>
    </row>
    <row r="29" spans="1:30" x14ac:dyDescent="0.25">
      <c r="A29" s="6" t="s">
        <v>2133</v>
      </c>
      <c r="B29" s="6" t="s">
        <v>2132</v>
      </c>
      <c r="C29" s="8" t="s">
        <v>6</v>
      </c>
      <c r="D29" s="8" t="s">
        <v>160</v>
      </c>
      <c r="E29" s="8" t="s">
        <v>10</v>
      </c>
      <c r="F29" s="8" t="s">
        <v>12</v>
      </c>
      <c r="G29" s="6" t="b">
        <v>0</v>
      </c>
      <c r="H29" s="6" t="s">
        <v>1950</v>
      </c>
      <c r="I29" s="6" t="b">
        <v>0</v>
      </c>
      <c r="J29" s="6" t="s">
        <v>1950</v>
      </c>
      <c r="K29" s="53">
        <v>46084</v>
      </c>
      <c r="L29" s="54">
        <v>46086</v>
      </c>
      <c r="M29" s="6" t="b">
        <v>0</v>
      </c>
      <c r="N29" s="6" t="s">
        <v>1950</v>
      </c>
      <c r="O29" s="6" t="s">
        <v>1950</v>
      </c>
      <c r="P29" s="6" t="s">
        <v>1950</v>
      </c>
      <c r="Q29" s="8" t="s">
        <v>1950</v>
      </c>
      <c r="R29" s="6" t="s">
        <v>1928</v>
      </c>
      <c r="S29" s="9" t="s">
        <v>1950</v>
      </c>
      <c r="T29" s="6" t="s">
        <v>1305</v>
      </c>
      <c r="U29" s="6" t="s">
        <v>17</v>
      </c>
      <c r="V29" s="6" t="s">
        <v>1409</v>
      </c>
      <c r="W29" s="6" t="s">
        <v>34</v>
      </c>
      <c r="X29" s="6" t="s">
        <v>1601</v>
      </c>
      <c r="Y29" s="6" t="s">
        <v>33</v>
      </c>
      <c r="Z29" s="6" t="s">
        <v>1625</v>
      </c>
      <c r="AA29" s="8">
        <v>1</v>
      </c>
      <c r="AB29" s="6" t="s">
        <v>1950</v>
      </c>
      <c r="AC29" s="9" t="s">
        <v>1950</v>
      </c>
      <c r="AD29" s="6"/>
    </row>
    <row r="30" spans="1:30" x14ac:dyDescent="0.25">
      <c r="A30" s="6" t="s">
        <v>2136</v>
      </c>
      <c r="B30" s="6" t="s">
        <v>2135</v>
      </c>
      <c r="C30" s="8" t="s">
        <v>6</v>
      </c>
      <c r="D30" s="8" t="s">
        <v>160</v>
      </c>
      <c r="E30" s="8" t="s">
        <v>10</v>
      </c>
      <c r="F30" s="8" t="s">
        <v>12</v>
      </c>
      <c r="G30" s="6" t="b">
        <v>0</v>
      </c>
      <c r="H30" s="6" t="s">
        <v>1950</v>
      </c>
      <c r="I30" s="6" t="b">
        <v>0</v>
      </c>
      <c r="J30" s="6" t="s">
        <v>1950</v>
      </c>
      <c r="K30" s="53">
        <v>46084</v>
      </c>
      <c r="L30" s="54">
        <v>46086</v>
      </c>
      <c r="M30" s="6" t="b">
        <v>0</v>
      </c>
      <c r="N30" s="6" t="s">
        <v>1950</v>
      </c>
      <c r="O30" s="6" t="s">
        <v>1950</v>
      </c>
      <c r="P30" s="6" t="s">
        <v>1950</v>
      </c>
      <c r="Q30" s="8" t="s">
        <v>1950</v>
      </c>
      <c r="R30" s="6" t="s">
        <v>1928</v>
      </c>
      <c r="S30" s="9" t="s">
        <v>1950</v>
      </c>
      <c r="T30" s="6" t="s">
        <v>1305</v>
      </c>
      <c r="U30" s="6" t="s">
        <v>17</v>
      </c>
      <c r="V30" s="6" t="s">
        <v>1409</v>
      </c>
      <c r="W30" s="6" t="s">
        <v>34</v>
      </c>
      <c r="X30" s="6" t="s">
        <v>1601</v>
      </c>
      <c r="Y30" s="6" t="s">
        <v>33</v>
      </c>
      <c r="Z30" s="6" t="s">
        <v>1625</v>
      </c>
      <c r="AA30" s="8">
        <v>1</v>
      </c>
      <c r="AB30" s="6" t="s">
        <v>1950</v>
      </c>
      <c r="AC30" s="9" t="s">
        <v>1950</v>
      </c>
      <c r="AD30" s="6"/>
    </row>
    <row r="31" spans="1:30" x14ac:dyDescent="0.25">
      <c r="A31" s="6" t="s">
        <v>2142</v>
      </c>
      <c r="B31" s="6" t="s">
        <v>2141</v>
      </c>
      <c r="C31" s="8" t="s">
        <v>6</v>
      </c>
      <c r="D31" s="8" t="s">
        <v>160</v>
      </c>
      <c r="E31" s="8" t="s">
        <v>10</v>
      </c>
      <c r="F31" s="8" t="s">
        <v>12</v>
      </c>
      <c r="G31" s="6" t="b">
        <v>0</v>
      </c>
      <c r="H31" s="6" t="s">
        <v>1950</v>
      </c>
      <c r="I31" s="6" t="b">
        <v>0</v>
      </c>
      <c r="J31" s="6" t="s">
        <v>1950</v>
      </c>
      <c r="K31" s="53">
        <v>46085</v>
      </c>
      <c r="L31" s="54">
        <v>46087</v>
      </c>
      <c r="M31" s="6" t="b">
        <v>0</v>
      </c>
      <c r="N31" s="6" t="s">
        <v>1950</v>
      </c>
      <c r="O31" s="6" t="b">
        <v>1</v>
      </c>
      <c r="P31" s="6" t="s">
        <v>2140</v>
      </c>
      <c r="Q31" s="8" t="s">
        <v>1950</v>
      </c>
      <c r="R31" s="6" t="s">
        <v>1928</v>
      </c>
      <c r="S31" s="9" t="s">
        <v>1950</v>
      </c>
      <c r="T31" s="6" t="s">
        <v>1305</v>
      </c>
      <c r="U31" s="6" t="s">
        <v>17</v>
      </c>
      <c r="V31" s="6" t="s">
        <v>1409</v>
      </c>
      <c r="W31" s="6" t="s">
        <v>34</v>
      </c>
      <c r="X31" s="6" t="s">
        <v>1601</v>
      </c>
      <c r="Y31" s="6" t="s">
        <v>33</v>
      </c>
      <c r="Z31" s="6" t="s">
        <v>1625</v>
      </c>
      <c r="AA31" s="8">
        <v>1</v>
      </c>
      <c r="AB31" s="6" t="s">
        <v>1950</v>
      </c>
      <c r="AC31" s="9" t="s">
        <v>1950</v>
      </c>
      <c r="AD31" s="6"/>
    </row>
    <row r="32" spans="1:30" x14ac:dyDescent="0.25">
      <c r="A32" s="6" t="s">
        <v>2148</v>
      </c>
      <c r="B32" s="6" t="s">
        <v>2103</v>
      </c>
      <c r="C32" s="8" t="s">
        <v>6</v>
      </c>
      <c r="D32" s="8" t="s">
        <v>2003</v>
      </c>
      <c r="E32" s="8" t="s">
        <v>10</v>
      </c>
      <c r="F32" s="8" t="s">
        <v>12</v>
      </c>
      <c r="G32" s="6" t="b">
        <v>0</v>
      </c>
      <c r="H32" s="6" t="s">
        <v>1950</v>
      </c>
      <c r="I32" s="6" t="b">
        <v>0</v>
      </c>
      <c r="J32" s="6" t="s">
        <v>1950</v>
      </c>
      <c r="K32" s="53">
        <v>46086</v>
      </c>
      <c r="L32" s="54">
        <v>46088</v>
      </c>
      <c r="M32" s="6" t="b">
        <v>0</v>
      </c>
      <c r="N32" s="6" t="s">
        <v>1950</v>
      </c>
      <c r="O32" s="6" t="s">
        <v>1950</v>
      </c>
      <c r="P32" s="6" t="s">
        <v>1950</v>
      </c>
      <c r="Q32" s="8" t="s">
        <v>1950</v>
      </c>
      <c r="R32" s="6" t="s">
        <v>1928</v>
      </c>
      <c r="S32" s="9" t="s">
        <v>1950</v>
      </c>
      <c r="T32" s="6" t="s">
        <v>1305</v>
      </c>
      <c r="U32" s="6" t="s">
        <v>17</v>
      </c>
      <c r="V32" s="6" t="s">
        <v>1409</v>
      </c>
      <c r="W32" s="6" t="s">
        <v>1950</v>
      </c>
      <c r="X32" s="6" t="s">
        <v>1950</v>
      </c>
      <c r="Y32" s="6" t="s">
        <v>1950</v>
      </c>
      <c r="Z32" s="6" t="s">
        <v>1950</v>
      </c>
      <c r="AA32" s="8">
        <v>1</v>
      </c>
      <c r="AB32" s="6" t="s">
        <v>1950</v>
      </c>
      <c r="AC32" s="9" t="s">
        <v>1950</v>
      </c>
      <c r="AD32" s="6"/>
    </row>
    <row r="33" spans="1:30" x14ac:dyDescent="0.25">
      <c r="A33" s="6" t="s">
        <v>2151</v>
      </c>
      <c r="B33" s="6" t="s">
        <v>2103</v>
      </c>
      <c r="C33" s="8" t="s">
        <v>6</v>
      </c>
      <c r="D33" s="8" t="s">
        <v>160</v>
      </c>
      <c r="E33" s="8" t="s">
        <v>10</v>
      </c>
      <c r="F33" s="8" t="s">
        <v>12</v>
      </c>
      <c r="G33" s="6" t="b">
        <v>1</v>
      </c>
      <c r="H33" s="6" t="s">
        <v>2150</v>
      </c>
      <c r="I33" s="6" t="b">
        <v>0</v>
      </c>
      <c r="J33" s="6" t="s">
        <v>1950</v>
      </c>
      <c r="K33" s="53">
        <v>46086</v>
      </c>
      <c r="L33" s="54">
        <v>46088</v>
      </c>
      <c r="M33" s="6" t="b">
        <v>0</v>
      </c>
      <c r="N33" s="6" t="s">
        <v>1950</v>
      </c>
      <c r="O33" s="6" t="s">
        <v>1950</v>
      </c>
      <c r="P33" s="6" t="s">
        <v>1950</v>
      </c>
      <c r="Q33" s="8" t="s">
        <v>1950</v>
      </c>
      <c r="R33" s="6" t="s">
        <v>1928</v>
      </c>
      <c r="S33" s="9" t="s">
        <v>1950</v>
      </c>
      <c r="T33" s="6" t="s">
        <v>1305</v>
      </c>
      <c r="U33" s="6" t="s">
        <v>17</v>
      </c>
      <c r="V33" s="6" t="s">
        <v>1409</v>
      </c>
      <c r="W33" s="6" t="s">
        <v>34</v>
      </c>
      <c r="X33" s="6" t="s">
        <v>1601</v>
      </c>
      <c r="Y33" s="6" t="s">
        <v>33</v>
      </c>
      <c r="Z33" s="6" t="s">
        <v>1625</v>
      </c>
      <c r="AA33" s="8">
        <v>1</v>
      </c>
      <c r="AB33" s="6" t="s">
        <v>1950</v>
      </c>
      <c r="AC33" s="9" t="s">
        <v>1950</v>
      </c>
      <c r="AD33" s="6"/>
    </row>
    <row r="34" spans="1:30" x14ac:dyDescent="0.25">
      <c r="A34" s="6" t="s">
        <v>2154</v>
      </c>
      <c r="B34" s="6" t="s">
        <v>2153</v>
      </c>
      <c r="C34" s="8" t="s">
        <v>6</v>
      </c>
      <c r="D34" s="8" t="s">
        <v>160</v>
      </c>
      <c r="E34" s="8" t="s">
        <v>10</v>
      </c>
      <c r="F34" s="8" t="s">
        <v>12</v>
      </c>
      <c r="G34" s="6" t="b">
        <v>0</v>
      </c>
      <c r="H34" s="6" t="s">
        <v>1950</v>
      </c>
      <c r="I34" s="6" t="b">
        <v>0</v>
      </c>
      <c r="J34" s="6" t="s">
        <v>1950</v>
      </c>
      <c r="K34" s="53">
        <v>46089</v>
      </c>
      <c r="L34" s="54">
        <v>46091</v>
      </c>
      <c r="M34" s="6" t="b">
        <v>0</v>
      </c>
      <c r="N34" s="6" t="s">
        <v>1950</v>
      </c>
      <c r="O34" s="6" t="s">
        <v>1950</v>
      </c>
      <c r="P34" s="6" t="s">
        <v>1950</v>
      </c>
      <c r="Q34" s="8" t="s">
        <v>1950</v>
      </c>
      <c r="R34" s="6" t="s">
        <v>1927</v>
      </c>
      <c r="S34" s="9" t="s">
        <v>1950</v>
      </c>
      <c r="T34" s="6" t="s">
        <v>1305</v>
      </c>
      <c r="U34" s="6" t="s">
        <v>17</v>
      </c>
      <c r="V34" s="6" t="s">
        <v>1409</v>
      </c>
      <c r="W34" s="6" t="s">
        <v>34</v>
      </c>
      <c r="X34" s="6" t="s">
        <v>1601</v>
      </c>
      <c r="Y34" s="6" t="s">
        <v>1667</v>
      </c>
      <c r="Z34" s="6" t="s">
        <v>1668</v>
      </c>
      <c r="AA34" s="8">
        <v>1</v>
      </c>
      <c r="AB34" s="6" t="s">
        <v>1950</v>
      </c>
      <c r="AC34" s="9" t="s">
        <v>1950</v>
      </c>
      <c r="AD34" s="6"/>
    </row>
    <row r="35" spans="1:30" x14ac:dyDescent="0.25">
      <c r="A35" s="6" t="s">
        <v>2158</v>
      </c>
      <c r="B35" s="6" t="s">
        <v>2157</v>
      </c>
      <c r="C35" s="8" t="s">
        <v>6</v>
      </c>
      <c r="D35" s="8" t="s">
        <v>160</v>
      </c>
      <c r="E35" s="8" t="s">
        <v>10</v>
      </c>
      <c r="F35" s="8" t="s">
        <v>12</v>
      </c>
      <c r="G35" s="6" t="b">
        <v>0</v>
      </c>
      <c r="H35" s="6" t="s">
        <v>1950</v>
      </c>
      <c r="I35" s="6" t="b">
        <v>0</v>
      </c>
      <c r="J35" s="6" t="s">
        <v>1950</v>
      </c>
      <c r="K35" s="53">
        <v>46089</v>
      </c>
      <c r="L35" s="54">
        <v>46091</v>
      </c>
      <c r="M35" s="6" t="b">
        <v>0</v>
      </c>
      <c r="N35" s="6" t="s">
        <v>1950</v>
      </c>
      <c r="O35" s="6" t="s">
        <v>1950</v>
      </c>
      <c r="P35" s="6" t="s">
        <v>1950</v>
      </c>
      <c r="Q35" s="8" t="s">
        <v>1950</v>
      </c>
      <c r="R35" s="6" t="s">
        <v>1928</v>
      </c>
      <c r="S35" s="9" t="s">
        <v>1950</v>
      </c>
      <c r="T35" s="6" t="s">
        <v>1305</v>
      </c>
      <c r="U35" s="6" t="s">
        <v>17</v>
      </c>
      <c r="V35" s="6" t="s">
        <v>1409</v>
      </c>
      <c r="W35" s="6" t="s">
        <v>34</v>
      </c>
      <c r="X35" s="6" t="s">
        <v>1601</v>
      </c>
      <c r="Y35" s="6" t="s">
        <v>33</v>
      </c>
      <c r="Z35" s="6" t="s">
        <v>1625</v>
      </c>
      <c r="AA35" s="8">
        <v>1</v>
      </c>
      <c r="AB35" s="6" t="s">
        <v>1950</v>
      </c>
      <c r="AC35" s="9" t="s">
        <v>1950</v>
      </c>
      <c r="AD35" s="6"/>
    </row>
    <row r="36" spans="1:30" x14ac:dyDescent="0.25">
      <c r="A36" s="6" t="s">
        <v>2162</v>
      </c>
      <c r="B36" s="6" t="s">
        <v>2161</v>
      </c>
      <c r="C36" s="8" t="s">
        <v>6</v>
      </c>
      <c r="D36" s="8" t="s">
        <v>160</v>
      </c>
      <c r="E36" s="8" t="s">
        <v>10</v>
      </c>
      <c r="F36" s="8" t="s">
        <v>12</v>
      </c>
      <c r="G36" s="6" t="b">
        <v>0</v>
      </c>
      <c r="H36" s="6" t="s">
        <v>1950</v>
      </c>
      <c r="I36" s="6" t="b">
        <v>0</v>
      </c>
      <c r="J36" s="6" t="s">
        <v>1950</v>
      </c>
      <c r="K36" s="53">
        <v>46091</v>
      </c>
      <c r="L36" s="54">
        <v>46093</v>
      </c>
      <c r="M36" s="6" t="b">
        <v>0</v>
      </c>
      <c r="N36" s="6" t="s">
        <v>1950</v>
      </c>
      <c r="O36" s="6" t="s">
        <v>1950</v>
      </c>
      <c r="P36" s="6" t="s">
        <v>1950</v>
      </c>
      <c r="Q36" s="8" t="s">
        <v>1950</v>
      </c>
      <c r="R36" s="6" t="s">
        <v>1928</v>
      </c>
      <c r="S36" s="9" t="s">
        <v>1950</v>
      </c>
      <c r="T36" s="6" t="s">
        <v>1305</v>
      </c>
      <c r="U36" s="6" t="s">
        <v>17</v>
      </c>
      <c r="V36" s="6" t="s">
        <v>1409</v>
      </c>
      <c r="W36" s="6" t="s">
        <v>34</v>
      </c>
      <c r="X36" s="6" t="s">
        <v>1601</v>
      </c>
      <c r="Y36" s="6" t="s">
        <v>33</v>
      </c>
      <c r="Z36" s="6" t="s">
        <v>1625</v>
      </c>
      <c r="AA36" s="8">
        <v>1</v>
      </c>
      <c r="AB36" s="6" t="s">
        <v>1950</v>
      </c>
      <c r="AC36" s="9" t="s">
        <v>1950</v>
      </c>
      <c r="AD36" s="6"/>
    </row>
    <row r="37" spans="1:30" x14ac:dyDescent="0.25">
      <c r="A37" s="6" t="s">
        <v>2183</v>
      </c>
      <c r="B37" s="6" t="s">
        <v>2181</v>
      </c>
      <c r="C37" s="8" t="s">
        <v>6</v>
      </c>
      <c r="D37" s="8" t="s">
        <v>160</v>
      </c>
      <c r="E37" s="8" t="s">
        <v>10</v>
      </c>
      <c r="F37" s="8" t="s">
        <v>12</v>
      </c>
      <c r="G37" s="6" t="b">
        <v>0</v>
      </c>
      <c r="H37" s="6" t="s">
        <v>1950</v>
      </c>
      <c r="I37" s="6" t="b">
        <v>0</v>
      </c>
      <c r="J37" s="6" t="s">
        <v>1950</v>
      </c>
      <c r="K37" s="53">
        <v>46092</v>
      </c>
      <c r="L37" s="54">
        <v>46094</v>
      </c>
      <c r="M37" s="6" t="b">
        <v>0</v>
      </c>
      <c r="N37" s="6" t="s">
        <v>1950</v>
      </c>
      <c r="O37" s="6" t="s">
        <v>1950</v>
      </c>
      <c r="P37" s="6" t="s">
        <v>1950</v>
      </c>
      <c r="Q37" s="8" t="s">
        <v>1950</v>
      </c>
      <c r="R37" s="6" t="s">
        <v>1928</v>
      </c>
      <c r="S37" s="9" t="s">
        <v>1950</v>
      </c>
      <c r="T37" s="6" t="s">
        <v>1305</v>
      </c>
      <c r="U37" s="6" t="s">
        <v>17</v>
      </c>
      <c r="V37" s="6" t="s">
        <v>1409</v>
      </c>
      <c r="W37" s="6" t="s">
        <v>34</v>
      </c>
      <c r="X37" s="6" t="s">
        <v>1601</v>
      </c>
      <c r="Y37" s="6" t="s">
        <v>33</v>
      </c>
      <c r="Z37" s="6" t="s">
        <v>1625</v>
      </c>
      <c r="AA37" s="8">
        <v>1</v>
      </c>
      <c r="AB37" s="6" t="s">
        <v>1950</v>
      </c>
      <c r="AC37" s="9" t="s">
        <v>1950</v>
      </c>
      <c r="AD37" s="6"/>
    </row>
    <row r="38" spans="1:30" x14ac:dyDescent="0.25">
      <c r="A38" s="6" t="s">
        <v>2183</v>
      </c>
      <c r="B38" s="6" t="s">
        <v>2181</v>
      </c>
      <c r="C38" s="8" t="s">
        <v>6</v>
      </c>
      <c r="D38" s="8" t="s">
        <v>160</v>
      </c>
      <c r="E38" s="8" t="s">
        <v>10</v>
      </c>
      <c r="F38" s="8" t="s">
        <v>12</v>
      </c>
      <c r="G38" s="6" t="b">
        <v>0</v>
      </c>
      <c r="H38" s="6" t="s">
        <v>1950</v>
      </c>
      <c r="I38" s="6" t="b">
        <v>0</v>
      </c>
      <c r="J38" s="6" t="s">
        <v>1950</v>
      </c>
      <c r="K38" s="53">
        <v>46092</v>
      </c>
      <c r="L38" s="54">
        <v>46094</v>
      </c>
      <c r="M38" s="6" t="b">
        <v>0</v>
      </c>
      <c r="N38" s="6" t="s">
        <v>1950</v>
      </c>
      <c r="O38" s="6" t="s">
        <v>1950</v>
      </c>
      <c r="P38" s="6" t="s">
        <v>1950</v>
      </c>
      <c r="Q38" s="8" t="s">
        <v>1950</v>
      </c>
      <c r="R38" s="6" t="s">
        <v>1928</v>
      </c>
      <c r="S38" s="9" t="s">
        <v>1950</v>
      </c>
      <c r="T38" s="6" t="s">
        <v>1305</v>
      </c>
      <c r="U38" s="6" t="s">
        <v>17</v>
      </c>
      <c r="V38" s="6" t="s">
        <v>1409</v>
      </c>
      <c r="W38" s="6" t="s">
        <v>34</v>
      </c>
      <c r="X38" s="6" t="s">
        <v>1601</v>
      </c>
      <c r="Y38" s="6" t="s">
        <v>33</v>
      </c>
      <c r="Z38" s="6" t="s">
        <v>1625</v>
      </c>
      <c r="AA38" s="8">
        <v>1</v>
      </c>
      <c r="AB38" s="6" t="s">
        <v>1950</v>
      </c>
      <c r="AC38" s="9" t="s">
        <v>1950</v>
      </c>
      <c r="AD38" s="6"/>
    </row>
    <row r="39" spans="1:30" x14ac:dyDescent="0.25">
      <c r="A39" s="6" t="s">
        <v>2196</v>
      </c>
      <c r="B39" s="6" t="s">
        <v>2103</v>
      </c>
      <c r="C39" s="8" t="s">
        <v>6</v>
      </c>
      <c r="D39" s="8" t="s">
        <v>160</v>
      </c>
      <c r="E39" s="8" t="s">
        <v>10</v>
      </c>
      <c r="F39" s="8" t="s">
        <v>12</v>
      </c>
      <c r="G39" s="6" t="b">
        <v>1</v>
      </c>
      <c r="H39" s="6" t="s">
        <v>2191</v>
      </c>
      <c r="I39" s="6" t="b">
        <v>0</v>
      </c>
      <c r="J39" s="6" t="s">
        <v>1950</v>
      </c>
      <c r="K39" s="53">
        <v>46094</v>
      </c>
      <c r="L39" s="54">
        <v>46096</v>
      </c>
      <c r="M39" s="6" t="b">
        <v>0</v>
      </c>
      <c r="N39" s="6" t="s">
        <v>1950</v>
      </c>
      <c r="O39" s="6" t="b">
        <v>1</v>
      </c>
      <c r="P39" s="6" t="s">
        <v>1981</v>
      </c>
      <c r="Q39" s="8" t="s">
        <v>1950</v>
      </c>
      <c r="R39" s="6" t="s">
        <v>1928</v>
      </c>
      <c r="S39" s="9" t="s">
        <v>1950</v>
      </c>
      <c r="T39" s="6" t="s">
        <v>1305</v>
      </c>
      <c r="U39" s="6" t="s">
        <v>17</v>
      </c>
      <c r="V39" s="6" t="s">
        <v>1409</v>
      </c>
      <c r="W39" s="6" t="s">
        <v>34</v>
      </c>
      <c r="X39" s="6" t="s">
        <v>1601</v>
      </c>
      <c r="Y39" s="6" t="s">
        <v>33</v>
      </c>
      <c r="Z39" s="6" t="s">
        <v>1625</v>
      </c>
      <c r="AA39" s="8">
        <v>1</v>
      </c>
      <c r="AB39" s="6" t="s">
        <v>1950</v>
      </c>
      <c r="AC39" s="9" t="s">
        <v>1950</v>
      </c>
      <c r="AD39" s="6"/>
    </row>
    <row r="40" spans="1:30" x14ac:dyDescent="0.25">
      <c r="A40" s="6" t="s">
        <v>2196</v>
      </c>
      <c r="B40" s="6" t="s">
        <v>2103</v>
      </c>
      <c r="C40" s="8" t="s">
        <v>6</v>
      </c>
      <c r="D40" s="8" t="s">
        <v>160</v>
      </c>
      <c r="E40" s="8" t="s">
        <v>10</v>
      </c>
      <c r="F40" s="8" t="s">
        <v>12</v>
      </c>
      <c r="G40" s="6" t="b">
        <v>1</v>
      </c>
      <c r="H40" s="6" t="s">
        <v>2191</v>
      </c>
      <c r="I40" s="6" t="b">
        <v>0</v>
      </c>
      <c r="J40" s="6" t="s">
        <v>1950</v>
      </c>
      <c r="K40" s="53">
        <v>46094</v>
      </c>
      <c r="L40" s="54">
        <v>46096</v>
      </c>
      <c r="M40" s="6" t="b">
        <v>0</v>
      </c>
      <c r="N40" s="6" t="s">
        <v>1950</v>
      </c>
      <c r="O40" s="6" t="b">
        <v>1</v>
      </c>
      <c r="P40" s="6" t="s">
        <v>1981</v>
      </c>
      <c r="Q40" s="8" t="s">
        <v>1950</v>
      </c>
      <c r="R40" s="6" t="s">
        <v>1928</v>
      </c>
      <c r="S40" s="9" t="s">
        <v>1950</v>
      </c>
      <c r="T40" s="6" t="s">
        <v>1305</v>
      </c>
      <c r="U40" s="6" t="s">
        <v>17</v>
      </c>
      <c r="V40" s="6" t="s">
        <v>1409</v>
      </c>
      <c r="W40" s="6" t="s">
        <v>34</v>
      </c>
      <c r="X40" s="6" t="s">
        <v>1601</v>
      </c>
      <c r="Y40" s="6" t="s">
        <v>33</v>
      </c>
      <c r="Z40" s="6" t="s">
        <v>1625</v>
      </c>
      <c r="AA40" s="8">
        <v>1</v>
      </c>
      <c r="AB40" s="6" t="s">
        <v>1950</v>
      </c>
      <c r="AC40" s="9" t="s">
        <v>1950</v>
      </c>
      <c r="AD40" s="6"/>
    </row>
    <row r="41" spans="1:30" x14ac:dyDescent="0.25">
      <c r="A41" s="6" t="s">
        <v>2214</v>
      </c>
      <c r="B41" s="6" t="s">
        <v>2202</v>
      </c>
      <c r="C41" s="8" t="s">
        <v>6</v>
      </c>
      <c r="D41" s="8" t="s">
        <v>8</v>
      </c>
      <c r="E41" s="8" t="s">
        <v>10</v>
      </c>
      <c r="F41" s="8" t="s">
        <v>12</v>
      </c>
      <c r="G41" s="6" t="b">
        <v>0</v>
      </c>
      <c r="H41" s="6" t="s">
        <v>1950</v>
      </c>
      <c r="I41" s="6" t="b">
        <v>0</v>
      </c>
      <c r="J41" s="6" t="s">
        <v>1950</v>
      </c>
      <c r="K41" s="53">
        <v>46097</v>
      </c>
      <c r="L41" s="54">
        <v>46099</v>
      </c>
      <c r="M41" s="6" t="b">
        <v>0</v>
      </c>
      <c r="N41" s="6" t="s">
        <v>1950</v>
      </c>
      <c r="O41" s="6" t="b">
        <v>1</v>
      </c>
      <c r="P41" s="6" t="s">
        <v>2049</v>
      </c>
      <c r="Q41" s="8" t="s">
        <v>1950</v>
      </c>
      <c r="R41" s="6" t="s">
        <v>1928</v>
      </c>
      <c r="S41" s="9" t="s">
        <v>1950</v>
      </c>
      <c r="T41" s="6" t="s">
        <v>1305</v>
      </c>
      <c r="U41" s="6" t="s">
        <v>17</v>
      </c>
      <c r="V41" s="6" t="s">
        <v>1409</v>
      </c>
      <c r="W41" s="6" t="s">
        <v>34</v>
      </c>
      <c r="X41" s="6" t="s">
        <v>1601</v>
      </c>
      <c r="Y41" s="6" t="s">
        <v>33</v>
      </c>
      <c r="Z41" s="6" t="s">
        <v>1625</v>
      </c>
      <c r="AA41" s="8">
        <v>1</v>
      </c>
      <c r="AB41" s="6" t="s">
        <v>2035</v>
      </c>
      <c r="AC41" s="9" t="s">
        <v>1950</v>
      </c>
      <c r="AD41" s="6"/>
    </row>
    <row r="42" spans="1:30" x14ac:dyDescent="0.25">
      <c r="A42" s="6" t="s">
        <v>2234</v>
      </c>
      <c r="B42" s="6" t="s">
        <v>2230</v>
      </c>
      <c r="C42" s="8" t="s">
        <v>6</v>
      </c>
      <c r="D42" s="8" t="s">
        <v>8</v>
      </c>
      <c r="E42" s="8" t="s">
        <v>10</v>
      </c>
      <c r="F42" s="8" t="s">
        <v>12</v>
      </c>
      <c r="G42" s="6" t="b">
        <v>0</v>
      </c>
      <c r="H42" s="6" t="s">
        <v>1950</v>
      </c>
      <c r="I42" s="6" t="b">
        <v>0</v>
      </c>
      <c r="J42" s="6" t="s">
        <v>1950</v>
      </c>
      <c r="K42" s="53">
        <v>46105</v>
      </c>
      <c r="L42" s="54">
        <v>46107</v>
      </c>
      <c r="M42" s="6" t="b">
        <v>0</v>
      </c>
      <c r="N42" s="6" t="s">
        <v>1950</v>
      </c>
      <c r="O42" s="6" t="b">
        <v>1</v>
      </c>
      <c r="P42" s="6" t="s">
        <v>2049</v>
      </c>
      <c r="Q42" s="8" t="s">
        <v>1950</v>
      </c>
      <c r="R42" s="6" t="s">
        <v>1928</v>
      </c>
      <c r="S42" s="9" t="s">
        <v>1950</v>
      </c>
      <c r="T42" s="6" t="s">
        <v>1305</v>
      </c>
      <c r="U42" s="6" t="s">
        <v>17</v>
      </c>
      <c r="V42" s="6" t="s">
        <v>1409</v>
      </c>
      <c r="W42" s="6" t="s">
        <v>34</v>
      </c>
      <c r="X42" s="6" t="s">
        <v>1601</v>
      </c>
      <c r="Y42" s="6" t="s">
        <v>33</v>
      </c>
      <c r="Z42" s="6" t="s">
        <v>1625</v>
      </c>
      <c r="AA42" s="8">
        <v>1</v>
      </c>
      <c r="AB42" s="6" t="s">
        <v>1988</v>
      </c>
      <c r="AC42" s="9" t="s">
        <v>1950</v>
      </c>
      <c r="AD42" s="6"/>
    </row>
    <row r="43" spans="1:30" x14ac:dyDescent="0.25">
      <c r="A43" s="6" t="s">
        <v>2242</v>
      </c>
      <c r="B43" s="6" t="s">
        <v>2241</v>
      </c>
      <c r="C43" s="8" t="s">
        <v>6</v>
      </c>
      <c r="D43" s="8" t="s">
        <v>160</v>
      </c>
      <c r="E43" s="8" t="s">
        <v>10</v>
      </c>
      <c r="F43" s="8" t="s">
        <v>12</v>
      </c>
      <c r="G43" s="6" t="b">
        <v>0</v>
      </c>
      <c r="H43" s="6" t="s">
        <v>1950</v>
      </c>
      <c r="I43" s="6" t="b">
        <v>0</v>
      </c>
      <c r="J43" s="6" t="s">
        <v>1950</v>
      </c>
      <c r="K43" s="53">
        <v>46106</v>
      </c>
      <c r="L43" s="54">
        <v>46108</v>
      </c>
      <c r="M43" s="6" t="b">
        <v>0</v>
      </c>
      <c r="N43" s="6" t="s">
        <v>1950</v>
      </c>
      <c r="O43" s="6" t="s">
        <v>1950</v>
      </c>
      <c r="P43" s="6" t="s">
        <v>1950</v>
      </c>
      <c r="Q43" s="8" t="s">
        <v>1950</v>
      </c>
      <c r="R43" s="6" t="s">
        <v>1928</v>
      </c>
      <c r="S43" s="9" t="s">
        <v>1950</v>
      </c>
      <c r="T43" s="6" t="s">
        <v>1305</v>
      </c>
      <c r="U43" s="6" t="s">
        <v>17</v>
      </c>
      <c r="V43" s="6" t="s">
        <v>1409</v>
      </c>
      <c r="W43" s="6" t="s">
        <v>34</v>
      </c>
      <c r="X43" s="6" t="s">
        <v>1601</v>
      </c>
      <c r="Y43" s="6" t="s">
        <v>33</v>
      </c>
      <c r="Z43" s="6" t="s">
        <v>1625</v>
      </c>
      <c r="AA43" s="8">
        <v>1</v>
      </c>
      <c r="AB43" s="6" t="s">
        <v>1950</v>
      </c>
      <c r="AC43" s="9" t="s">
        <v>1950</v>
      </c>
      <c r="AD43" s="6"/>
    </row>
    <row r="44" spans="1:30" x14ac:dyDescent="0.25">
      <c r="A44" s="6" t="s">
        <v>2255</v>
      </c>
      <c r="B44" s="6" t="s">
        <v>2241</v>
      </c>
      <c r="C44" s="8" t="s">
        <v>6</v>
      </c>
      <c r="D44" s="8" t="s">
        <v>160</v>
      </c>
      <c r="E44" s="8" t="s">
        <v>10</v>
      </c>
      <c r="F44" s="8" t="s">
        <v>12</v>
      </c>
      <c r="G44" s="6" t="b">
        <v>0</v>
      </c>
      <c r="H44" s="6" t="s">
        <v>1950</v>
      </c>
      <c r="I44" s="6" t="b">
        <v>0</v>
      </c>
      <c r="J44" s="6" t="s">
        <v>1950</v>
      </c>
      <c r="K44" s="53">
        <v>46106</v>
      </c>
      <c r="L44" s="54">
        <v>46108</v>
      </c>
      <c r="M44" s="6" t="b">
        <v>0</v>
      </c>
      <c r="N44" s="6" t="s">
        <v>1950</v>
      </c>
      <c r="O44" s="6" t="s">
        <v>1950</v>
      </c>
      <c r="P44" s="6" t="s">
        <v>1950</v>
      </c>
      <c r="Q44" s="8" t="s">
        <v>1950</v>
      </c>
      <c r="R44" s="6" t="s">
        <v>1926</v>
      </c>
      <c r="S44" s="9" t="s">
        <v>1950</v>
      </c>
      <c r="T44" s="6" t="s">
        <v>1278</v>
      </c>
      <c r="U44" s="6" t="s">
        <v>17</v>
      </c>
      <c r="V44" s="6" t="s">
        <v>1409</v>
      </c>
      <c r="W44" s="6" t="s">
        <v>34</v>
      </c>
      <c r="X44" s="6" t="s">
        <v>1601</v>
      </c>
      <c r="Y44" s="6" t="s">
        <v>33</v>
      </c>
      <c r="Z44" s="6" t="s">
        <v>1625</v>
      </c>
      <c r="AA44" s="8">
        <v>1</v>
      </c>
      <c r="AB44" s="6" t="s">
        <v>1950</v>
      </c>
      <c r="AC44" s="9" t="s">
        <v>1950</v>
      </c>
      <c r="AD44" s="6"/>
    </row>
    <row r="45" spans="1:30" x14ac:dyDescent="0.25">
      <c r="A45" s="6" t="s">
        <v>2264</v>
      </c>
      <c r="B45" s="6" t="s">
        <v>2241</v>
      </c>
      <c r="C45" s="8" t="s">
        <v>6</v>
      </c>
      <c r="D45" s="8" t="s">
        <v>160</v>
      </c>
      <c r="E45" s="8" t="s">
        <v>10</v>
      </c>
      <c r="F45" s="8" t="s">
        <v>12</v>
      </c>
      <c r="G45" s="6" t="b">
        <v>0</v>
      </c>
      <c r="H45" s="6" t="s">
        <v>1950</v>
      </c>
      <c r="I45" s="6" t="b">
        <v>0</v>
      </c>
      <c r="J45" s="6" t="s">
        <v>1950</v>
      </c>
      <c r="K45" s="53">
        <v>46106</v>
      </c>
      <c r="L45" s="54">
        <v>46108</v>
      </c>
      <c r="M45" s="6" t="b">
        <v>0</v>
      </c>
      <c r="N45" s="6" t="s">
        <v>1950</v>
      </c>
      <c r="O45" s="6" t="s">
        <v>1950</v>
      </c>
      <c r="P45" s="6" t="s">
        <v>1950</v>
      </c>
      <c r="Q45" s="8" t="s">
        <v>1950</v>
      </c>
      <c r="R45" s="6" t="s">
        <v>1928</v>
      </c>
      <c r="S45" s="9" t="s">
        <v>1950</v>
      </c>
      <c r="T45" s="6" t="s">
        <v>1305</v>
      </c>
      <c r="U45" s="6" t="s">
        <v>17</v>
      </c>
      <c r="V45" s="6" t="s">
        <v>1409</v>
      </c>
      <c r="W45" s="6" t="s">
        <v>34</v>
      </c>
      <c r="X45" s="6" t="s">
        <v>1601</v>
      </c>
      <c r="Y45" s="6" t="s">
        <v>33</v>
      </c>
      <c r="Z45" s="6" t="s">
        <v>1625</v>
      </c>
      <c r="AA45" s="8">
        <v>1</v>
      </c>
      <c r="AB45" s="6" t="s">
        <v>1950</v>
      </c>
      <c r="AC45" s="9" t="s">
        <v>1950</v>
      </c>
      <c r="AD45" s="6"/>
    </row>
    <row r="46" spans="1:30" x14ac:dyDescent="0.25">
      <c r="A46" s="6" t="s">
        <v>2264</v>
      </c>
      <c r="B46" s="6" t="s">
        <v>2241</v>
      </c>
      <c r="C46" s="8" t="s">
        <v>6</v>
      </c>
      <c r="D46" s="8" t="s">
        <v>160</v>
      </c>
      <c r="E46" s="8" t="s">
        <v>10</v>
      </c>
      <c r="F46" s="8" t="s">
        <v>12</v>
      </c>
      <c r="G46" s="6" t="b">
        <v>0</v>
      </c>
      <c r="H46" s="6" t="s">
        <v>1950</v>
      </c>
      <c r="I46" s="6" t="b">
        <v>0</v>
      </c>
      <c r="J46" s="6" t="s">
        <v>1950</v>
      </c>
      <c r="K46" s="53">
        <v>46106</v>
      </c>
      <c r="L46" s="54">
        <v>46108</v>
      </c>
      <c r="M46" s="6" t="b">
        <v>0</v>
      </c>
      <c r="N46" s="6" t="s">
        <v>1950</v>
      </c>
      <c r="O46" s="6" t="s">
        <v>1950</v>
      </c>
      <c r="P46" s="6" t="s">
        <v>1950</v>
      </c>
      <c r="Q46" s="8" t="s">
        <v>1950</v>
      </c>
      <c r="R46" s="6" t="s">
        <v>1927</v>
      </c>
      <c r="S46" s="9" t="s">
        <v>1950</v>
      </c>
      <c r="T46" s="6" t="s">
        <v>1278</v>
      </c>
      <c r="U46" s="6" t="s">
        <v>17</v>
      </c>
      <c r="V46" s="6" t="s">
        <v>1409</v>
      </c>
      <c r="W46" s="6" t="s">
        <v>34</v>
      </c>
      <c r="X46" s="6" t="s">
        <v>1601</v>
      </c>
      <c r="Y46" s="6" t="s">
        <v>1667</v>
      </c>
      <c r="Z46" s="6" t="s">
        <v>1668</v>
      </c>
      <c r="AA46" s="8">
        <v>3</v>
      </c>
      <c r="AB46" s="6" t="s">
        <v>1950</v>
      </c>
      <c r="AC46" s="9" t="s">
        <v>1950</v>
      </c>
      <c r="AD46" s="6"/>
    </row>
    <row r="47" spans="1:30" x14ac:dyDescent="0.25">
      <c r="A47" s="6" t="s">
        <v>2264</v>
      </c>
      <c r="B47" s="6" t="s">
        <v>2241</v>
      </c>
      <c r="C47" s="8" t="s">
        <v>6</v>
      </c>
      <c r="D47" s="8" t="s">
        <v>160</v>
      </c>
      <c r="E47" s="8" t="s">
        <v>10</v>
      </c>
      <c r="F47" s="8" t="s">
        <v>12</v>
      </c>
      <c r="G47" s="6" t="b">
        <v>0</v>
      </c>
      <c r="H47" s="6" t="s">
        <v>1950</v>
      </c>
      <c r="I47" s="6" t="b">
        <v>0</v>
      </c>
      <c r="J47" s="6" t="s">
        <v>1950</v>
      </c>
      <c r="K47" s="53">
        <v>46106</v>
      </c>
      <c r="L47" s="54">
        <v>46108</v>
      </c>
      <c r="M47" s="6" t="b">
        <v>0</v>
      </c>
      <c r="N47" s="6" t="s">
        <v>1950</v>
      </c>
      <c r="O47" s="6" t="s">
        <v>1950</v>
      </c>
      <c r="P47" s="6" t="s">
        <v>1950</v>
      </c>
      <c r="Q47" s="8" t="s">
        <v>1950</v>
      </c>
      <c r="R47" s="6" t="s">
        <v>1928</v>
      </c>
      <c r="S47" s="9" t="s">
        <v>1950</v>
      </c>
      <c r="T47" s="6" t="s">
        <v>1305</v>
      </c>
      <c r="U47" s="6" t="s">
        <v>17</v>
      </c>
      <c r="V47" s="6" t="s">
        <v>1409</v>
      </c>
      <c r="W47" s="6" t="s">
        <v>34</v>
      </c>
      <c r="X47" s="6" t="s">
        <v>1601</v>
      </c>
      <c r="Y47" s="6" t="s">
        <v>33</v>
      </c>
      <c r="Z47" s="6" t="s">
        <v>1625</v>
      </c>
      <c r="AA47" s="8">
        <v>4</v>
      </c>
      <c r="AB47" s="6" t="s">
        <v>1950</v>
      </c>
      <c r="AC47" s="9" t="s">
        <v>1950</v>
      </c>
      <c r="AD47" s="6"/>
    </row>
    <row r="48" spans="1:30" x14ac:dyDescent="0.25">
      <c r="A48" s="6" t="s">
        <v>2264</v>
      </c>
      <c r="B48" s="6" t="s">
        <v>2241</v>
      </c>
      <c r="C48" s="8" t="s">
        <v>6</v>
      </c>
      <c r="D48" s="8" t="s">
        <v>160</v>
      </c>
      <c r="E48" s="8" t="s">
        <v>10</v>
      </c>
      <c r="F48" s="8" t="s">
        <v>12</v>
      </c>
      <c r="G48" s="6" t="b">
        <v>0</v>
      </c>
      <c r="H48" s="6" t="s">
        <v>1950</v>
      </c>
      <c r="I48" s="6" t="b">
        <v>0</v>
      </c>
      <c r="J48" s="6" t="s">
        <v>1950</v>
      </c>
      <c r="K48" s="53">
        <v>46106</v>
      </c>
      <c r="L48" s="54">
        <v>46108</v>
      </c>
      <c r="M48" s="6" t="b">
        <v>0</v>
      </c>
      <c r="N48" s="6" t="s">
        <v>1950</v>
      </c>
      <c r="O48" s="6" t="s">
        <v>1950</v>
      </c>
      <c r="P48" s="6" t="s">
        <v>1950</v>
      </c>
      <c r="Q48" s="8" t="s">
        <v>1950</v>
      </c>
      <c r="R48" s="6" t="s">
        <v>1928</v>
      </c>
      <c r="S48" s="9" t="s">
        <v>1950</v>
      </c>
      <c r="T48" s="6" t="s">
        <v>1305</v>
      </c>
      <c r="U48" s="6" t="s">
        <v>17</v>
      </c>
      <c r="V48" s="6" t="s">
        <v>1409</v>
      </c>
      <c r="W48" s="6" t="s">
        <v>34</v>
      </c>
      <c r="X48" s="6" t="s">
        <v>1601</v>
      </c>
      <c r="Y48" s="6" t="s">
        <v>33</v>
      </c>
      <c r="Z48" s="6" t="s">
        <v>1625</v>
      </c>
      <c r="AA48" s="8">
        <v>5</v>
      </c>
      <c r="AB48" s="6" t="s">
        <v>1950</v>
      </c>
      <c r="AC48" s="9" t="s">
        <v>1950</v>
      </c>
      <c r="AD48" s="6"/>
    </row>
    <row r="49" spans="1:30" x14ac:dyDescent="0.25">
      <c r="A49" s="6" t="s">
        <v>2284</v>
      </c>
      <c r="B49" s="6" t="s">
        <v>2103</v>
      </c>
      <c r="C49" s="8" t="s">
        <v>6</v>
      </c>
      <c r="D49" s="8" t="s">
        <v>160</v>
      </c>
      <c r="E49" s="8" t="s">
        <v>10</v>
      </c>
      <c r="F49" s="8" t="s">
        <v>12</v>
      </c>
      <c r="G49" s="6" t="b">
        <v>0</v>
      </c>
      <c r="H49" s="6" t="s">
        <v>1950</v>
      </c>
      <c r="I49" s="6" t="b">
        <v>0</v>
      </c>
      <c r="J49" s="6" t="s">
        <v>1950</v>
      </c>
      <c r="K49" s="53">
        <v>46107</v>
      </c>
      <c r="L49" s="54">
        <v>46109</v>
      </c>
      <c r="M49" s="6" t="b">
        <v>0</v>
      </c>
      <c r="N49" s="6" t="s">
        <v>1950</v>
      </c>
      <c r="O49" s="6" t="s">
        <v>1950</v>
      </c>
      <c r="P49" s="6" t="s">
        <v>1950</v>
      </c>
      <c r="Q49" s="8" t="s">
        <v>1950</v>
      </c>
      <c r="R49" s="6" t="s">
        <v>1928</v>
      </c>
      <c r="S49" s="9" t="s">
        <v>1950</v>
      </c>
      <c r="T49" s="6" t="s">
        <v>1305</v>
      </c>
      <c r="U49" s="6" t="s">
        <v>17</v>
      </c>
      <c r="V49" s="6" t="s">
        <v>1409</v>
      </c>
      <c r="W49" s="6" t="s">
        <v>34</v>
      </c>
      <c r="X49" s="6" t="s">
        <v>1601</v>
      </c>
      <c r="Y49" s="6" t="s">
        <v>33</v>
      </c>
      <c r="Z49" s="6" t="s">
        <v>1625</v>
      </c>
      <c r="AA49" s="8">
        <v>1</v>
      </c>
      <c r="AB49" s="6" t="s">
        <v>1950</v>
      </c>
      <c r="AC49" s="9" t="s">
        <v>1950</v>
      </c>
      <c r="AD49" s="6"/>
    </row>
    <row r="50" spans="1:30" x14ac:dyDescent="0.25">
      <c r="A50" s="6" t="s">
        <v>2284</v>
      </c>
      <c r="B50" s="6" t="s">
        <v>2103</v>
      </c>
      <c r="C50" s="8" t="s">
        <v>6</v>
      </c>
      <c r="D50" s="8" t="s">
        <v>160</v>
      </c>
      <c r="E50" s="8" t="s">
        <v>10</v>
      </c>
      <c r="F50" s="8" t="s">
        <v>12</v>
      </c>
      <c r="G50" s="6" t="b">
        <v>0</v>
      </c>
      <c r="H50" s="6" t="s">
        <v>1950</v>
      </c>
      <c r="I50" s="6" t="b">
        <v>0</v>
      </c>
      <c r="J50" s="6" t="s">
        <v>1950</v>
      </c>
      <c r="K50" s="53">
        <v>46107</v>
      </c>
      <c r="L50" s="54">
        <v>46109</v>
      </c>
      <c r="M50" s="6" t="b">
        <v>0</v>
      </c>
      <c r="N50" s="6" t="s">
        <v>1950</v>
      </c>
      <c r="O50" s="6" t="s">
        <v>1950</v>
      </c>
      <c r="P50" s="6" t="s">
        <v>1950</v>
      </c>
      <c r="Q50" s="8" t="s">
        <v>1950</v>
      </c>
      <c r="R50" s="6" t="s">
        <v>1928</v>
      </c>
      <c r="S50" s="9" t="s">
        <v>1950</v>
      </c>
      <c r="T50" s="6" t="s">
        <v>1305</v>
      </c>
      <c r="U50" s="6" t="s">
        <v>17</v>
      </c>
      <c r="V50" s="6" t="s">
        <v>1409</v>
      </c>
      <c r="W50" s="6" t="s">
        <v>34</v>
      </c>
      <c r="X50" s="6" t="s">
        <v>1601</v>
      </c>
      <c r="Y50" s="6" t="s">
        <v>33</v>
      </c>
      <c r="Z50" s="6" t="s">
        <v>1625</v>
      </c>
      <c r="AA50" s="8">
        <v>2</v>
      </c>
      <c r="AB50" s="6" t="s">
        <v>1950</v>
      </c>
      <c r="AC50" s="9" t="s">
        <v>1950</v>
      </c>
      <c r="AD50" s="6"/>
    </row>
    <row r="51" spans="1:30" x14ac:dyDescent="0.25">
      <c r="A51" s="6" t="s">
        <v>2284</v>
      </c>
      <c r="B51" s="6" t="s">
        <v>2103</v>
      </c>
      <c r="C51" s="8" t="s">
        <v>6</v>
      </c>
      <c r="D51" s="8" t="s">
        <v>160</v>
      </c>
      <c r="E51" s="8" t="s">
        <v>10</v>
      </c>
      <c r="F51" s="8" t="s">
        <v>12</v>
      </c>
      <c r="G51" s="6" t="b">
        <v>0</v>
      </c>
      <c r="H51" s="6" t="s">
        <v>1950</v>
      </c>
      <c r="I51" s="6" t="b">
        <v>0</v>
      </c>
      <c r="J51" s="6" t="s">
        <v>1950</v>
      </c>
      <c r="K51" s="53">
        <v>46107</v>
      </c>
      <c r="L51" s="54">
        <v>46109</v>
      </c>
      <c r="M51" s="6" t="b">
        <v>0</v>
      </c>
      <c r="N51" s="6" t="s">
        <v>1950</v>
      </c>
      <c r="O51" s="6" t="s">
        <v>1950</v>
      </c>
      <c r="P51" s="6" t="s">
        <v>1950</v>
      </c>
      <c r="Q51" s="8" t="s">
        <v>1950</v>
      </c>
      <c r="R51" s="6" t="s">
        <v>1928</v>
      </c>
      <c r="S51" s="9" t="s">
        <v>1950</v>
      </c>
      <c r="T51" s="6" t="s">
        <v>1305</v>
      </c>
      <c r="U51" s="6" t="s">
        <v>17</v>
      </c>
      <c r="V51" s="6" t="s">
        <v>1409</v>
      </c>
      <c r="W51" s="6" t="s">
        <v>34</v>
      </c>
      <c r="X51" s="6" t="s">
        <v>1601</v>
      </c>
      <c r="Y51" s="6" t="s">
        <v>33</v>
      </c>
      <c r="Z51" s="6" t="s">
        <v>1625</v>
      </c>
      <c r="AA51" s="8">
        <v>3</v>
      </c>
      <c r="AB51" s="6" t="s">
        <v>1950</v>
      </c>
      <c r="AC51" s="9" t="s">
        <v>1950</v>
      </c>
      <c r="AD51" s="6"/>
    </row>
    <row r="52" spans="1:30" x14ac:dyDescent="0.25">
      <c r="A52" s="6" t="s">
        <v>2302</v>
      </c>
      <c r="B52" s="6" t="s">
        <v>2298</v>
      </c>
      <c r="C52" s="8" t="s">
        <v>6</v>
      </c>
      <c r="D52" s="8" t="s">
        <v>160</v>
      </c>
      <c r="E52" s="8" t="s">
        <v>10</v>
      </c>
      <c r="F52" s="8" t="s">
        <v>12</v>
      </c>
      <c r="G52" s="6" t="b">
        <v>0</v>
      </c>
      <c r="H52" s="6" t="s">
        <v>1950</v>
      </c>
      <c r="I52" s="6" t="b">
        <v>0</v>
      </c>
      <c r="J52" s="6" t="s">
        <v>1950</v>
      </c>
      <c r="K52" s="53">
        <v>46113</v>
      </c>
      <c r="L52" s="54">
        <v>46115</v>
      </c>
      <c r="M52" s="6" t="b">
        <v>0</v>
      </c>
      <c r="N52" s="6" t="s">
        <v>1950</v>
      </c>
      <c r="O52" s="6" t="b">
        <v>1</v>
      </c>
      <c r="P52" s="6" t="s">
        <v>1981</v>
      </c>
      <c r="Q52" s="8" t="s">
        <v>1950</v>
      </c>
      <c r="R52" s="6" t="s">
        <v>1928</v>
      </c>
      <c r="S52" s="9" t="s">
        <v>423</v>
      </c>
      <c r="T52" s="6" t="s">
        <v>1305</v>
      </c>
      <c r="U52" s="6" t="s">
        <v>17</v>
      </c>
      <c r="V52" s="6" t="s">
        <v>1409</v>
      </c>
      <c r="W52" s="6" t="s">
        <v>34</v>
      </c>
      <c r="X52" s="6" t="s">
        <v>1601</v>
      </c>
      <c r="Y52" s="6" t="s">
        <v>33</v>
      </c>
      <c r="Z52" s="6" t="s">
        <v>1625</v>
      </c>
      <c r="AA52" s="8">
        <v>1</v>
      </c>
      <c r="AB52" s="6" t="s">
        <v>1950</v>
      </c>
      <c r="AC52" s="9" t="s">
        <v>2299</v>
      </c>
      <c r="AD52" s="6"/>
    </row>
    <row r="53" spans="1:30" x14ac:dyDescent="0.25">
      <c r="A53" s="6" t="s">
        <v>2310</v>
      </c>
      <c r="B53" s="6" t="s">
        <v>2309</v>
      </c>
      <c r="C53" s="8" t="s">
        <v>6</v>
      </c>
      <c r="D53" s="8" t="s">
        <v>160</v>
      </c>
      <c r="E53" s="8" t="s">
        <v>10</v>
      </c>
      <c r="F53" s="8" t="s">
        <v>12</v>
      </c>
      <c r="G53" s="6" t="b">
        <v>0</v>
      </c>
      <c r="H53" s="6" t="s">
        <v>1950</v>
      </c>
      <c r="I53" s="6" t="b">
        <v>0</v>
      </c>
      <c r="J53" s="6" t="s">
        <v>1950</v>
      </c>
      <c r="K53" s="53">
        <v>46113</v>
      </c>
      <c r="L53" s="54">
        <v>46115</v>
      </c>
      <c r="M53" s="6" t="b">
        <v>0</v>
      </c>
      <c r="N53" s="6" t="s">
        <v>1950</v>
      </c>
      <c r="O53" s="6" t="s">
        <v>1950</v>
      </c>
      <c r="P53" s="6" t="s">
        <v>1950</v>
      </c>
      <c r="Q53" s="8" t="s">
        <v>1950</v>
      </c>
      <c r="R53" s="6" t="s">
        <v>1926</v>
      </c>
      <c r="S53" s="9" t="s">
        <v>1950</v>
      </c>
      <c r="T53" s="6" t="s">
        <v>1305</v>
      </c>
      <c r="U53" s="6" t="s">
        <v>17</v>
      </c>
      <c r="V53" s="6" t="s">
        <v>1409</v>
      </c>
      <c r="W53" s="6" t="s">
        <v>34</v>
      </c>
      <c r="X53" s="6" t="s">
        <v>1601</v>
      </c>
      <c r="Y53" s="6" t="s">
        <v>33</v>
      </c>
      <c r="Z53" s="6" t="s">
        <v>1625</v>
      </c>
      <c r="AA53" s="8">
        <v>1</v>
      </c>
      <c r="AB53" s="6" t="s">
        <v>1950</v>
      </c>
      <c r="AC53" s="9" t="s">
        <v>1950</v>
      </c>
      <c r="AD53" s="6"/>
    </row>
    <row r="54" spans="1:30" x14ac:dyDescent="0.25">
      <c r="A54" s="6" t="s">
        <v>2313</v>
      </c>
      <c r="B54" s="6" t="s">
        <v>2103</v>
      </c>
      <c r="C54" s="8" t="s">
        <v>6</v>
      </c>
      <c r="D54" s="8" t="s">
        <v>160</v>
      </c>
      <c r="E54" s="8" t="s">
        <v>10</v>
      </c>
      <c r="F54" s="8" t="s">
        <v>12</v>
      </c>
      <c r="G54" s="6" t="b">
        <v>0</v>
      </c>
      <c r="H54" s="6" t="s">
        <v>1950</v>
      </c>
      <c r="I54" s="6" t="b">
        <v>0</v>
      </c>
      <c r="J54" s="6" t="s">
        <v>1950</v>
      </c>
      <c r="K54" s="53">
        <v>46115</v>
      </c>
      <c r="L54" s="54">
        <v>46117</v>
      </c>
      <c r="M54" s="6" t="b">
        <v>0</v>
      </c>
      <c r="N54" s="6" t="s">
        <v>1950</v>
      </c>
      <c r="O54" s="6" t="s">
        <v>1950</v>
      </c>
      <c r="P54" s="6" t="s">
        <v>1950</v>
      </c>
      <c r="Q54" s="8" t="s">
        <v>1950</v>
      </c>
      <c r="R54" s="6" t="s">
        <v>1928</v>
      </c>
      <c r="S54" s="9" t="s">
        <v>1950</v>
      </c>
      <c r="T54" s="6" t="s">
        <v>1305</v>
      </c>
      <c r="U54" s="6" t="s">
        <v>17</v>
      </c>
      <c r="V54" s="6" t="s">
        <v>1409</v>
      </c>
      <c r="W54" s="6" t="s">
        <v>34</v>
      </c>
      <c r="X54" s="6" t="s">
        <v>1601</v>
      </c>
      <c r="Y54" s="6" t="s">
        <v>33</v>
      </c>
      <c r="Z54" s="6" t="s">
        <v>1625</v>
      </c>
      <c r="AA54" s="8">
        <v>1</v>
      </c>
      <c r="AB54" s="6" t="s">
        <v>1950</v>
      </c>
      <c r="AC54" s="9" t="s">
        <v>1950</v>
      </c>
      <c r="AD54" s="6"/>
    </row>
    <row r="55" spans="1:30" x14ac:dyDescent="0.25">
      <c r="A55" s="6" t="s">
        <v>2316</v>
      </c>
      <c r="B55" s="6" t="s">
        <v>2103</v>
      </c>
      <c r="C55" s="8" t="s">
        <v>6</v>
      </c>
      <c r="D55" s="8" t="s">
        <v>160</v>
      </c>
      <c r="E55" s="8" t="s">
        <v>10</v>
      </c>
      <c r="F55" s="8" t="s">
        <v>12</v>
      </c>
      <c r="G55" s="6" t="b">
        <v>0</v>
      </c>
      <c r="H55" s="6" t="s">
        <v>1950</v>
      </c>
      <c r="I55" s="6" t="b">
        <v>0</v>
      </c>
      <c r="J55" s="6" t="s">
        <v>1950</v>
      </c>
      <c r="K55" s="53">
        <v>46115</v>
      </c>
      <c r="L55" s="54">
        <v>46117</v>
      </c>
      <c r="M55" s="6" t="b">
        <v>0</v>
      </c>
      <c r="N55" s="6" t="s">
        <v>1950</v>
      </c>
      <c r="O55" s="6" t="s">
        <v>1950</v>
      </c>
      <c r="P55" s="6" t="s">
        <v>1950</v>
      </c>
      <c r="Q55" s="8" t="s">
        <v>1950</v>
      </c>
      <c r="R55" s="6" t="s">
        <v>1928</v>
      </c>
      <c r="S55" s="9" t="s">
        <v>1950</v>
      </c>
      <c r="T55" s="6" t="s">
        <v>1305</v>
      </c>
      <c r="U55" s="6" t="s">
        <v>17</v>
      </c>
      <c r="V55" s="6" t="s">
        <v>1409</v>
      </c>
      <c r="W55" s="6" t="s">
        <v>34</v>
      </c>
      <c r="X55" s="6" t="s">
        <v>1601</v>
      </c>
      <c r="Y55" s="6" t="s">
        <v>33</v>
      </c>
      <c r="Z55" s="6" t="s">
        <v>1625</v>
      </c>
      <c r="AA55" s="8">
        <v>1</v>
      </c>
      <c r="AB55" s="6" t="s">
        <v>1950</v>
      </c>
      <c r="AC55" s="9" t="s">
        <v>1950</v>
      </c>
      <c r="AD55" s="6"/>
    </row>
    <row r="56" spans="1:30" x14ac:dyDescent="0.25">
      <c r="A56" s="6" t="s">
        <v>2323</v>
      </c>
      <c r="B56" s="6" t="s">
        <v>2103</v>
      </c>
      <c r="C56" s="8" t="s">
        <v>6</v>
      </c>
      <c r="D56" s="8" t="s">
        <v>160</v>
      </c>
      <c r="E56" s="8" t="s">
        <v>10</v>
      </c>
      <c r="F56" s="8" t="s">
        <v>12</v>
      </c>
      <c r="G56" s="6" t="b">
        <v>0</v>
      </c>
      <c r="H56" s="6" t="s">
        <v>1950</v>
      </c>
      <c r="I56" s="6" t="b">
        <v>0</v>
      </c>
      <c r="J56" s="6" t="s">
        <v>1950</v>
      </c>
      <c r="K56" s="53">
        <v>46119</v>
      </c>
      <c r="L56" s="54">
        <v>46121</v>
      </c>
      <c r="M56" s="6" t="b">
        <v>0</v>
      </c>
      <c r="N56" s="6" t="s">
        <v>1950</v>
      </c>
      <c r="O56" s="6" t="b">
        <v>1</v>
      </c>
      <c r="P56" s="6">
        <v>2545622</v>
      </c>
      <c r="Q56" s="8" t="s">
        <v>1950</v>
      </c>
      <c r="R56" s="6" t="s">
        <v>1928</v>
      </c>
      <c r="S56" s="9" t="s">
        <v>423</v>
      </c>
      <c r="T56" s="6" t="s">
        <v>1305</v>
      </c>
      <c r="U56" s="6" t="s">
        <v>17</v>
      </c>
      <c r="V56" s="6" t="s">
        <v>1409</v>
      </c>
      <c r="W56" s="6" t="s">
        <v>34</v>
      </c>
      <c r="X56" s="6" t="s">
        <v>1601</v>
      </c>
      <c r="Y56" s="6" t="s">
        <v>33</v>
      </c>
      <c r="Z56" s="6" t="s">
        <v>1625</v>
      </c>
      <c r="AA56" s="8">
        <v>1</v>
      </c>
      <c r="AB56" s="6" t="s">
        <v>1950</v>
      </c>
      <c r="AC56" s="9" t="s">
        <v>1950</v>
      </c>
      <c r="AD56" s="6"/>
    </row>
    <row r="57" spans="1:30" x14ac:dyDescent="0.25">
      <c r="A57" s="6" t="s">
        <v>2336</v>
      </c>
      <c r="B57" s="6" t="s">
        <v>2103</v>
      </c>
      <c r="C57" s="8" t="s">
        <v>6</v>
      </c>
      <c r="D57" s="8" t="s">
        <v>160</v>
      </c>
      <c r="E57" s="8" t="s">
        <v>10</v>
      </c>
      <c r="F57" s="8" t="s">
        <v>12</v>
      </c>
      <c r="G57" s="6" t="b">
        <v>0</v>
      </c>
      <c r="H57" s="6" t="s">
        <v>1950</v>
      </c>
      <c r="I57" s="6" t="b">
        <v>0</v>
      </c>
      <c r="J57" s="6" t="s">
        <v>1950</v>
      </c>
      <c r="K57" s="53">
        <v>46120</v>
      </c>
      <c r="L57" s="54">
        <v>46122</v>
      </c>
      <c r="M57" s="6" t="b">
        <v>0</v>
      </c>
      <c r="N57" s="6" t="s">
        <v>1950</v>
      </c>
      <c r="O57" s="6" t="b">
        <v>1</v>
      </c>
      <c r="P57" s="6" t="s">
        <v>2337</v>
      </c>
      <c r="Q57" s="8" t="s">
        <v>1950</v>
      </c>
      <c r="R57" s="6" t="s">
        <v>1928</v>
      </c>
      <c r="S57" s="9" t="s">
        <v>248</v>
      </c>
      <c r="T57" s="6" t="s">
        <v>1305</v>
      </c>
      <c r="U57" s="6" t="s">
        <v>17</v>
      </c>
      <c r="V57" s="6" t="s">
        <v>1409</v>
      </c>
      <c r="W57" s="6" t="s">
        <v>34</v>
      </c>
      <c r="X57" s="6" t="s">
        <v>1601</v>
      </c>
      <c r="Y57" s="6" t="s">
        <v>33</v>
      </c>
      <c r="Z57" s="6" t="s">
        <v>1625</v>
      </c>
      <c r="AA57" s="8">
        <v>1</v>
      </c>
      <c r="AB57" s="6" t="s">
        <v>1950</v>
      </c>
      <c r="AC57" s="9">
        <v>284861</v>
      </c>
      <c r="AD57" s="6"/>
    </row>
    <row r="58" spans="1:30" x14ac:dyDescent="0.25">
      <c r="A58" s="6" t="s">
        <v>2348</v>
      </c>
      <c r="B58" s="6" t="s">
        <v>2103</v>
      </c>
      <c r="C58" s="8" t="s">
        <v>6</v>
      </c>
      <c r="D58" s="8" t="s">
        <v>8</v>
      </c>
      <c r="E58" s="8" t="s">
        <v>10</v>
      </c>
      <c r="F58" s="8" t="s">
        <v>12</v>
      </c>
      <c r="G58" s="6" t="b">
        <v>0</v>
      </c>
      <c r="H58" s="6" t="s">
        <v>1950</v>
      </c>
      <c r="I58" s="6" t="b">
        <v>0</v>
      </c>
      <c r="J58" s="6" t="s">
        <v>1950</v>
      </c>
      <c r="K58" s="53">
        <v>46125</v>
      </c>
      <c r="L58" s="54">
        <v>46127</v>
      </c>
      <c r="M58" s="6" t="b">
        <v>0</v>
      </c>
      <c r="N58" s="6" t="s">
        <v>1950</v>
      </c>
      <c r="O58" s="6" t="b">
        <v>1</v>
      </c>
      <c r="P58" s="6">
        <v>25542</v>
      </c>
      <c r="Q58" s="8" t="s">
        <v>1950</v>
      </c>
      <c r="R58" s="6" t="s">
        <v>1928</v>
      </c>
      <c r="S58" s="9" t="s">
        <v>1950</v>
      </c>
      <c r="T58" s="6" t="s">
        <v>1305</v>
      </c>
      <c r="U58" s="6" t="s">
        <v>17</v>
      </c>
      <c r="V58" s="6" t="s">
        <v>1409</v>
      </c>
      <c r="W58" s="6" t="s">
        <v>34</v>
      </c>
      <c r="X58" s="6" t="s">
        <v>1601</v>
      </c>
      <c r="Y58" s="6" t="s">
        <v>33</v>
      </c>
      <c r="Z58" s="6" t="s">
        <v>1625</v>
      </c>
      <c r="AA58" s="8">
        <v>1</v>
      </c>
      <c r="AB58" s="6" t="s">
        <v>2035</v>
      </c>
      <c r="AC58" s="9" t="s">
        <v>1950</v>
      </c>
      <c r="AD58" s="6"/>
    </row>
  </sheetData>
  <sheetProtection algorithmName="SHA-512" hashValue="0tAoPLXArahpQ/+MG4VrvSuQ2dczhXwo8/Al6qNw+fM7BeCxsYm1d+u8m9yXhbp2AXcU1VN3AQN1+gzNhz/AlQ==" saltValue="O//qRDzVYEVK0poDCexZgg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FA1-3344-499E-8615-DE742B4F9C18}">
  <sheetPr codeName="Sheet16"/>
  <dimension ref="A1:AC112"/>
  <sheetViews>
    <sheetView topLeftCell="F70" workbookViewId="0">
      <selection activeCell="K1" activeCellId="3" sqref="B1 E1 F1 K1"/>
    </sheetView>
  </sheetViews>
  <sheetFormatPr defaultRowHeight="15" x14ac:dyDescent="0.25"/>
  <cols>
    <col min="1" max="1" width="18.42578125" bestFit="1" customWidth="1"/>
    <col min="2" max="2" width="39.140625" customWidth="1"/>
    <col min="3" max="3" width="17.7109375" style="37" bestFit="1" customWidth="1"/>
    <col min="4" max="4" width="29.28515625" style="37" bestFit="1" customWidth="1"/>
    <col min="5" max="5" width="8.5703125" style="37" bestFit="1" customWidth="1"/>
    <col min="6" max="6" width="9.85546875" style="37" bestFit="1" customWidth="1"/>
    <col min="7" max="7" width="15.7109375" style="37" bestFit="1" customWidth="1"/>
    <col min="8" max="8" width="40.5703125" style="55" bestFit="1" customWidth="1"/>
    <col min="9" max="9" width="22.5703125" style="37" bestFit="1" customWidth="1"/>
    <col min="10" max="10" width="32.140625" style="55" customWidth="1"/>
    <col min="11" max="11" width="20.5703125" style="55" bestFit="1" customWidth="1"/>
    <col min="12" max="12" width="11.5703125" style="37" bestFit="1" customWidth="1"/>
    <col min="13" max="13" width="19" hidden="1" customWidth="1"/>
    <col min="14" max="14" width="13.5703125" hidden="1" customWidth="1"/>
    <col min="15" max="15" width="18.5703125" bestFit="1" customWidth="1"/>
    <col min="16" max="16" width="7" style="37" bestFit="1" customWidth="1"/>
    <col min="17" max="17" width="16.85546875" style="37" hidden="1" customWidth="1"/>
    <col min="18" max="18" width="12.85546875" hidden="1" customWidth="1"/>
    <col min="19" max="19" width="28.5703125" hidden="1" customWidth="1"/>
    <col min="20" max="20" width="11.7109375" hidden="1" customWidth="1"/>
    <col min="21" max="21" width="15.140625" style="37" bestFit="1" customWidth="1"/>
    <col min="22" max="22" width="17.42578125" style="56" bestFit="1" customWidth="1"/>
    <col min="23" max="24" width="17.42578125" style="56" customWidth="1"/>
    <col min="25" max="25" width="86.28515625" bestFit="1" customWidth="1"/>
    <col min="26" max="26" width="17.5703125" customWidth="1"/>
    <col min="27" max="27" width="32.42578125" customWidth="1"/>
    <col min="28" max="29" width="20.42578125" bestFit="1" customWidth="1"/>
  </cols>
  <sheetData>
    <row r="1" spans="1:29" x14ac:dyDescent="0.25">
      <c r="A1" t="s">
        <v>2</v>
      </c>
      <c r="B1" t="s">
        <v>3</v>
      </c>
      <c r="C1" s="37" t="s">
        <v>5</v>
      </c>
      <c r="D1" s="37" t="s">
        <v>7</v>
      </c>
      <c r="E1" s="37" t="s">
        <v>9</v>
      </c>
      <c r="F1" s="37" t="s">
        <v>71</v>
      </c>
      <c r="G1" s="37" t="s">
        <v>74</v>
      </c>
      <c r="H1" s="55" t="s">
        <v>80</v>
      </c>
      <c r="I1" s="37" t="s">
        <v>16</v>
      </c>
      <c r="J1" s="55" t="s">
        <v>79</v>
      </c>
      <c r="K1" s="55" t="s">
        <v>1973</v>
      </c>
      <c r="L1" s="37" t="s">
        <v>20</v>
      </c>
      <c r="M1" t="s">
        <v>21</v>
      </c>
      <c r="N1" t="s">
        <v>22</v>
      </c>
      <c r="O1" t="s">
        <v>23</v>
      </c>
      <c r="P1" s="37" t="s">
        <v>25</v>
      </c>
      <c r="Q1" s="37" t="s">
        <v>24</v>
      </c>
      <c r="R1" t="s">
        <v>28</v>
      </c>
      <c r="S1" t="s">
        <v>1978</v>
      </c>
      <c r="T1" t="s">
        <v>27</v>
      </c>
      <c r="U1" s="37" t="s">
        <v>29</v>
      </c>
      <c r="V1" s="56" t="s">
        <v>1986</v>
      </c>
      <c r="W1" s="56" t="s">
        <v>1990</v>
      </c>
      <c r="X1" s="56" t="s">
        <v>30</v>
      </c>
      <c r="Y1" t="s">
        <v>31</v>
      </c>
      <c r="Z1" t="s">
        <v>1991</v>
      </c>
      <c r="AA1" t="s">
        <v>1994</v>
      </c>
      <c r="AB1" t="s">
        <v>1993</v>
      </c>
      <c r="AC1" t="s">
        <v>1992</v>
      </c>
    </row>
    <row r="2" spans="1:29" x14ac:dyDescent="0.25">
      <c r="A2" t="s">
        <v>2005</v>
      </c>
      <c r="B2" t="s">
        <v>2004</v>
      </c>
      <c r="C2" s="37" t="s">
        <v>6</v>
      </c>
      <c r="D2" s="37" t="s">
        <v>2003</v>
      </c>
      <c r="E2" s="37" t="s">
        <v>10</v>
      </c>
      <c r="F2" s="37" t="s">
        <v>12</v>
      </c>
      <c r="G2" s="57">
        <v>46080</v>
      </c>
      <c r="H2" s="55" t="s">
        <v>1278</v>
      </c>
      <c r="I2" s="37" t="s">
        <v>17</v>
      </c>
      <c r="J2" s="55" t="s">
        <v>1950</v>
      </c>
      <c r="K2" s="55" t="s">
        <v>1950</v>
      </c>
      <c r="L2" s="37">
        <v>1</v>
      </c>
      <c r="O2" t="s">
        <v>1987</v>
      </c>
      <c r="P2" s="37" t="s">
        <v>1914</v>
      </c>
      <c r="Q2" s="37">
        <v>1</v>
      </c>
      <c r="R2">
        <v>0</v>
      </c>
      <c r="U2" s="37">
        <v>1</v>
      </c>
      <c r="V2" s="56">
        <v>1050</v>
      </c>
      <c r="W2" s="56">
        <f>T_Log_Request_Lines[[#This Row],[Purchase Qty]]*T_Log_Request_Lines[[#This Row],[Unit Price - AED]]</f>
        <v>1050</v>
      </c>
      <c r="Y2" t="s">
        <v>2006</v>
      </c>
    </row>
    <row r="3" spans="1:29" x14ac:dyDescent="0.25">
      <c r="A3" t="s">
        <v>2005</v>
      </c>
      <c r="B3" t="s">
        <v>2004</v>
      </c>
      <c r="C3" s="37" t="s">
        <v>6</v>
      </c>
      <c r="D3" s="37" t="s">
        <v>2003</v>
      </c>
      <c r="E3" s="37" t="s">
        <v>10</v>
      </c>
      <c r="F3" s="37" t="s">
        <v>12</v>
      </c>
      <c r="G3" s="57">
        <v>46080</v>
      </c>
      <c r="H3" s="55" t="s">
        <v>1278</v>
      </c>
      <c r="I3" s="37" t="s">
        <v>17</v>
      </c>
      <c r="J3" s="55" t="s">
        <v>1950</v>
      </c>
      <c r="K3" s="55" t="s">
        <v>1950</v>
      </c>
      <c r="L3" s="37">
        <v>2</v>
      </c>
      <c r="O3" t="s">
        <v>1985</v>
      </c>
      <c r="P3" s="37" t="s">
        <v>1914</v>
      </c>
      <c r="Q3" s="37">
        <v>10</v>
      </c>
      <c r="R3">
        <v>0</v>
      </c>
      <c r="U3" s="37">
        <v>10</v>
      </c>
      <c r="V3" s="56">
        <v>1025</v>
      </c>
      <c r="W3" s="56">
        <f>T_Log_Request_Lines[[#This Row],[Purchase Qty]]*T_Log_Request_Lines[[#This Row],[Unit Price - AED]]</f>
        <v>10250</v>
      </c>
      <c r="Y3" t="s">
        <v>2007</v>
      </c>
    </row>
    <row r="4" spans="1:29" x14ac:dyDescent="0.25">
      <c r="A4" t="s">
        <v>2010</v>
      </c>
      <c r="B4" t="s">
        <v>2008</v>
      </c>
      <c r="C4" s="37" t="s">
        <v>6</v>
      </c>
      <c r="D4" s="37" t="s">
        <v>8</v>
      </c>
      <c r="E4" s="37" t="s">
        <v>10</v>
      </c>
      <c r="F4" s="37" t="s">
        <v>12</v>
      </c>
      <c r="G4" s="57">
        <v>46080</v>
      </c>
      <c r="H4" s="55" t="s">
        <v>1278</v>
      </c>
      <c r="I4" s="37" t="s">
        <v>17</v>
      </c>
      <c r="J4" s="55" t="s">
        <v>1950</v>
      </c>
      <c r="K4" s="55" t="s">
        <v>1950</v>
      </c>
      <c r="L4" s="37">
        <v>1</v>
      </c>
      <c r="M4">
        <v>25131513</v>
      </c>
      <c r="N4">
        <v>163131</v>
      </c>
      <c r="O4" t="s">
        <v>2009</v>
      </c>
      <c r="P4" s="37" t="s">
        <v>1905</v>
      </c>
      <c r="Q4" s="37">
        <v>10</v>
      </c>
      <c r="R4">
        <v>5</v>
      </c>
      <c r="U4" s="37">
        <v>5</v>
      </c>
      <c r="W4" s="56">
        <f>T_Log_Request_Lines[[#This Row],[Purchase Qty]]*T_Log_Request_Lines[[#This Row],[Unit Price - AED]]</f>
        <v>0</v>
      </c>
      <c r="Y4" t="s">
        <v>2012</v>
      </c>
    </row>
    <row r="5" spans="1:29" x14ac:dyDescent="0.25">
      <c r="A5" t="s">
        <v>2010</v>
      </c>
      <c r="B5" t="s">
        <v>2008</v>
      </c>
      <c r="C5" s="37" t="s">
        <v>6</v>
      </c>
      <c r="D5" s="37" t="s">
        <v>8</v>
      </c>
      <c r="E5" s="37" t="s">
        <v>10</v>
      </c>
      <c r="F5" s="37" t="s">
        <v>12</v>
      </c>
      <c r="G5" s="57">
        <v>46080</v>
      </c>
      <c r="H5" s="55" t="s">
        <v>1278</v>
      </c>
      <c r="I5" s="37" t="s">
        <v>17</v>
      </c>
      <c r="J5" s="55" t="s">
        <v>1950</v>
      </c>
      <c r="K5" s="55" t="s">
        <v>1950</v>
      </c>
      <c r="L5" s="37">
        <v>2</v>
      </c>
      <c r="M5">
        <v>2363461</v>
      </c>
      <c r="N5">
        <v>6416811</v>
      </c>
      <c r="O5" t="s">
        <v>1989</v>
      </c>
      <c r="P5" s="37" t="s">
        <v>1905</v>
      </c>
      <c r="Q5" s="37">
        <v>15</v>
      </c>
      <c r="R5">
        <v>3</v>
      </c>
      <c r="U5" s="37">
        <v>12</v>
      </c>
      <c r="W5" s="56">
        <f>T_Log_Request_Lines[[#This Row],[Purchase Qty]]*T_Log_Request_Lines[[#This Row],[Unit Price - AED]]</f>
        <v>0</v>
      </c>
      <c r="Y5" t="s">
        <v>2013</v>
      </c>
    </row>
    <row r="6" spans="1:29" x14ac:dyDescent="0.25">
      <c r="A6" t="s">
        <v>2015</v>
      </c>
      <c r="B6" t="s">
        <v>2014</v>
      </c>
      <c r="C6" s="37" t="s">
        <v>6</v>
      </c>
      <c r="D6" s="37" t="s">
        <v>166</v>
      </c>
      <c r="E6" s="37" t="s">
        <v>10</v>
      </c>
      <c r="F6" s="37" t="s">
        <v>12</v>
      </c>
      <c r="G6" s="57">
        <v>46080</v>
      </c>
      <c r="H6" s="55" t="s">
        <v>1278</v>
      </c>
      <c r="I6" s="37" t="s">
        <v>17</v>
      </c>
      <c r="J6" s="55" t="s">
        <v>1950</v>
      </c>
      <c r="K6" s="55" t="s">
        <v>1950</v>
      </c>
      <c r="L6" s="37">
        <v>1</v>
      </c>
      <c r="N6">
        <v>1284616</v>
      </c>
      <c r="O6" t="s">
        <v>1987</v>
      </c>
      <c r="P6" s="37" t="s">
        <v>1905</v>
      </c>
      <c r="Q6" s="37">
        <v>10</v>
      </c>
      <c r="R6">
        <v>0</v>
      </c>
      <c r="U6" s="37">
        <v>10</v>
      </c>
      <c r="W6" s="56">
        <f>T_Log_Request_Lines[[#This Row],[Purchase Qty]]*T_Log_Request_Lines[[#This Row],[Unit Price - AED]]</f>
        <v>0</v>
      </c>
      <c r="Y6" t="s">
        <v>2017</v>
      </c>
    </row>
    <row r="7" spans="1:29" x14ac:dyDescent="0.25">
      <c r="A7" t="s">
        <v>2015</v>
      </c>
      <c r="B7" t="s">
        <v>2014</v>
      </c>
      <c r="C7" s="37" t="s">
        <v>6</v>
      </c>
      <c r="D7" s="37" t="s">
        <v>166</v>
      </c>
      <c r="E7" s="37" t="s">
        <v>10</v>
      </c>
      <c r="F7" s="37" t="s">
        <v>12</v>
      </c>
      <c r="G7" s="57">
        <v>46080</v>
      </c>
      <c r="H7" s="55" t="s">
        <v>1278</v>
      </c>
      <c r="I7" s="37" t="s">
        <v>17</v>
      </c>
      <c r="J7" s="55" t="s">
        <v>1950</v>
      </c>
      <c r="K7" s="55" t="s">
        <v>1950</v>
      </c>
      <c r="L7" s="37">
        <v>2</v>
      </c>
      <c r="N7">
        <v>18346461</v>
      </c>
      <c r="O7" t="s">
        <v>1985</v>
      </c>
      <c r="P7" s="37" t="s">
        <v>1905</v>
      </c>
      <c r="Q7" s="37">
        <v>5</v>
      </c>
      <c r="R7">
        <v>0</v>
      </c>
      <c r="U7" s="37">
        <v>5</v>
      </c>
      <c r="W7" s="56">
        <f>T_Log_Request_Lines[[#This Row],[Purchase Qty]]*T_Log_Request_Lines[[#This Row],[Unit Price - AED]]</f>
        <v>0</v>
      </c>
      <c r="Y7" t="s">
        <v>2018</v>
      </c>
    </row>
    <row r="8" spans="1:29" x14ac:dyDescent="0.25">
      <c r="A8" t="s">
        <v>2022</v>
      </c>
      <c r="B8" t="s">
        <v>2019</v>
      </c>
      <c r="C8" s="37" t="s">
        <v>6</v>
      </c>
      <c r="D8" s="37" t="s">
        <v>160</v>
      </c>
      <c r="E8" s="37" t="s">
        <v>10</v>
      </c>
      <c r="F8" s="37" t="s">
        <v>12</v>
      </c>
      <c r="G8" s="57">
        <v>46081</v>
      </c>
      <c r="H8" s="55" t="s">
        <v>1278</v>
      </c>
      <c r="I8" s="37" t="s">
        <v>1398</v>
      </c>
      <c r="J8" s="55" t="s">
        <v>423</v>
      </c>
      <c r="K8" s="55" t="s">
        <v>1950</v>
      </c>
      <c r="L8" s="37">
        <v>1</v>
      </c>
      <c r="M8">
        <v>183131</v>
      </c>
      <c r="N8">
        <v>8434</v>
      </c>
      <c r="O8" t="s">
        <v>2020</v>
      </c>
      <c r="P8" s="37" t="s">
        <v>1905</v>
      </c>
      <c r="Q8" s="37">
        <v>1</v>
      </c>
      <c r="R8">
        <v>0</v>
      </c>
      <c r="U8" s="37">
        <v>1</v>
      </c>
      <c r="W8" s="56">
        <f>T_Log_Request_Lines[[#This Row],[Purchase Qty]]*T_Log_Request_Lines[[#This Row],[Unit Price - AED]]</f>
        <v>0</v>
      </c>
      <c r="Y8" t="s">
        <v>2024</v>
      </c>
    </row>
    <row r="9" spans="1:29" x14ac:dyDescent="0.25">
      <c r="A9" t="s">
        <v>2022</v>
      </c>
      <c r="B9" t="s">
        <v>2019</v>
      </c>
      <c r="C9" s="37" t="s">
        <v>6</v>
      </c>
      <c r="D9" s="37" t="s">
        <v>160</v>
      </c>
      <c r="E9" s="37" t="s">
        <v>10</v>
      </c>
      <c r="F9" s="37" t="s">
        <v>12</v>
      </c>
      <c r="G9" s="57">
        <v>46081</v>
      </c>
      <c r="H9" s="55" t="s">
        <v>1278</v>
      </c>
      <c r="I9" s="37" t="s">
        <v>1398</v>
      </c>
      <c r="J9" s="55" t="s">
        <v>423</v>
      </c>
      <c r="K9" s="55" t="s">
        <v>1950</v>
      </c>
      <c r="L9" s="37">
        <v>2</v>
      </c>
      <c r="M9">
        <v>108131</v>
      </c>
      <c r="N9">
        <v>18411</v>
      </c>
      <c r="O9" t="s">
        <v>2021</v>
      </c>
      <c r="P9" s="37" t="s">
        <v>1905</v>
      </c>
      <c r="Q9" s="37">
        <v>1</v>
      </c>
      <c r="R9">
        <v>0</v>
      </c>
      <c r="U9" s="37">
        <v>1</v>
      </c>
      <c r="W9" s="56">
        <f>T_Log_Request_Lines[[#This Row],[Purchase Qty]]*T_Log_Request_Lines[[#This Row],[Unit Price - AED]]</f>
        <v>0</v>
      </c>
      <c r="Y9" t="s">
        <v>2025</v>
      </c>
    </row>
    <row r="10" spans="1:29" x14ac:dyDescent="0.25">
      <c r="A10" t="s">
        <v>2031</v>
      </c>
      <c r="B10" t="s">
        <v>2026</v>
      </c>
      <c r="C10" s="37" t="s">
        <v>6</v>
      </c>
      <c r="D10" s="37" t="s">
        <v>8</v>
      </c>
      <c r="E10" s="37" t="s">
        <v>10</v>
      </c>
      <c r="F10" s="37" t="s">
        <v>12</v>
      </c>
      <c r="G10" s="57">
        <v>46082</v>
      </c>
      <c r="H10" s="55" t="s">
        <v>1278</v>
      </c>
      <c r="I10" s="37" t="s">
        <v>17</v>
      </c>
      <c r="J10" s="55" t="s">
        <v>423</v>
      </c>
      <c r="K10" s="55" t="s">
        <v>1950</v>
      </c>
      <c r="L10" s="37">
        <v>1</v>
      </c>
      <c r="M10" t="s">
        <v>2027</v>
      </c>
      <c r="N10">
        <v>125485</v>
      </c>
      <c r="O10" t="s">
        <v>2020</v>
      </c>
      <c r="P10" s="37" t="s">
        <v>1905</v>
      </c>
      <c r="Q10" s="37">
        <v>1</v>
      </c>
      <c r="R10">
        <v>0</v>
      </c>
      <c r="U10" s="37">
        <v>1</v>
      </c>
      <c r="W10" s="56">
        <f>T_Log_Request_Lines[[#This Row],[Purchase Qty]]*T_Log_Request_Lines[[#This Row],[Unit Price - AED]]</f>
        <v>0</v>
      </c>
      <c r="Y10" t="s">
        <v>2032</v>
      </c>
    </row>
    <row r="11" spans="1:29" x14ac:dyDescent="0.25">
      <c r="A11" t="s">
        <v>2031</v>
      </c>
      <c r="B11" t="s">
        <v>2026</v>
      </c>
      <c r="C11" s="37" t="s">
        <v>6</v>
      </c>
      <c r="D11" s="37" t="s">
        <v>8</v>
      </c>
      <c r="E11" s="37" t="s">
        <v>10</v>
      </c>
      <c r="F11" s="37" t="s">
        <v>12</v>
      </c>
      <c r="G11" s="57">
        <v>46082</v>
      </c>
      <c r="H11" s="55" t="s">
        <v>1278</v>
      </c>
      <c r="I11" s="37" t="s">
        <v>17</v>
      </c>
      <c r="J11" s="55" t="s">
        <v>423</v>
      </c>
      <c r="K11" s="55" t="s">
        <v>1950</v>
      </c>
      <c r="L11" s="37">
        <v>2</v>
      </c>
      <c r="M11" t="s">
        <v>2028</v>
      </c>
      <c r="N11">
        <v>125485</v>
      </c>
      <c r="O11" t="s">
        <v>2021</v>
      </c>
      <c r="P11" s="37" t="s">
        <v>1905</v>
      </c>
      <c r="Q11" s="37">
        <v>2</v>
      </c>
      <c r="R11">
        <v>1</v>
      </c>
      <c r="U11" s="37">
        <v>1</v>
      </c>
      <c r="W11" s="56">
        <f>T_Log_Request_Lines[[#This Row],[Purchase Qty]]*T_Log_Request_Lines[[#This Row],[Unit Price - AED]]</f>
        <v>0</v>
      </c>
      <c r="Y11" t="s">
        <v>2033</v>
      </c>
    </row>
    <row r="12" spans="1:29" x14ac:dyDescent="0.25">
      <c r="A12" t="s">
        <v>2031</v>
      </c>
      <c r="B12" t="s">
        <v>2026</v>
      </c>
      <c r="C12" s="37" t="s">
        <v>6</v>
      </c>
      <c r="D12" s="37" t="s">
        <v>8</v>
      </c>
      <c r="E12" s="37" t="s">
        <v>10</v>
      </c>
      <c r="F12" s="37" t="s">
        <v>12</v>
      </c>
      <c r="G12" s="57">
        <v>46082</v>
      </c>
      <c r="H12" s="55" t="s">
        <v>1278</v>
      </c>
      <c r="I12" s="37" t="s">
        <v>17</v>
      </c>
      <c r="J12" s="55" t="s">
        <v>423</v>
      </c>
      <c r="K12" s="55" t="s">
        <v>1950</v>
      </c>
      <c r="L12" s="37">
        <v>3</v>
      </c>
      <c r="M12" t="s">
        <v>2029</v>
      </c>
      <c r="N12">
        <v>125485</v>
      </c>
      <c r="O12" t="s">
        <v>2030</v>
      </c>
      <c r="P12" s="37" t="s">
        <v>1905</v>
      </c>
      <c r="Q12" s="37">
        <v>1</v>
      </c>
      <c r="R12">
        <v>0</v>
      </c>
      <c r="U12" s="37">
        <v>1</v>
      </c>
      <c r="W12" s="56">
        <f>T_Log_Request_Lines[[#This Row],[Purchase Qty]]*T_Log_Request_Lines[[#This Row],[Unit Price - AED]]</f>
        <v>0</v>
      </c>
      <c r="Y12" t="s">
        <v>2034</v>
      </c>
    </row>
    <row r="13" spans="1:29" x14ac:dyDescent="0.25">
      <c r="A13" t="s">
        <v>2041</v>
      </c>
      <c r="B13" t="s">
        <v>2036</v>
      </c>
      <c r="C13" s="37" t="s">
        <v>6</v>
      </c>
      <c r="D13" s="37" t="s">
        <v>8</v>
      </c>
      <c r="E13" s="37" t="s">
        <v>10</v>
      </c>
      <c r="F13" s="37" t="s">
        <v>12</v>
      </c>
      <c r="G13" s="57">
        <v>46083</v>
      </c>
      <c r="H13" s="55" t="s">
        <v>1278</v>
      </c>
      <c r="I13" s="37" t="s">
        <v>17</v>
      </c>
      <c r="J13" s="55" t="s">
        <v>423</v>
      </c>
      <c r="K13" s="55" t="s">
        <v>1950</v>
      </c>
      <c r="L13" s="37">
        <v>1</v>
      </c>
      <c r="M13" t="s">
        <v>2037</v>
      </c>
      <c r="N13">
        <v>1457845</v>
      </c>
      <c r="O13" t="s">
        <v>2038</v>
      </c>
      <c r="P13" s="37" t="s">
        <v>1905</v>
      </c>
      <c r="Q13" s="37">
        <v>1</v>
      </c>
      <c r="R13">
        <v>0</v>
      </c>
      <c r="T13">
        <v>245822</v>
      </c>
      <c r="U13" s="37">
        <v>1</v>
      </c>
      <c r="W13" s="56">
        <f>T_Log_Request_Lines[[#This Row],[Purchase Qty]]*T_Log_Request_Lines[[#This Row],[Unit Price - AED]]</f>
        <v>0</v>
      </c>
      <c r="Y13" t="s">
        <v>2043</v>
      </c>
    </row>
    <row r="14" spans="1:29" x14ac:dyDescent="0.25">
      <c r="A14" t="s">
        <v>2041</v>
      </c>
      <c r="B14" t="s">
        <v>2036</v>
      </c>
      <c r="C14" s="37" t="s">
        <v>6</v>
      </c>
      <c r="D14" s="37" t="s">
        <v>8</v>
      </c>
      <c r="E14" s="37" t="s">
        <v>10</v>
      </c>
      <c r="F14" s="37" t="s">
        <v>12</v>
      </c>
      <c r="G14" s="57">
        <v>46083</v>
      </c>
      <c r="H14" s="55" t="s">
        <v>1278</v>
      </c>
      <c r="I14" s="37" t="s">
        <v>17</v>
      </c>
      <c r="J14" s="55" t="s">
        <v>423</v>
      </c>
      <c r="K14" s="55" t="s">
        <v>1950</v>
      </c>
      <c r="L14" s="37">
        <v>2</v>
      </c>
      <c r="M14" t="s">
        <v>2039</v>
      </c>
      <c r="N14">
        <v>874521</v>
      </c>
      <c r="O14" t="s">
        <v>2040</v>
      </c>
      <c r="P14" s="37" t="s">
        <v>1905</v>
      </c>
      <c r="Q14" s="37">
        <v>10</v>
      </c>
      <c r="R14">
        <v>0</v>
      </c>
      <c r="U14" s="37">
        <v>10</v>
      </c>
      <c r="W14" s="56">
        <f>T_Log_Request_Lines[[#This Row],[Purchase Qty]]*T_Log_Request_Lines[[#This Row],[Unit Price - AED]]</f>
        <v>0</v>
      </c>
      <c r="Y14" t="s">
        <v>2044</v>
      </c>
    </row>
    <row r="15" spans="1:29" x14ac:dyDescent="0.25">
      <c r="A15" t="s">
        <v>2048</v>
      </c>
      <c r="B15" t="s">
        <v>2045</v>
      </c>
      <c r="C15" s="37" t="s">
        <v>6</v>
      </c>
      <c r="D15" s="37" t="s">
        <v>160</v>
      </c>
      <c r="E15" s="37" t="s">
        <v>10</v>
      </c>
      <c r="F15" s="37" t="s">
        <v>12</v>
      </c>
      <c r="G15" s="57">
        <v>46083</v>
      </c>
      <c r="H15" s="55" t="s">
        <v>1278</v>
      </c>
      <c r="I15" s="37" t="s">
        <v>17</v>
      </c>
      <c r="J15" s="55" t="s">
        <v>1950</v>
      </c>
      <c r="K15" s="55" t="s">
        <v>1950</v>
      </c>
      <c r="L15" s="37">
        <v>1</v>
      </c>
      <c r="M15" t="s">
        <v>2046</v>
      </c>
      <c r="N15" t="s">
        <v>1981</v>
      </c>
      <c r="O15" t="s">
        <v>1987</v>
      </c>
      <c r="P15" s="37" t="s">
        <v>1905</v>
      </c>
      <c r="Q15" s="37">
        <v>5</v>
      </c>
      <c r="R15">
        <v>0</v>
      </c>
      <c r="U15" s="37">
        <v>5</v>
      </c>
      <c r="W15" s="56">
        <f>T_Log_Request_Lines[[#This Row],[Purchase Qty]]*T_Log_Request_Lines[[#This Row],[Unit Price - AED]]</f>
        <v>0</v>
      </c>
      <c r="Y15" t="s">
        <v>2050</v>
      </c>
    </row>
    <row r="16" spans="1:29" x14ac:dyDescent="0.25">
      <c r="A16" t="s">
        <v>2048</v>
      </c>
      <c r="B16" t="s">
        <v>2045</v>
      </c>
      <c r="C16" s="37" t="s">
        <v>6</v>
      </c>
      <c r="D16" s="37" t="s">
        <v>160</v>
      </c>
      <c r="E16" s="37" t="s">
        <v>10</v>
      </c>
      <c r="F16" s="37" t="s">
        <v>12</v>
      </c>
      <c r="G16" s="57">
        <v>46083</v>
      </c>
      <c r="H16" s="55" t="s">
        <v>1278</v>
      </c>
      <c r="I16" s="37" t="s">
        <v>17</v>
      </c>
      <c r="J16" s="55" t="s">
        <v>1950</v>
      </c>
      <c r="K16" s="55" t="s">
        <v>1950</v>
      </c>
      <c r="L16" s="37">
        <v>2</v>
      </c>
      <c r="M16" t="s">
        <v>2047</v>
      </c>
      <c r="N16" t="s">
        <v>1982</v>
      </c>
      <c r="O16" t="s">
        <v>1985</v>
      </c>
      <c r="P16" s="37" t="s">
        <v>1905</v>
      </c>
      <c r="Q16" s="37">
        <v>2</v>
      </c>
      <c r="R16">
        <v>0</v>
      </c>
      <c r="U16" s="37">
        <v>2</v>
      </c>
      <c r="W16" s="56">
        <f>T_Log_Request_Lines[[#This Row],[Purchase Qty]]*T_Log_Request_Lines[[#This Row],[Unit Price - AED]]</f>
        <v>0</v>
      </c>
      <c r="Y16" t="s">
        <v>2051</v>
      </c>
    </row>
    <row r="17" spans="1:25" x14ac:dyDescent="0.25">
      <c r="A17" t="s">
        <v>2060</v>
      </c>
      <c r="B17" t="s">
        <v>2052</v>
      </c>
      <c r="C17" s="37" t="s">
        <v>6</v>
      </c>
      <c r="D17" s="37" t="s">
        <v>8</v>
      </c>
      <c r="E17" s="37" t="s">
        <v>10</v>
      </c>
      <c r="F17" s="37" t="s">
        <v>12</v>
      </c>
      <c r="G17" s="57">
        <v>46083</v>
      </c>
      <c r="H17" s="55" t="s">
        <v>1278</v>
      </c>
      <c r="I17" s="37" t="s">
        <v>17</v>
      </c>
      <c r="J17" s="55" t="s">
        <v>423</v>
      </c>
      <c r="K17" s="55" t="s">
        <v>1950</v>
      </c>
      <c r="L17" s="37">
        <v>1</v>
      </c>
      <c r="M17" t="s">
        <v>2046</v>
      </c>
      <c r="N17" t="s">
        <v>2053</v>
      </c>
      <c r="O17" t="s">
        <v>2054</v>
      </c>
      <c r="P17" s="37" t="s">
        <v>1905</v>
      </c>
      <c r="Q17" s="37">
        <v>10</v>
      </c>
      <c r="R17">
        <v>2</v>
      </c>
      <c r="T17">
        <v>125482</v>
      </c>
      <c r="U17" s="37">
        <v>8</v>
      </c>
      <c r="W17" s="56">
        <f>T_Log_Request_Lines[[#This Row],[Purchase Qty]]*T_Log_Request_Lines[[#This Row],[Unit Price - AED]]</f>
        <v>0</v>
      </c>
      <c r="Y17" t="s">
        <v>2062</v>
      </c>
    </row>
    <row r="18" spans="1:25" x14ac:dyDescent="0.25">
      <c r="A18" t="s">
        <v>2060</v>
      </c>
      <c r="B18" t="s">
        <v>2052</v>
      </c>
      <c r="C18" s="37" t="s">
        <v>6</v>
      </c>
      <c r="D18" s="37" t="s">
        <v>8</v>
      </c>
      <c r="E18" s="37" t="s">
        <v>10</v>
      </c>
      <c r="F18" s="37" t="s">
        <v>12</v>
      </c>
      <c r="G18" s="57">
        <v>46083</v>
      </c>
      <c r="H18" s="55" t="s">
        <v>1278</v>
      </c>
      <c r="I18" s="37" t="s">
        <v>17</v>
      </c>
      <c r="J18" s="55" t="s">
        <v>423</v>
      </c>
      <c r="K18" s="55" t="s">
        <v>1950</v>
      </c>
      <c r="L18" s="37">
        <v>2</v>
      </c>
      <c r="M18" t="s">
        <v>2055</v>
      </c>
      <c r="N18" t="s">
        <v>2056</v>
      </c>
      <c r="O18" t="s">
        <v>2057</v>
      </c>
      <c r="P18" s="37" t="s">
        <v>1905</v>
      </c>
      <c r="Q18" s="37">
        <v>12</v>
      </c>
      <c r="R18">
        <v>5</v>
      </c>
      <c r="T18">
        <v>12875</v>
      </c>
      <c r="U18" s="37">
        <v>7</v>
      </c>
      <c r="W18" s="56">
        <f>T_Log_Request_Lines[[#This Row],[Purchase Qty]]*T_Log_Request_Lines[[#This Row],[Unit Price - AED]]</f>
        <v>0</v>
      </c>
      <c r="Y18" t="s">
        <v>2063</v>
      </c>
    </row>
    <row r="19" spans="1:25" x14ac:dyDescent="0.25">
      <c r="A19" t="s">
        <v>2060</v>
      </c>
      <c r="B19" t="s">
        <v>2052</v>
      </c>
      <c r="C19" s="37" t="s">
        <v>6</v>
      </c>
      <c r="D19" s="37" t="s">
        <v>8</v>
      </c>
      <c r="E19" s="37" t="s">
        <v>10</v>
      </c>
      <c r="F19" s="37" t="s">
        <v>12</v>
      </c>
      <c r="G19" s="57">
        <v>46083</v>
      </c>
      <c r="H19" s="55" t="s">
        <v>1278</v>
      </c>
      <c r="I19" s="37" t="s">
        <v>17</v>
      </c>
      <c r="J19" s="55" t="s">
        <v>423</v>
      </c>
      <c r="K19" s="55" t="s">
        <v>1950</v>
      </c>
      <c r="L19" s="37">
        <v>3</v>
      </c>
      <c r="M19" t="s">
        <v>2058</v>
      </c>
      <c r="N19" t="s">
        <v>2056</v>
      </c>
      <c r="O19" t="s">
        <v>2059</v>
      </c>
      <c r="P19" s="37" t="s">
        <v>1905</v>
      </c>
      <c r="Q19" s="37">
        <v>5</v>
      </c>
      <c r="R19">
        <v>5</v>
      </c>
      <c r="T19">
        <v>124875</v>
      </c>
      <c r="U19" s="37">
        <v>0</v>
      </c>
      <c r="W19" s="56">
        <f>T_Log_Request_Lines[[#This Row],[Purchase Qty]]*T_Log_Request_Lines[[#This Row],[Unit Price - AED]]</f>
        <v>0</v>
      </c>
      <c r="Y19" t="s">
        <v>2064</v>
      </c>
    </row>
    <row r="20" spans="1:25" x14ac:dyDescent="0.25">
      <c r="A20" t="s">
        <v>2067</v>
      </c>
      <c r="B20" t="s">
        <v>2065</v>
      </c>
      <c r="C20" s="37" t="s">
        <v>6</v>
      </c>
      <c r="D20" s="37" t="s">
        <v>160</v>
      </c>
      <c r="E20" s="37" t="s">
        <v>10</v>
      </c>
      <c r="F20" s="37" t="s">
        <v>12</v>
      </c>
      <c r="G20" s="57">
        <v>46083</v>
      </c>
      <c r="H20" s="55" t="s">
        <v>1278</v>
      </c>
      <c r="I20" s="37" t="s">
        <v>17</v>
      </c>
      <c r="J20" s="55" t="s">
        <v>1950</v>
      </c>
      <c r="K20" s="55" t="s">
        <v>1950</v>
      </c>
      <c r="L20" s="37">
        <v>1</v>
      </c>
      <c r="M20" t="s">
        <v>2046</v>
      </c>
      <c r="N20" t="s">
        <v>2053</v>
      </c>
      <c r="O20" t="s">
        <v>2066</v>
      </c>
      <c r="P20" s="37" t="s">
        <v>1905</v>
      </c>
      <c r="Q20" s="37">
        <v>10</v>
      </c>
      <c r="R20">
        <v>5</v>
      </c>
      <c r="T20">
        <v>113313</v>
      </c>
      <c r="U20" s="37">
        <v>5</v>
      </c>
      <c r="W20" s="56">
        <f>T_Log_Request_Lines[[#This Row],[Purchase Qty]]*T_Log_Request_Lines[[#This Row],[Unit Price - AED]]</f>
        <v>0</v>
      </c>
      <c r="Y20" t="s">
        <v>2068</v>
      </c>
    </row>
    <row r="21" spans="1:25" x14ac:dyDescent="0.25">
      <c r="A21" t="s">
        <v>2070</v>
      </c>
      <c r="B21" t="s">
        <v>2069</v>
      </c>
      <c r="C21" s="37" t="s">
        <v>6</v>
      </c>
      <c r="D21" s="37" t="s">
        <v>160</v>
      </c>
      <c r="E21" s="37" t="s">
        <v>10</v>
      </c>
      <c r="F21" s="37" t="s">
        <v>12</v>
      </c>
      <c r="G21" s="57">
        <v>46083</v>
      </c>
      <c r="H21" s="55" t="s">
        <v>1278</v>
      </c>
      <c r="I21" s="37" t="s">
        <v>17</v>
      </c>
      <c r="J21" s="55" t="s">
        <v>1950</v>
      </c>
      <c r="K21" s="55" t="s">
        <v>1950</v>
      </c>
      <c r="L21" s="37">
        <v>1</v>
      </c>
      <c r="O21" t="s">
        <v>2054</v>
      </c>
      <c r="P21" s="37" t="s">
        <v>1905</v>
      </c>
      <c r="Q21" s="37">
        <v>1</v>
      </c>
      <c r="W21" s="56">
        <f>T_Log_Request_Lines[[#This Row],[Purchase Qty]]*T_Log_Request_Lines[[#This Row],[Unit Price - AED]]</f>
        <v>0</v>
      </c>
      <c r="Y21" t="s">
        <v>2071</v>
      </c>
    </row>
    <row r="22" spans="1:25" x14ac:dyDescent="0.25">
      <c r="A22" t="s">
        <v>2073</v>
      </c>
      <c r="B22" t="s">
        <v>2072</v>
      </c>
      <c r="C22" s="37" t="s">
        <v>6</v>
      </c>
      <c r="D22" s="37" t="s">
        <v>160</v>
      </c>
      <c r="E22" s="37" t="s">
        <v>10</v>
      </c>
      <c r="F22" s="37" t="s">
        <v>12</v>
      </c>
      <c r="G22" s="57">
        <v>46083</v>
      </c>
      <c r="H22" s="55" t="s">
        <v>1278</v>
      </c>
      <c r="I22" s="37" t="s">
        <v>17</v>
      </c>
      <c r="J22" s="55" t="s">
        <v>1950</v>
      </c>
      <c r="K22" s="55" t="s">
        <v>1950</v>
      </c>
      <c r="L22" s="37">
        <v>1</v>
      </c>
      <c r="O22" t="s">
        <v>1979</v>
      </c>
      <c r="P22" s="37" t="s">
        <v>1905</v>
      </c>
      <c r="Q22" s="37">
        <v>1</v>
      </c>
      <c r="W22" s="56">
        <f>T_Log_Request_Lines[[#This Row],[Purchase Qty]]*T_Log_Request_Lines[[#This Row],[Unit Price - AED]]</f>
        <v>0</v>
      </c>
      <c r="Y22" t="s">
        <v>2074</v>
      </c>
    </row>
    <row r="23" spans="1:25" x14ac:dyDescent="0.25">
      <c r="A23" t="s">
        <v>2077</v>
      </c>
      <c r="B23" t="s">
        <v>2075</v>
      </c>
      <c r="C23" s="37" t="s">
        <v>6</v>
      </c>
      <c r="D23" s="37" t="s">
        <v>160</v>
      </c>
      <c r="E23" s="37" t="s">
        <v>10</v>
      </c>
      <c r="F23" s="37" t="s">
        <v>12</v>
      </c>
      <c r="G23" s="57">
        <v>46083</v>
      </c>
      <c r="H23" s="55" t="s">
        <v>1278</v>
      </c>
      <c r="I23" s="37" t="s">
        <v>17</v>
      </c>
      <c r="J23" s="55" t="s">
        <v>1950</v>
      </c>
      <c r="K23" s="55" t="s">
        <v>1950</v>
      </c>
      <c r="L23" s="37">
        <v>1</v>
      </c>
      <c r="O23" t="s">
        <v>2076</v>
      </c>
      <c r="P23" s="37" t="s">
        <v>1894</v>
      </c>
      <c r="Q23" s="37">
        <v>1</v>
      </c>
      <c r="W23" s="56">
        <f>T_Log_Request_Lines[[#This Row],[Purchase Qty]]*T_Log_Request_Lines[[#This Row],[Unit Price - AED]]</f>
        <v>0</v>
      </c>
      <c r="Y23" t="s">
        <v>2078</v>
      </c>
    </row>
    <row r="24" spans="1:25" x14ac:dyDescent="0.25">
      <c r="A24" t="s">
        <v>2080</v>
      </c>
      <c r="B24" t="s">
        <v>2079</v>
      </c>
      <c r="C24" s="37" t="s">
        <v>6</v>
      </c>
      <c r="D24" s="37" t="s">
        <v>160</v>
      </c>
      <c r="E24" s="37" t="s">
        <v>10</v>
      </c>
      <c r="F24" s="37" t="s">
        <v>12</v>
      </c>
      <c r="G24" s="57">
        <v>46083</v>
      </c>
      <c r="H24" s="55" t="s">
        <v>1278</v>
      </c>
      <c r="I24" s="37" t="s">
        <v>17</v>
      </c>
      <c r="J24" s="55" t="s">
        <v>423</v>
      </c>
      <c r="K24" s="55" t="s">
        <v>1950</v>
      </c>
      <c r="L24" s="37">
        <v>1</v>
      </c>
      <c r="M24" t="s">
        <v>2046</v>
      </c>
      <c r="N24" t="s">
        <v>2053</v>
      </c>
      <c r="O24" t="s">
        <v>2054</v>
      </c>
      <c r="P24" s="37" t="s">
        <v>1905</v>
      </c>
      <c r="Q24" s="37">
        <v>10</v>
      </c>
      <c r="R24">
        <v>2</v>
      </c>
      <c r="T24">
        <v>57849</v>
      </c>
      <c r="U24" s="37">
        <v>8</v>
      </c>
      <c r="W24" s="56">
        <f>T_Log_Request_Lines[[#This Row],[Purchase Qty]]*T_Log_Request_Lines[[#This Row],[Unit Price - AED]]</f>
        <v>0</v>
      </c>
      <c r="Y24" t="s">
        <v>2081</v>
      </c>
    </row>
    <row r="25" spans="1:25" x14ac:dyDescent="0.25">
      <c r="A25" t="s">
        <v>2080</v>
      </c>
      <c r="B25" t="s">
        <v>2079</v>
      </c>
      <c r="C25" s="37" t="s">
        <v>6</v>
      </c>
      <c r="D25" s="37" t="s">
        <v>160</v>
      </c>
      <c r="E25" s="37" t="s">
        <v>10</v>
      </c>
      <c r="F25" s="37" t="s">
        <v>12</v>
      </c>
      <c r="G25" s="57">
        <v>46083</v>
      </c>
      <c r="H25" s="55" t="s">
        <v>1278</v>
      </c>
      <c r="I25" s="37" t="s">
        <v>17</v>
      </c>
      <c r="J25" s="55" t="s">
        <v>423</v>
      </c>
      <c r="K25" s="55" t="s">
        <v>1950</v>
      </c>
      <c r="L25" s="37">
        <v>2</v>
      </c>
      <c r="M25" t="s">
        <v>2055</v>
      </c>
      <c r="N25" t="s">
        <v>2053</v>
      </c>
      <c r="O25" t="s">
        <v>2057</v>
      </c>
      <c r="P25" s="37" t="s">
        <v>1905</v>
      </c>
      <c r="Q25" s="37">
        <v>10</v>
      </c>
      <c r="R25">
        <v>10</v>
      </c>
      <c r="T25">
        <v>87952</v>
      </c>
      <c r="U25" s="37">
        <v>0</v>
      </c>
      <c r="W25" s="56">
        <f>T_Log_Request_Lines[[#This Row],[Purchase Qty]]*T_Log_Request_Lines[[#This Row],[Unit Price - AED]]</f>
        <v>0</v>
      </c>
      <c r="Y25" t="s">
        <v>2082</v>
      </c>
    </row>
    <row r="26" spans="1:25" x14ac:dyDescent="0.25">
      <c r="A26" t="s">
        <v>2084</v>
      </c>
      <c r="B26" t="s">
        <v>2083</v>
      </c>
      <c r="C26" s="37" t="s">
        <v>6</v>
      </c>
      <c r="D26" s="37" t="s">
        <v>160</v>
      </c>
      <c r="E26" s="37" t="s">
        <v>10</v>
      </c>
      <c r="F26" s="37" t="s">
        <v>12</v>
      </c>
      <c r="G26" s="57">
        <v>46084</v>
      </c>
      <c r="H26" s="55" t="s">
        <v>1278</v>
      </c>
      <c r="I26" s="37" t="s">
        <v>17</v>
      </c>
      <c r="J26" s="55" t="s">
        <v>1950</v>
      </c>
      <c r="K26" s="55" t="s">
        <v>1950</v>
      </c>
      <c r="L26" s="37">
        <v>1</v>
      </c>
      <c r="N26">
        <v>18313813</v>
      </c>
      <c r="O26" t="s">
        <v>2054</v>
      </c>
      <c r="P26" s="37" t="s">
        <v>1905</v>
      </c>
      <c r="Q26" s="37">
        <v>15</v>
      </c>
      <c r="R26">
        <v>3</v>
      </c>
      <c r="U26" s="37">
        <v>12</v>
      </c>
      <c r="W26" s="56">
        <f>T_Log_Request_Lines[[#This Row],[Purchase Qty]]*T_Log_Request_Lines[[#This Row],[Unit Price - AED]]</f>
        <v>0</v>
      </c>
      <c r="Y26" t="s">
        <v>2085</v>
      </c>
    </row>
    <row r="27" spans="1:25" x14ac:dyDescent="0.25">
      <c r="A27" t="s">
        <v>2084</v>
      </c>
      <c r="B27" t="s">
        <v>2083</v>
      </c>
      <c r="C27" s="37" t="s">
        <v>6</v>
      </c>
      <c r="D27" s="37" t="s">
        <v>160</v>
      </c>
      <c r="E27" s="37" t="s">
        <v>10</v>
      </c>
      <c r="F27" s="37" t="s">
        <v>12</v>
      </c>
      <c r="G27" s="57">
        <v>46084</v>
      </c>
      <c r="H27" s="55" t="s">
        <v>1278</v>
      </c>
      <c r="I27" s="37" t="s">
        <v>17</v>
      </c>
      <c r="J27" s="55" t="s">
        <v>1950</v>
      </c>
      <c r="K27" s="55" t="s">
        <v>1950</v>
      </c>
      <c r="L27" s="37">
        <v>2</v>
      </c>
      <c r="N27">
        <v>18313813</v>
      </c>
      <c r="O27" t="s">
        <v>2057</v>
      </c>
      <c r="P27" s="37" t="s">
        <v>1905</v>
      </c>
      <c r="Q27" s="37">
        <v>10</v>
      </c>
      <c r="R27">
        <v>1</v>
      </c>
      <c r="U27" s="37">
        <v>9</v>
      </c>
      <c r="W27" s="56">
        <f>T_Log_Request_Lines[[#This Row],[Purchase Qty]]*T_Log_Request_Lines[[#This Row],[Unit Price - AED]]</f>
        <v>0</v>
      </c>
      <c r="Y27" t="s">
        <v>2086</v>
      </c>
    </row>
    <row r="28" spans="1:25" x14ac:dyDescent="0.25">
      <c r="A28" t="s">
        <v>2089</v>
      </c>
      <c r="B28" t="s">
        <v>2087</v>
      </c>
      <c r="C28" s="37" t="s">
        <v>6</v>
      </c>
      <c r="D28" s="37" t="s">
        <v>160</v>
      </c>
      <c r="E28" s="37" t="s">
        <v>10</v>
      </c>
      <c r="F28" s="37" t="s">
        <v>12</v>
      </c>
      <c r="G28" s="57">
        <v>46084</v>
      </c>
      <c r="H28" s="55" t="s">
        <v>1287</v>
      </c>
      <c r="I28" s="37" t="s">
        <v>17</v>
      </c>
      <c r="J28" s="55" t="s">
        <v>1950</v>
      </c>
      <c r="K28" s="55" t="s">
        <v>1950</v>
      </c>
      <c r="L28" s="37">
        <v>1</v>
      </c>
      <c r="O28" t="s">
        <v>2088</v>
      </c>
      <c r="P28" s="37" t="s">
        <v>1905</v>
      </c>
      <c r="Q28" s="37">
        <v>10</v>
      </c>
      <c r="R28">
        <v>2</v>
      </c>
      <c r="U28" s="37">
        <v>8</v>
      </c>
      <c r="W28" s="56">
        <f>T_Log_Request_Lines[[#This Row],[Purchase Qty]]*T_Log_Request_Lines[[#This Row],[Unit Price - AED]]</f>
        <v>0</v>
      </c>
      <c r="Y28" t="s">
        <v>2090</v>
      </c>
    </row>
    <row r="29" spans="1:25" x14ac:dyDescent="0.25">
      <c r="A29" t="s">
        <v>2092</v>
      </c>
      <c r="B29" t="s">
        <v>2091</v>
      </c>
      <c r="C29" s="37" t="s">
        <v>6</v>
      </c>
      <c r="D29" s="37" t="s">
        <v>160</v>
      </c>
      <c r="E29" s="37" t="s">
        <v>10</v>
      </c>
      <c r="F29" s="37" t="s">
        <v>12</v>
      </c>
      <c r="G29" s="57">
        <v>46084</v>
      </c>
      <c r="H29" s="55" t="s">
        <v>1287</v>
      </c>
      <c r="I29" s="37" t="s">
        <v>17</v>
      </c>
      <c r="J29" s="55" t="s">
        <v>1950</v>
      </c>
      <c r="K29" s="55" t="s">
        <v>1950</v>
      </c>
      <c r="L29" s="37">
        <v>1</v>
      </c>
      <c r="O29" t="s">
        <v>2088</v>
      </c>
      <c r="P29" s="37" t="s">
        <v>1905</v>
      </c>
      <c r="Q29" s="37">
        <v>10</v>
      </c>
      <c r="W29" s="56">
        <f>T_Log_Request_Lines[[#This Row],[Purchase Qty]]*T_Log_Request_Lines[[#This Row],[Unit Price - AED]]</f>
        <v>0</v>
      </c>
      <c r="Y29" t="s">
        <v>2093</v>
      </c>
    </row>
    <row r="30" spans="1:25" x14ac:dyDescent="0.25">
      <c r="A30" t="s">
        <v>2095</v>
      </c>
      <c r="B30" t="s">
        <v>2094</v>
      </c>
      <c r="C30" s="37" t="s">
        <v>6</v>
      </c>
      <c r="D30" s="37" t="s">
        <v>160</v>
      </c>
      <c r="E30" s="37" t="s">
        <v>10</v>
      </c>
      <c r="F30" s="37" t="s">
        <v>12</v>
      </c>
      <c r="G30" s="57">
        <v>46084</v>
      </c>
      <c r="H30" s="55" t="s">
        <v>1287</v>
      </c>
      <c r="I30" s="37" t="s">
        <v>17</v>
      </c>
      <c r="J30" s="55" t="s">
        <v>1950</v>
      </c>
      <c r="K30" s="55" t="s">
        <v>1950</v>
      </c>
      <c r="L30" s="37">
        <v>1</v>
      </c>
      <c r="O30" t="s">
        <v>2054</v>
      </c>
      <c r="P30" s="37" t="s">
        <v>1905</v>
      </c>
      <c r="Q30" s="37">
        <v>1</v>
      </c>
      <c r="W30" s="56">
        <f>T_Log_Request_Lines[[#This Row],[Purchase Qty]]*T_Log_Request_Lines[[#This Row],[Unit Price - AED]]</f>
        <v>0</v>
      </c>
      <c r="Y30" t="s">
        <v>2096</v>
      </c>
    </row>
    <row r="31" spans="1:25" x14ac:dyDescent="0.25">
      <c r="A31" t="s">
        <v>2098</v>
      </c>
      <c r="B31" t="s">
        <v>2097</v>
      </c>
      <c r="C31" s="37" t="s">
        <v>6</v>
      </c>
      <c r="D31" s="37" t="s">
        <v>160</v>
      </c>
      <c r="E31" s="37" t="s">
        <v>10</v>
      </c>
      <c r="F31" s="37" t="s">
        <v>12</v>
      </c>
      <c r="G31" s="57">
        <v>46084</v>
      </c>
      <c r="H31" s="55" t="s">
        <v>1305</v>
      </c>
      <c r="I31" s="37" t="s">
        <v>17</v>
      </c>
      <c r="J31" s="55" t="s">
        <v>1950</v>
      </c>
      <c r="K31" s="55" t="s">
        <v>1950</v>
      </c>
      <c r="L31" s="37">
        <v>1</v>
      </c>
      <c r="O31" t="s">
        <v>2076</v>
      </c>
      <c r="P31" s="37" t="s">
        <v>1905</v>
      </c>
      <c r="Q31" s="37">
        <v>2</v>
      </c>
      <c r="R31">
        <v>1</v>
      </c>
      <c r="U31" s="37">
        <v>1</v>
      </c>
      <c r="W31" s="56">
        <f>T_Log_Request_Lines[[#This Row],[Purchase Qty]]*T_Log_Request_Lines[[#This Row],[Unit Price - AED]]</f>
        <v>0</v>
      </c>
      <c r="Y31" t="s">
        <v>2099</v>
      </c>
    </row>
    <row r="32" spans="1:25" x14ac:dyDescent="0.25">
      <c r="A32" t="s">
        <v>2101</v>
      </c>
      <c r="B32" t="s">
        <v>2100</v>
      </c>
      <c r="C32" s="37" t="s">
        <v>6</v>
      </c>
      <c r="D32" s="37" t="s">
        <v>160</v>
      </c>
      <c r="E32" s="37" t="s">
        <v>10</v>
      </c>
      <c r="F32" s="37" t="s">
        <v>12</v>
      </c>
      <c r="G32" s="57">
        <v>46084</v>
      </c>
      <c r="H32" s="55" t="s">
        <v>1305</v>
      </c>
      <c r="I32" s="37" t="s">
        <v>17</v>
      </c>
      <c r="J32" s="55" t="s">
        <v>1950</v>
      </c>
      <c r="K32" s="55" t="s">
        <v>1950</v>
      </c>
      <c r="L32" s="37">
        <v>1</v>
      </c>
      <c r="O32" t="s">
        <v>1979</v>
      </c>
      <c r="P32" s="37" t="s">
        <v>1905</v>
      </c>
      <c r="Q32" s="37">
        <v>5</v>
      </c>
      <c r="R32">
        <v>2</v>
      </c>
      <c r="U32" s="37">
        <v>3</v>
      </c>
      <c r="W32" s="56">
        <f>T_Log_Request_Lines[[#This Row],[Purchase Qty]]*T_Log_Request_Lines[[#This Row],[Unit Price - AED]]</f>
        <v>0</v>
      </c>
      <c r="Y32" t="s">
        <v>2102</v>
      </c>
    </row>
    <row r="33" spans="1:25" x14ac:dyDescent="0.25">
      <c r="A33" t="s">
        <v>2105</v>
      </c>
      <c r="B33" t="s">
        <v>2104</v>
      </c>
      <c r="C33" s="37" t="s">
        <v>6</v>
      </c>
      <c r="D33" s="37" t="s">
        <v>160</v>
      </c>
      <c r="E33" s="37" t="s">
        <v>10</v>
      </c>
      <c r="F33" s="37" t="s">
        <v>12</v>
      </c>
      <c r="G33" s="57">
        <v>46084</v>
      </c>
      <c r="H33" s="55" t="s">
        <v>1305</v>
      </c>
      <c r="I33" s="37" t="s">
        <v>17</v>
      </c>
      <c r="J33" s="55" t="s">
        <v>1950</v>
      </c>
      <c r="K33" s="55" t="s">
        <v>1950</v>
      </c>
      <c r="L33" s="37">
        <v>1</v>
      </c>
      <c r="O33" t="s">
        <v>2054</v>
      </c>
      <c r="P33" s="37" t="s">
        <v>1905</v>
      </c>
      <c r="Q33" s="37">
        <v>5</v>
      </c>
      <c r="R33">
        <v>1</v>
      </c>
      <c r="U33" s="37">
        <v>4</v>
      </c>
      <c r="W33" s="56">
        <f>T_Log_Request_Lines[[#This Row],[Purchase Qty]]*T_Log_Request_Lines[[#This Row],[Unit Price - AED]]</f>
        <v>0</v>
      </c>
      <c r="Y33" t="s">
        <v>2106</v>
      </c>
    </row>
    <row r="34" spans="1:25" x14ac:dyDescent="0.25">
      <c r="A34" t="s">
        <v>2108</v>
      </c>
      <c r="B34" t="s">
        <v>2107</v>
      </c>
      <c r="C34" s="37" t="s">
        <v>6</v>
      </c>
      <c r="D34" s="37" t="s">
        <v>160</v>
      </c>
      <c r="E34" s="37" t="s">
        <v>10</v>
      </c>
      <c r="F34" s="37" t="s">
        <v>12</v>
      </c>
      <c r="G34" s="57">
        <v>46084</v>
      </c>
      <c r="H34" s="55" t="s">
        <v>1305</v>
      </c>
      <c r="I34" s="37" t="s">
        <v>17</v>
      </c>
      <c r="J34" s="55" t="s">
        <v>1950</v>
      </c>
      <c r="K34" s="55" t="s">
        <v>1950</v>
      </c>
      <c r="L34" s="37">
        <v>1</v>
      </c>
      <c r="O34" t="s">
        <v>2054</v>
      </c>
      <c r="P34" s="37" t="s">
        <v>1905</v>
      </c>
      <c r="Q34" s="37">
        <v>10</v>
      </c>
      <c r="R34">
        <v>2</v>
      </c>
      <c r="U34" s="37">
        <v>8</v>
      </c>
      <c r="W34" s="56">
        <f>T_Log_Request_Lines[[#This Row],[Purchase Qty]]*T_Log_Request_Lines[[#This Row],[Unit Price - AED]]</f>
        <v>0</v>
      </c>
      <c r="Y34" t="s">
        <v>2109</v>
      </c>
    </row>
    <row r="35" spans="1:25" x14ac:dyDescent="0.25">
      <c r="A35" t="s">
        <v>2108</v>
      </c>
      <c r="B35" t="s">
        <v>2107</v>
      </c>
      <c r="C35" s="37" t="s">
        <v>6</v>
      </c>
      <c r="D35" s="37" t="s">
        <v>160</v>
      </c>
      <c r="E35" s="37" t="s">
        <v>10</v>
      </c>
      <c r="F35" s="37" t="s">
        <v>12</v>
      </c>
      <c r="G35" s="57">
        <v>46084</v>
      </c>
      <c r="H35" s="55" t="s">
        <v>1305</v>
      </c>
      <c r="I35" s="37" t="s">
        <v>17</v>
      </c>
      <c r="J35" s="55" t="s">
        <v>1950</v>
      </c>
      <c r="K35" s="55" t="s">
        <v>1950</v>
      </c>
      <c r="L35" s="37">
        <v>2</v>
      </c>
      <c r="O35" t="s">
        <v>2057</v>
      </c>
      <c r="P35" s="37" t="s">
        <v>1905</v>
      </c>
      <c r="Q35" s="37">
        <v>8</v>
      </c>
      <c r="R35">
        <v>6</v>
      </c>
      <c r="U35" s="37">
        <v>2</v>
      </c>
      <c r="W35" s="56">
        <f>T_Log_Request_Lines[[#This Row],[Purchase Qty]]*T_Log_Request_Lines[[#This Row],[Unit Price - AED]]</f>
        <v>0</v>
      </c>
      <c r="Y35" t="s">
        <v>2110</v>
      </c>
    </row>
    <row r="36" spans="1:25" x14ac:dyDescent="0.25">
      <c r="A36" t="s">
        <v>2112</v>
      </c>
      <c r="B36" t="s">
        <v>2111</v>
      </c>
      <c r="C36" s="37" t="s">
        <v>6</v>
      </c>
      <c r="D36" s="37" t="s">
        <v>160</v>
      </c>
      <c r="E36" s="37" t="s">
        <v>10</v>
      </c>
      <c r="F36" s="37" t="s">
        <v>12</v>
      </c>
      <c r="G36" s="57">
        <v>46084</v>
      </c>
      <c r="H36" s="55" t="s">
        <v>1305</v>
      </c>
      <c r="I36" s="37" t="s">
        <v>17</v>
      </c>
      <c r="J36" s="55" t="s">
        <v>1950</v>
      </c>
      <c r="K36" s="55" t="s">
        <v>1950</v>
      </c>
      <c r="L36" s="37">
        <v>1</v>
      </c>
      <c r="O36" t="s">
        <v>2054</v>
      </c>
      <c r="P36" s="37" t="s">
        <v>1905</v>
      </c>
      <c r="Q36" s="37">
        <v>12</v>
      </c>
      <c r="R36">
        <v>1</v>
      </c>
      <c r="U36" s="37">
        <v>11</v>
      </c>
      <c r="W36" s="56">
        <f>T_Log_Request_Lines[[#This Row],[Purchase Qty]]*T_Log_Request_Lines[[#This Row],[Unit Price - AED]]</f>
        <v>0</v>
      </c>
      <c r="Y36" t="s">
        <v>2113</v>
      </c>
    </row>
    <row r="37" spans="1:25" x14ac:dyDescent="0.25">
      <c r="A37" t="s">
        <v>2115</v>
      </c>
      <c r="B37" t="s">
        <v>2114</v>
      </c>
      <c r="C37" s="37" t="s">
        <v>6</v>
      </c>
      <c r="D37" s="37" t="s">
        <v>160</v>
      </c>
      <c r="E37" s="37" t="s">
        <v>10</v>
      </c>
      <c r="F37" s="37" t="s">
        <v>12</v>
      </c>
      <c r="G37" s="57">
        <v>46084</v>
      </c>
      <c r="H37" s="55" t="s">
        <v>1305</v>
      </c>
      <c r="I37" s="37" t="s">
        <v>17</v>
      </c>
      <c r="J37" s="55" t="s">
        <v>1950</v>
      </c>
      <c r="K37" s="55" t="s">
        <v>1950</v>
      </c>
      <c r="L37" s="37">
        <v>1</v>
      </c>
      <c r="O37" t="s">
        <v>2076</v>
      </c>
      <c r="P37" s="37" t="s">
        <v>1905</v>
      </c>
      <c r="Q37" s="37">
        <v>10</v>
      </c>
      <c r="W37" s="56">
        <f>T_Log_Request_Lines[[#This Row],[Purchase Qty]]*T_Log_Request_Lines[[#This Row],[Unit Price - AED]]</f>
        <v>0</v>
      </c>
      <c r="Y37" t="s">
        <v>2116</v>
      </c>
    </row>
    <row r="38" spans="1:25" x14ac:dyDescent="0.25">
      <c r="A38" t="s">
        <v>2119</v>
      </c>
      <c r="B38" t="s">
        <v>2117</v>
      </c>
      <c r="C38" s="37" t="s">
        <v>6</v>
      </c>
      <c r="D38" s="37" t="s">
        <v>160</v>
      </c>
      <c r="E38" s="37" t="s">
        <v>10</v>
      </c>
      <c r="F38" s="37" t="s">
        <v>12</v>
      </c>
      <c r="G38" s="57">
        <v>46084</v>
      </c>
      <c r="H38" s="55" t="s">
        <v>1305</v>
      </c>
      <c r="I38" s="37" t="s">
        <v>17</v>
      </c>
      <c r="J38" s="55" t="s">
        <v>1950</v>
      </c>
      <c r="K38" s="55" t="s">
        <v>1950</v>
      </c>
      <c r="L38" s="37">
        <v>1</v>
      </c>
      <c r="O38" t="s">
        <v>2076</v>
      </c>
      <c r="P38" s="37" t="s">
        <v>1905</v>
      </c>
      <c r="Q38" s="37">
        <v>10</v>
      </c>
      <c r="R38">
        <v>0</v>
      </c>
      <c r="U38" s="37">
        <v>10</v>
      </c>
      <c r="W38" s="56">
        <f>T_Log_Request_Lines[[#This Row],[Purchase Qty]]*T_Log_Request_Lines[[#This Row],[Unit Price - AED]]</f>
        <v>0</v>
      </c>
      <c r="Y38" t="s">
        <v>2120</v>
      </c>
    </row>
    <row r="39" spans="1:25" x14ac:dyDescent="0.25">
      <c r="A39" t="s">
        <v>2119</v>
      </c>
      <c r="B39" t="s">
        <v>2117</v>
      </c>
      <c r="C39" s="37" t="s">
        <v>6</v>
      </c>
      <c r="D39" s="37" t="s">
        <v>160</v>
      </c>
      <c r="E39" s="37" t="s">
        <v>10</v>
      </c>
      <c r="F39" s="37" t="s">
        <v>12</v>
      </c>
      <c r="G39" s="57">
        <v>46084</v>
      </c>
      <c r="H39" s="55" t="s">
        <v>1305</v>
      </c>
      <c r="I39" s="37" t="s">
        <v>17</v>
      </c>
      <c r="J39" s="55" t="s">
        <v>1950</v>
      </c>
      <c r="K39" s="55" t="s">
        <v>1950</v>
      </c>
      <c r="L39" s="37">
        <v>2</v>
      </c>
      <c r="O39" t="s">
        <v>1989</v>
      </c>
      <c r="P39" s="37" t="s">
        <v>1905</v>
      </c>
      <c r="Q39" s="37">
        <v>5</v>
      </c>
      <c r="R39">
        <v>0</v>
      </c>
      <c r="U39" s="37">
        <v>5</v>
      </c>
      <c r="W39" s="56">
        <f>T_Log_Request_Lines[[#This Row],[Purchase Qty]]*T_Log_Request_Lines[[#This Row],[Unit Price - AED]]</f>
        <v>0</v>
      </c>
      <c r="Y39" t="s">
        <v>2121</v>
      </c>
    </row>
    <row r="40" spans="1:25" x14ac:dyDescent="0.25">
      <c r="A40" t="s">
        <v>2122</v>
      </c>
      <c r="B40" t="s">
        <v>2103</v>
      </c>
      <c r="C40" s="37" t="s">
        <v>6</v>
      </c>
      <c r="D40" s="37" t="s">
        <v>160</v>
      </c>
      <c r="E40" s="37" t="s">
        <v>10</v>
      </c>
      <c r="F40" s="37" t="s">
        <v>12</v>
      </c>
      <c r="G40" s="57">
        <v>46084</v>
      </c>
      <c r="H40" s="55" t="s">
        <v>1305</v>
      </c>
      <c r="I40" s="37" t="s">
        <v>17</v>
      </c>
      <c r="J40" s="55" t="s">
        <v>1950</v>
      </c>
      <c r="K40" s="55" t="s">
        <v>1950</v>
      </c>
      <c r="L40" s="37">
        <v>1</v>
      </c>
      <c r="O40" t="s">
        <v>2054</v>
      </c>
      <c r="P40" s="37" t="s">
        <v>1905</v>
      </c>
      <c r="Q40" s="37">
        <v>1</v>
      </c>
      <c r="W40" s="56">
        <f>T_Log_Request_Lines[[#This Row],[Purchase Qty]]*T_Log_Request_Lines[[#This Row],[Unit Price - AED]]</f>
        <v>0</v>
      </c>
      <c r="Y40" t="s">
        <v>2123</v>
      </c>
    </row>
    <row r="41" spans="1:25" x14ac:dyDescent="0.25">
      <c r="A41" t="s">
        <v>2122</v>
      </c>
      <c r="B41" t="s">
        <v>2103</v>
      </c>
      <c r="C41" s="37" t="s">
        <v>6</v>
      </c>
      <c r="D41" s="37" t="s">
        <v>160</v>
      </c>
      <c r="E41" s="37" t="s">
        <v>10</v>
      </c>
      <c r="F41" s="37" t="s">
        <v>12</v>
      </c>
      <c r="G41" s="57">
        <v>46084</v>
      </c>
      <c r="H41" s="55" t="s">
        <v>1305</v>
      </c>
      <c r="I41" s="37" t="s">
        <v>17</v>
      </c>
      <c r="J41" s="55" t="s">
        <v>1950</v>
      </c>
      <c r="K41" s="55" t="s">
        <v>1950</v>
      </c>
      <c r="L41" s="37">
        <v>2</v>
      </c>
      <c r="O41" t="s">
        <v>2057</v>
      </c>
      <c r="P41" s="37" t="s">
        <v>1905</v>
      </c>
      <c r="Q41" s="37">
        <v>1</v>
      </c>
      <c r="W41" s="56">
        <f>T_Log_Request_Lines[[#This Row],[Purchase Qty]]*T_Log_Request_Lines[[#This Row],[Unit Price - AED]]</f>
        <v>0</v>
      </c>
      <c r="Y41" t="s">
        <v>2124</v>
      </c>
    </row>
    <row r="42" spans="1:25" x14ac:dyDescent="0.25">
      <c r="A42" t="s">
        <v>2127</v>
      </c>
      <c r="B42" t="s">
        <v>2125</v>
      </c>
      <c r="C42" s="37" t="s">
        <v>6</v>
      </c>
      <c r="D42" s="37" t="s">
        <v>160</v>
      </c>
      <c r="E42" s="37" t="s">
        <v>10</v>
      </c>
      <c r="F42" s="37" t="s">
        <v>12</v>
      </c>
      <c r="G42" s="57">
        <v>46084</v>
      </c>
      <c r="H42" s="55" t="s">
        <v>1305</v>
      </c>
      <c r="I42" s="37" t="s">
        <v>17</v>
      </c>
      <c r="J42" s="55" t="s">
        <v>1950</v>
      </c>
      <c r="K42" s="55" t="s">
        <v>1950</v>
      </c>
      <c r="L42" s="37">
        <v>1</v>
      </c>
      <c r="N42">
        <v>2548266</v>
      </c>
      <c r="O42" t="s">
        <v>2054</v>
      </c>
      <c r="P42" s="37" t="s">
        <v>1905</v>
      </c>
      <c r="Q42" s="37">
        <v>1</v>
      </c>
      <c r="W42" s="56">
        <f>T_Log_Request_Lines[[#This Row],[Purchase Qty]]*T_Log_Request_Lines[[#This Row],[Unit Price - AED]]</f>
        <v>0</v>
      </c>
      <c r="Y42" t="s">
        <v>2128</v>
      </c>
    </row>
    <row r="43" spans="1:25" x14ac:dyDescent="0.25">
      <c r="A43" t="s">
        <v>2130</v>
      </c>
      <c r="B43" t="s">
        <v>2129</v>
      </c>
      <c r="C43" s="37" t="s">
        <v>6</v>
      </c>
      <c r="D43" s="37" t="s">
        <v>160</v>
      </c>
      <c r="E43" s="37" t="s">
        <v>10</v>
      </c>
      <c r="F43" s="37" t="s">
        <v>12</v>
      </c>
      <c r="G43" s="57">
        <v>46084</v>
      </c>
      <c r="H43" s="55" t="s">
        <v>1305</v>
      </c>
      <c r="I43" s="37" t="s">
        <v>17</v>
      </c>
      <c r="J43" s="55" t="s">
        <v>1950</v>
      </c>
      <c r="K43" s="55" t="s">
        <v>1950</v>
      </c>
      <c r="L43" s="37">
        <v>1</v>
      </c>
      <c r="O43" t="s">
        <v>2076</v>
      </c>
      <c r="P43" s="37" t="s">
        <v>1905</v>
      </c>
      <c r="Q43" s="37">
        <v>5</v>
      </c>
      <c r="R43">
        <v>1</v>
      </c>
      <c r="U43" s="37">
        <v>4</v>
      </c>
      <c r="W43" s="56">
        <f>T_Log_Request_Lines[[#This Row],[Purchase Qty]]*T_Log_Request_Lines[[#This Row],[Unit Price - AED]]</f>
        <v>0</v>
      </c>
      <c r="Y43" t="s">
        <v>2131</v>
      </c>
    </row>
    <row r="44" spans="1:25" x14ac:dyDescent="0.25">
      <c r="A44" t="s">
        <v>2133</v>
      </c>
      <c r="B44" t="s">
        <v>2132</v>
      </c>
      <c r="C44" s="37" t="s">
        <v>6</v>
      </c>
      <c r="D44" s="37" t="s">
        <v>160</v>
      </c>
      <c r="E44" s="37" t="s">
        <v>10</v>
      </c>
      <c r="F44" s="37" t="s">
        <v>12</v>
      </c>
      <c r="G44" s="57">
        <v>46084</v>
      </c>
      <c r="H44" s="55" t="s">
        <v>1305</v>
      </c>
      <c r="I44" s="37" t="s">
        <v>17</v>
      </c>
      <c r="J44" s="55" t="s">
        <v>1950</v>
      </c>
      <c r="K44" s="55" t="s">
        <v>1950</v>
      </c>
      <c r="L44" s="37">
        <v>1</v>
      </c>
      <c r="O44" t="s">
        <v>2076</v>
      </c>
      <c r="P44" s="37" t="s">
        <v>1905</v>
      </c>
      <c r="Q44" s="37">
        <v>1</v>
      </c>
      <c r="W44" s="56">
        <f>T_Log_Request_Lines[[#This Row],[Purchase Qty]]*T_Log_Request_Lines[[#This Row],[Unit Price - AED]]</f>
        <v>0</v>
      </c>
      <c r="Y44" t="s">
        <v>2134</v>
      </c>
    </row>
    <row r="45" spans="1:25" x14ac:dyDescent="0.25">
      <c r="A45" t="s">
        <v>2136</v>
      </c>
      <c r="B45" t="s">
        <v>2135</v>
      </c>
      <c r="C45" s="37" t="s">
        <v>6</v>
      </c>
      <c r="D45" s="37" t="s">
        <v>160</v>
      </c>
      <c r="E45" s="37" t="s">
        <v>10</v>
      </c>
      <c r="F45" s="37" t="s">
        <v>12</v>
      </c>
      <c r="G45" s="57">
        <v>46084</v>
      </c>
      <c r="H45" s="55" t="s">
        <v>1305</v>
      </c>
      <c r="I45" s="37" t="s">
        <v>17</v>
      </c>
      <c r="J45" s="55" t="s">
        <v>1950</v>
      </c>
      <c r="K45" s="55" t="s">
        <v>1950</v>
      </c>
      <c r="L45" s="37">
        <v>1</v>
      </c>
      <c r="O45" t="s">
        <v>2076</v>
      </c>
      <c r="P45" s="37" t="s">
        <v>1905</v>
      </c>
      <c r="Q45" s="37">
        <v>1</v>
      </c>
      <c r="W45" s="56">
        <f>T_Log_Request_Lines[[#This Row],[Purchase Qty]]*T_Log_Request_Lines[[#This Row],[Unit Price - AED]]</f>
        <v>0</v>
      </c>
      <c r="Y45" t="s">
        <v>2137</v>
      </c>
    </row>
    <row r="46" spans="1:25" x14ac:dyDescent="0.25">
      <c r="A46" t="s">
        <v>2142</v>
      </c>
      <c r="B46" t="s">
        <v>2141</v>
      </c>
      <c r="C46" s="37" t="s">
        <v>6</v>
      </c>
      <c r="D46" s="37" t="s">
        <v>160</v>
      </c>
      <c r="E46" s="37" t="s">
        <v>10</v>
      </c>
      <c r="F46" s="37" t="s">
        <v>12</v>
      </c>
      <c r="G46" s="57">
        <v>46085</v>
      </c>
      <c r="H46" s="55" t="s">
        <v>1305</v>
      </c>
      <c r="I46" s="37" t="s">
        <v>17</v>
      </c>
      <c r="J46" s="55" t="s">
        <v>1950</v>
      </c>
      <c r="K46" s="55" t="s">
        <v>1950</v>
      </c>
      <c r="L46" s="37">
        <v>1</v>
      </c>
      <c r="M46" t="s">
        <v>2139</v>
      </c>
      <c r="N46" t="s">
        <v>2140</v>
      </c>
      <c r="O46" t="s">
        <v>2054</v>
      </c>
      <c r="P46" s="37" t="s">
        <v>1905</v>
      </c>
      <c r="Q46" s="37">
        <v>10</v>
      </c>
      <c r="W46" s="56">
        <f>T_Log_Request_Lines[[#This Row],[Purchase Qty]]*T_Log_Request_Lines[[#This Row],[Unit Price - AED]]</f>
        <v>0</v>
      </c>
      <c r="Y46" t="s">
        <v>2143</v>
      </c>
    </row>
    <row r="47" spans="1:25" x14ac:dyDescent="0.25">
      <c r="A47" t="s">
        <v>2142</v>
      </c>
      <c r="B47" t="s">
        <v>2141</v>
      </c>
      <c r="C47" s="37" t="s">
        <v>6</v>
      </c>
      <c r="D47" s="37" t="s">
        <v>160</v>
      </c>
      <c r="E47" s="37" t="s">
        <v>10</v>
      </c>
      <c r="F47" s="37" t="s">
        <v>12</v>
      </c>
      <c r="G47" s="57">
        <v>46085</v>
      </c>
      <c r="H47" s="55" t="s">
        <v>1305</v>
      </c>
      <c r="I47" s="37" t="s">
        <v>17</v>
      </c>
      <c r="J47" s="55" t="s">
        <v>1950</v>
      </c>
      <c r="K47" s="55" t="s">
        <v>1950</v>
      </c>
      <c r="L47" s="37">
        <v>2</v>
      </c>
      <c r="M47" t="s">
        <v>2055</v>
      </c>
      <c r="N47" t="s">
        <v>2140</v>
      </c>
      <c r="O47" t="s">
        <v>2057</v>
      </c>
      <c r="P47" s="37" t="s">
        <v>1905</v>
      </c>
      <c r="Q47" s="37">
        <v>5</v>
      </c>
      <c r="W47" s="56">
        <f>T_Log_Request_Lines[[#This Row],[Purchase Qty]]*T_Log_Request_Lines[[#This Row],[Unit Price - AED]]</f>
        <v>0</v>
      </c>
      <c r="Y47" t="s">
        <v>2144</v>
      </c>
    </row>
    <row r="48" spans="1:25" x14ac:dyDescent="0.25">
      <c r="A48" t="s">
        <v>2148</v>
      </c>
      <c r="B48" t="s">
        <v>2103</v>
      </c>
      <c r="C48" s="37" t="s">
        <v>6</v>
      </c>
      <c r="D48" s="37" t="s">
        <v>2003</v>
      </c>
      <c r="E48" s="37" t="s">
        <v>10</v>
      </c>
      <c r="F48" s="37" t="s">
        <v>12</v>
      </c>
      <c r="G48" s="57">
        <v>46086</v>
      </c>
      <c r="H48" s="55" t="s">
        <v>1305</v>
      </c>
      <c r="I48" s="37" t="s">
        <v>17</v>
      </c>
      <c r="J48" s="55" t="s">
        <v>1950</v>
      </c>
      <c r="K48" s="55" t="s">
        <v>1950</v>
      </c>
      <c r="L48" s="37">
        <v>1</v>
      </c>
      <c r="O48" t="s">
        <v>2076</v>
      </c>
      <c r="P48" s="37" t="s">
        <v>1905</v>
      </c>
      <c r="Q48" s="37">
        <v>1</v>
      </c>
      <c r="R48">
        <v>0</v>
      </c>
      <c r="U48" s="37">
        <v>1</v>
      </c>
      <c r="V48" s="56">
        <v>100</v>
      </c>
      <c r="W48" s="56">
        <f>T_Log_Request_Lines[[#This Row],[Purchase Qty]]*T_Log_Request_Lines[[#This Row],[Unit Price - AED]]</f>
        <v>100</v>
      </c>
      <c r="Y48" t="s">
        <v>2149</v>
      </c>
    </row>
    <row r="49" spans="1:25" x14ac:dyDescent="0.25">
      <c r="A49" t="s">
        <v>2151</v>
      </c>
      <c r="B49" t="s">
        <v>2103</v>
      </c>
      <c r="C49" s="37" t="s">
        <v>6</v>
      </c>
      <c r="D49" s="37" t="s">
        <v>160</v>
      </c>
      <c r="E49" s="37" t="s">
        <v>10</v>
      </c>
      <c r="F49" s="37" t="s">
        <v>12</v>
      </c>
      <c r="G49" s="57">
        <v>46086</v>
      </c>
      <c r="H49" s="55" t="s">
        <v>1305</v>
      </c>
      <c r="I49" s="37" t="s">
        <v>17</v>
      </c>
      <c r="J49" s="55" t="s">
        <v>1950</v>
      </c>
      <c r="K49" s="55" t="s">
        <v>1950</v>
      </c>
      <c r="L49" s="37">
        <v>1</v>
      </c>
      <c r="O49" t="s">
        <v>2076</v>
      </c>
      <c r="P49" s="37" t="s">
        <v>1905</v>
      </c>
      <c r="Q49" s="37">
        <v>10</v>
      </c>
      <c r="W49" s="56">
        <f>T_Log_Request_Lines[[#This Row],[Purchase Qty]]*T_Log_Request_Lines[[#This Row],[Unit Price - AED]]</f>
        <v>0</v>
      </c>
      <c r="Y49" t="s">
        <v>2152</v>
      </c>
    </row>
    <row r="50" spans="1:25" x14ac:dyDescent="0.25">
      <c r="A50" t="s">
        <v>2154</v>
      </c>
      <c r="B50" t="s">
        <v>2153</v>
      </c>
      <c r="C50" s="37" t="s">
        <v>6</v>
      </c>
      <c r="D50" s="37" t="s">
        <v>160</v>
      </c>
      <c r="E50" s="37" t="s">
        <v>10</v>
      </c>
      <c r="F50" s="37" t="s">
        <v>12</v>
      </c>
      <c r="G50" s="57">
        <v>46089</v>
      </c>
      <c r="H50" s="55" t="s">
        <v>1305</v>
      </c>
      <c r="I50" s="37" t="s">
        <v>17</v>
      </c>
      <c r="J50" s="55" t="s">
        <v>1950</v>
      </c>
      <c r="K50" s="55" t="s">
        <v>1950</v>
      </c>
      <c r="L50" s="37">
        <v>1</v>
      </c>
      <c r="O50" t="s">
        <v>2076</v>
      </c>
      <c r="P50" s="37" t="s">
        <v>1905</v>
      </c>
      <c r="Q50" s="37">
        <v>5</v>
      </c>
      <c r="W50" s="56">
        <f>T_Log_Request_Lines[[#This Row],[Purchase Qty]]*T_Log_Request_Lines[[#This Row],[Unit Price - AED]]</f>
        <v>0</v>
      </c>
      <c r="Y50" t="s">
        <v>2155</v>
      </c>
    </row>
    <row r="51" spans="1:25" x14ac:dyDescent="0.25">
      <c r="A51" t="s">
        <v>2154</v>
      </c>
      <c r="B51" t="s">
        <v>2153</v>
      </c>
      <c r="C51" s="37" t="s">
        <v>6</v>
      </c>
      <c r="D51" s="37" t="s">
        <v>160</v>
      </c>
      <c r="E51" s="37" t="s">
        <v>10</v>
      </c>
      <c r="F51" s="37" t="s">
        <v>12</v>
      </c>
      <c r="G51" s="57">
        <v>46089</v>
      </c>
      <c r="H51" s="55" t="s">
        <v>1305</v>
      </c>
      <c r="I51" s="37" t="s">
        <v>17</v>
      </c>
      <c r="J51" s="55" t="s">
        <v>1950</v>
      </c>
      <c r="K51" s="55" t="s">
        <v>1950</v>
      </c>
      <c r="L51" s="37">
        <v>2</v>
      </c>
      <c r="O51" t="s">
        <v>1989</v>
      </c>
      <c r="P51" s="37" t="s">
        <v>1905</v>
      </c>
      <c r="Q51" s="37">
        <v>10</v>
      </c>
      <c r="W51" s="56">
        <f>T_Log_Request_Lines[[#This Row],[Purchase Qty]]*T_Log_Request_Lines[[#This Row],[Unit Price - AED]]</f>
        <v>0</v>
      </c>
      <c r="Y51" t="s">
        <v>2156</v>
      </c>
    </row>
    <row r="52" spans="1:25" x14ac:dyDescent="0.25">
      <c r="A52" t="s">
        <v>2158</v>
      </c>
      <c r="B52" t="s">
        <v>2157</v>
      </c>
      <c r="C52" s="37" t="s">
        <v>6</v>
      </c>
      <c r="D52" s="37" t="s">
        <v>160</v>
      </c>
      <c r="E52" s="37" t="s">
        <v>10</v>
      </c>
      <c r="F52" s="37" t="s">
        <v>12</v>
      </c>
      <c r="G52" s="57">
        <v>46089</v>
      </c>
      <c r="H52" s="55" t="s">
        <v>1305</v>
      </c>
      <c r="I52" s="37" t="s">
        <v>17</v>
      </c>
      <c r="J52" s="55" t="s">
        <v>1950</v>
      </c>
      <c r="K52" s="55" t="s">
        <v>1950</v>
      </c>
      <c r="L52" s="37">
        <v>1</v>
      </c>
      <c r="O52" t="s">
        <v>2076</v>
      </c>
      <c r="P52" s="37" t="s">
        <v>1905</v>
      </c>
      <c r="Q52" s="37">
        <v>10</v>
      </c>
      <c r="W52" s="56">
        <f>T_Log_Request_Lines[[#This Row],[Purchase Qty]]*T_Log_Request_Lines[[#This Row],[Unit Price - AED]]</f>
        <v>0</v>
      </c>
      <c r="Y52" t="s">
        <v>2159</v>
      </c>
    </row>
    <row r="53" spans="1:25" x14ac:dyDescent="0.25">
      <c r="A53" t="s">
        <v>2158</v>
      </c>
      <c r="B53" t="s">
        <v>2157</v>
      </c>
      <c r="C53" s="37" t="s">
        <v>6</v>
      </c>
      <c r="D53" s="37" t="s">
        <v>160</v>
      </c>
      <c r="E53" s="37" t="s">
        <v>10</v>
      </c>
      <c r="F53" s="37" t="s">
        <v>12</v>
      </c>
      <c r="G53" s="57">
        <v>46089</v>
      </c>
      <c r="H53" s="55" t="s">
        <v>1305</v>
      </c>
      <c r="I53" s="37" t="s">
        <v>17</v>
      </c>
      <c r="J53" s="55" t="s">
        <v>1950</v>
      </c>
      <c r="K53" s="55" t="s">
        <v>1950</v>
      </c>
      <c r="L53" s="37">
        <v>2</v>
      </c>
      <c r="O53" t="s">
        <v>1989</v>
      </c>
      <c r="P53" s="37" t="s">
        <v>1905</v>
      </c>
      <c r="Q53" s="37">
        <v>5</v>
      </c>
      <c r="W53" s="56">
        <f>T_Log_Request_Lines[[#This Row],[Purchase Qty]]*T_Log_Request_Lines[[#This Row],[Unit Price - AED]]</f>
        <v>0</v>
      </c>
      <c r="Y53" t="s">
        <v>2160</v>
      </c>
    </row>
    <row r="54" spans="1:25" x14ac:dyDescent="0.25">
      <c r="A54" t="s">
        <v>2162</v>
      </c>
      <c r="B54" t="s">
        <v>2161</v>
      </c>
      <c r="C54" s="37" t="s">
        <v>6</v>
      </c>
      <c r="D54" s="37" t="s">
        <v>160</v>
      </c>
      <c r="E54" s="37" t="s">
        <v>10</v>
      </c>
      <c r="F54" s="37" t="s">
        <v>12</v>
      </c>
      <c r="G54" s="57">
        <v>46091</v>
      </c>
      <c r="H54" s="55" t="s">
        <v>1305</v>
      </c>
      <c r="I54" s="37" t="s">
        <v>17</v>
      </c>
      <c r="J54" s="55" t="s">
        <v>1950</v>
      </c>
      <c r="K54" s="55" t="s">
        <v>1950</v>
      </c>
      <c r="L54" s="37">
        <v>1</v>
      </c>
      <c r="O54" t="s">
        <v>1987</v>
      </c>
      <c r="P54" s="37" t="s">
        <v>1905</v>
      </c>
      <c r="Q54" s="37">
        <v>10</v>
      </c>
      <c r="W54" s="56">
        <f>T_Log_Request_Lines[[#This Row],[Purchase Qty]]*T_Log_Request_Lines[[#This Row],[Unit Price - AED]]</f>
        <v>0</v>
      </c>
      <c r="X54" s="56" t="s">
        <v>2163</v>
      </c>
      <c r="Y54" t="s">
        <v>2164</v>
      </c>
    </row>
    <row r="55" spans="1:25" x14ac:dyDescent="0.25">
      <c r="A55" t="s">
        <v>2162</v>
      </c>
      <c r="B55" t="s">
        <v>2161</v>
      </c>
      <c r="C55" s="37" t="s">
        <v>6</v>
      </c>
      <c r="D55" s="37" t="s">
        <v>160</v>
      </c>
      <c r="E55" s="37" t="s">
        <v>10</v>
      </c>
      <c r="F55" s="37" t="s">
        <v>12</v>
      </c>
      <c r="G55" s="57">
        <v>46091</v>
      </c>
      <c r="H55" s="55" t="s">
        <v>1305</v>
      </c>
      <c r="I55" s="37" t="s">
        <v>17</v>
      </c>
      <c r="J55" s="55" t="s">
        <v>1950</v>
      </c>
      <c r="K55" s="55" t="s">
        <v>1950</v>
      </c>
      <c r="L55" s="37">
        <v>2</v>
      </c>
      <c r="O55" t="s">
        <v>1985</v>
      </c>
      <c r="P55" s="37" t="s">
        <v>1905</v>
      </c>
      <c r="Q55" s="37">
        <v>2</v>
      </c>
      <c r="W55" s="56">
        <f>T_Log_Request_Lines[[#This Row],[Purchase Qty]]*T_Log_Request_Lines[[#This Row],[Unit Price - AED]]</f>
        <v>0</v>
      </c>
      <c r="X55" s="56" t="s">
        <v>2165</v>
      </c>
      <c r="Y55" t="s">
        <v>2166</v>
      </c>
    </row>
    <row r="56" spans="1:25" x14ac:dyDescent="0.25">
      <c r="A56" t="s">
        <v>2183</v>
      </c>
      <c r="B56" t="s">
        <v>2181</v>
      </c>
      <c r="C56" s="37" t="s">
        <v>6</v>
      </c>
      <c r="D56" s="37" t="s">
        <v>160</v>
      </c>
      <c r="E56" s="37" t="s">
        <v>10</v>
      </c>
      <c r="F56" s="37" t="s">
        <v>12</v>
      </c>
      <c r="G56" s="57">
        <v>46092</v>
      </c>
      <c r="H56" s="55" t="s">
        <v>1305</v>
      </c>
      <c r="I56" s="37" t="s">
        <v>17</v>
      </c>
      <c r="J56" s="55" t="s">
        <v>1950</v>
      </c>
      <c r="K56" s="55" t="s">
        <v>1950</v>
      </c>
      <c r="L56" s="37">
        <v>1</v>
      </c>
      <c r="O56" t="s">
        <v>2182</v>
      </c>
      <c r="P56" s="37" t="s">
        <v>1905</v>
      </c>
      <c r="Q56" s="37">
        <v>1</v>
      </c>
      <c r="W56" s="56">
        <f>T_Log_Request_Lines[[#This Row],[Purchase Qty]]*T_Log_Request_Lines[[#This Row],[Unit Price - AED]]</f>
        <v>0</v>
      </c>
      <c r="X56" s="56" t="s">
        <v>2184</v>
      </c>
      <c r="Y56" t="s">
        <v>2185</v>
      </c>
    </row>
    <row r="57" spans="1:25" x14ac:dyDescent="0.25">
      <c r="A57" t="s">
        <v>2183</v>
      </c>
      <c r="B57" t="s">
        <v>2181</v>
      </c>
      <c r="C57" s="37" t="s">
        <v>6</v>
      </c>
      <c r="D57" s="37" t="s">
        <v>160</v>
      </c>
      <c r="E57" s="37" t="s">
        <v>10</v>
      </c>
      <c r="F57" s="37" t="s">
        <v>12</v>
      </c>
      <c r="G57" s="57">
        <v>46092</v>
      </c>
      <c r="H57" s="55" t="s">
        <v>1305</v>
      </c>
      <c r="I57" s="37" t="s">
        <v>17</v>
      </c>
      <c r="J57" s="55" t="s">
        <v>1950</v>
      </c>
      <c r="K57" s="55" t="s">
        <v>1950</v>
      </c>
      <c r="L57" s="37">
        <v>1</v>
      </c>
      <c r="O57" t="s">
        <v>2182</v>
      </c>
      <c r="P57" s="37" t="s">
        <v>1905</v>
      </c>
      <c r="Q57" s="37">
        <v>1</v>
      </c>
      <c r="W57" s="56">
        <f>T_Log_Request_Lines[[#This Row],[Purchase Qty]]*T_Log_Request_Lines[[#This Row],[Unit Price - AED]]</f>
        <v>0</v>
      </c>
      <c r="X57" s="56" t="s">
        <v>2184</v>
      </c>
      <c r="Y57" t="s">
        <v>2185</v>
      </c>
    </row>
    <row r="58" spans="1:25" x14ac:dyDescent="0.25">
      <c r="A58" t="s">
        <v>2196</v>
      </c>
      <c r="B58" t="s">
        <v>2103</v>
      </c>
      <c r="C58" s="37" t="s">
        <v>6</v>
      </c>
      <c r="D58" s="37" t="s">
        <v>160</v>
      </c>
      <c r="E58" s="37" t="s">
        <v>10</v>
      </c>
      <c r="F58" s="37" t="s">
        <v>12</v>
      </c>
      <c r="G58" s="57">
        <v>46094</v>
      </c>
      <c r="H58" s="55" t="s">
        <v>1305</v>
      </c>
      <c r="I58" s="37" t="s">
        <v>17</v>
      </c>
      <c r="J58" s="55" t="s">
        <v>1950</v>
      </c>
      <c r="K58" s="55" t="s">
        <v>1950</v>
      </c>
      <c r="L58" s="37">
        <v>1</v>
      </c>
      <c r="M58" t="s">
        <v>2193</v>
      </c>
      <c r="N58" t="s">
        <v>1981</v>
      </c>
      <c r="O58" t="s">
        <v>2192</v>
      </c>
      <c r="P58" s="37" t="s">
        <v>1905</v>
      </c>
      <c r="Q58" s="37">
        <v>10</v>
      </c>
      <c r="T58">
        <v>125428</v>
      </c>
      <c r="V58" s="56">
        <v>125</v>
      </c>
      <c r="W58" s="56">
        <f>T_Log_Request_Lines[[#This Row],[Purchase Qty]]*T_Log_Request_Lines[[#This Row],[Unit Price - AED]]</f>
        <v>0</v>
      </c>
      <c r="X58" s="56" t="s">
        <v>2197</v>
      </c>
      <c r="Y58" t="s">
        <v>2198</v>
      </c>
    </row>
    <row r="59" spans="1:25" x14ac:dyDescent="0.25">
      <c r="A59" t="s">
        <v>2196</v>
      </c>
      <c r="B59" t="s">
        <v>2103</v>
      </c>
      <c r="C59" s="37" t="s">
        <v>6</v>
      </c>
      <c r="D59" s="37" t="s">
        <v>160</v>
      </c>
      <c r="E59" s="37" t="s">
        <v>10</v>
      </c>
      <c r="F59" s="37" t="s">
        <v>12</v>
      </c>
      <c r="G59" s="57">
        <v>46094</v>
      </c>
      <c r="H59" s="55" t="s">
        <v>1305</v>
      </c>
      <c r="I59" s="37" t="s">
        <v>17</v>
      </c>
      <c r="J59" s="55" t="s">
        <v>1950</v>
      </c>
      <c r="K59" s="55" t="s">
        <v>1950</v>
      </c>
      <c r="L59" s="37">
        <v>2</v>
      </c>
      <c r="M59" t="s">
        <v>2194</v>
      </c>
      <c r="N59" t="s">
        <v>1981</v>
      </c>
      <c r="O59" t="s">
        <v>2195</v>
      </c>
      <c r="P59" s="37" t="s">
        <v>1905</v>
      </c>
      <c r="Q59" s="37">
        <v>2</v>
      </c>
      <c r="T59">
        <v>24582</v>
      </c>
      <c r="V59" s="56">
        <v>215</v>
      </c>
      <c r="W59" s="56">
        <f>T_Log_Request_Lines[[#This Row],[Purchase Qty]]*T_Log_Request_Lines[[#This Row],[Unit Price - AED]]</f>
        <v>0</v>
      </c>
      <c r="X59" s="56" t="s">
        <v>2199</v>
      </c>
      <c r="Y59" t="s">
        <v>2200</v>
      </c>
    </row>
    <row r="60" spans="1:25" x14ac:dyDescent="0.25">
      <c r="A60" t="s">
        <v>2196</v>
      </c>
      <c r="B60" t="s">
        <v>2103</v>
      </c>
      <c r="C60" s="37" t="s">
        <v>6</v>
      </c>
      <c r="D60" s="37" t="s">
        <v>160</v>
      </c>
      <c r="E60" s="37" t="s">
        <v>10</v>
      </c>
      <c r="F60" s="37" t="s">
        <v>12</v>
      </c>
      <c r="G60" s="57">
        <v>46094</v>
      </c>
      <c r="H60" s="55" t="s">
        <v>1305</v>
      </c>
      <c r="I60" s="37" t="s">
        <v>17</v>
      </c>
      <c r="J60" s="55" t="s">
        <v>1950</v>
      </c>
      <c r="K60" s="55" t="s">
        <v>1950</v>
      </c>
      <c r="L60" s="37">
        <v>1</v>
      </c>
      <c r="M60" t="s">
        <v>2193</v>
      </c>
      <c r="N60" t="s">
        <v>1981</v>
      </c>
      <c r="O60" t="s">
        <v>2192</v>
      </c>
      <c r="P60" s="37" t="s">
        <v>1905</v>
      </c>
      <c r="Q60" s="37">
        <v>10</v>
      </c>
      <c r="T60">
        <v>125428</v>
      </c>
      <c r="V60" s="56">
        <v>125</v>
      </c>
      <c r="W60" s="56">
        <f>T_Log_Request_Lines[[#This Row],[Purchase Qty]]*T_Log_Request_Lines[[#This Row],[Unit Price - AED]]</f>
        <v>0</v>
      </c>
      <c r="X60" s="56" t="s">
        <v>2197</v>
      </c>
      <c r="Y60" t="s">
        <v>2198</v>
      </c>
    </row>
    <row r="61" spans="1:25" x14ac:dyDescent="0.25">
      <c r="A61" t="s">
        <v>2196</v>
      </c>
      <c r="B61" t="s">
        <v>2103</v>
      </c>
      <c r="C61" s="37" t="s">
        <v>6</v>
      </c>
      <c r="D61" s="37" t="s">
        <v>160</v>
      </c>
      <c r="E61" s="37" t="s">
        <v>10</v>
      </c>
      <c r="F61" s="37" t="s">
        <v>12</v>
      </c>
      <c r="G61" s="57">
        <v>46094</v>
      </c>
      <c r="H61" s="55" t="s">
        <v>1305</v>
      </c>
      <c r="I61" s="37" t="s">
        <v>17</v>
      </c>
      <c r="J61" s="55" t="s">
        <v>1950</v>
      </c>
      <c r="K61" s="55" t="s">
        <v>1950</v>
      </c>
      <c r="L61" s="37">
        <v>2</v>
      </c>
      <c r="M61" t="s">
        <v>2194</v>
      </c>
      <c r="N61" t="s">
        <v>1981</v>
      </c>
      <c r="O61" t="s">
        <v>2195</v>
      </c>
      <c r="P61" s="37" t="s">
        <v>1905</v>
      </c>
      <c r="Q61" s="37">
        <v>2</v>
      </c>
      <c r="T61">
        <v>24582</v>
      </c>
      <c r="V61" s="56">
        <v>215</v>
      </c>
      <c r="W61" s="56">
        <f>T_Log_Request_Lines[[#This Row],[Purchase Qty]]*T_Log_Request_Lines[[#This Row],[Unit Price - AED]]</f>
        <v>0</v>
      </c>
      <c r="X61" s="56" t="s">
        <v>2199</v>
      </c>
      <c r="Y61" t="s">
        <v>2200</v>
      </c>
    </row>
    <row r="62" spans="1:25" x14ac:dyDescent="0.25">
      <c r="A62" t="s">
        <v>2214</v>
      </c>
      <c r="B62" t="s">
        <v>2202</v>
      </c>
      <c r="C62" s="37" t="s">
        <v>6</v>
      </c>
      <c r="D62" s="37" t="s">
        <v>8</v>
      </c>
      <c r="E62" s="37" t="s">
        <v>10</v>
      </c>
      <c r="F62" s="37" t="s">
        <v>12</v>
      </c>
      <c r="G62" s="57">
        <v>46097</v>
      </c>
      <c r="H62" s="55" t="s">
        <v>1305</v>
      </c>
      <c r="I62" s="37" t="s">
        <v>17</v>
      </c>
      <c r="J62" s="55" t="s">
        <v>1950</v>
      </c>
      <c r="K62" s="55" t="s">
        <v>1950</v>
      </c>
      <c r="L62" s="37">
        <v>1</v>
      </c>
      <c r="M62" t="s">
        <v>2193</v>
      </c>
      <c r="N62" t="s">
        <v>1981</v>
      </c>
      <c r="O62" t="s">
        <v>1979</v>
      </c>
      <c r="P62" s="37" t="s">
        <v>1905</v>
      </c>
      <c r="Q62" s="37">
        <v>10</v>
      </c>
      <c r="T62">
        <v>248756</v>
      </c>
      <c r="W62" s="56">
        <f>T_Log_Request_Lines[[#This Row],[Purchase Qty]]*T_Log_Request_Lines[[#This Row],[Unit Price - AED]]</f>
        <v>0</v>
      </c>
      <c r="X62" s="56" t="s">
        <v>2215</v>
      </c>
      <c r="Y62" t="s">
        <v>2216</v>
      </c>
    </row>
    <row r="63" spans="1:25" x14ac:dyDescent="0.25">
      <c r="A63" t="s">
        <v>2214</v>
      </c>
      <c r="B63" t="s">
        <v>2202</v>
      </c>
      <c r="C63" s="37" t="s">
        <v>6</v>
      </c>
      <c r="D63" s="37" t="s">
        <v>8</v>
      </c>
      <c r="E63" s="37" t="s">
        <v>10</v>
      </c>
      <c r="F63" s="37" t="s">
        <v>12</v>
      </c>
      <c r="G63" s="57">
        <v>46097</v>
      </c>
      <c r="H63" s="55" t="s">
        <v>1305</v>
      </c>
      <c r="I63" s="37" t="s">
        <v>17</v>
      </c>
      <c r="J63" s="55" t="s">
        <v>1950</v>
      </c>
      <c r="K63" s="55" t="s">
        <v>1950</v>
      </c>
      <c r="L63" s="37">
        <v>2</v>
      </c>
      <c r="M63" t="s">
        <v>2201</v>
      </c>
      <c r="N63" t="s">
        <v>1981</v>
      </c>
      <c r="O63" t="s">
        <v>1980</v>
      </c>
      <c r="P63" s="37" t="s">
        <v>1905</v>
      </c>
      <c r="Q63" s="37">
        <v>5</v>
      </c>
      <c r="T63">
        <v>54844</v>
      </c>
      <c r="W63" s="56">
        <f>T_Log_Request_Lines[[#This Row],[Purchase Qty]]*T_Log_Request_Lines[[#This Row],[Unit Price - AED]]</f>
        <v>0</v>
      </c>
      <c r="X63" s="56" t="s">
        <v>2217</v>
      </c>
      <c r="Y63" t="s">
        <v>2218</v>
      </c>
    </row>
    <row r="64" spans="1:25" x14ac:dyDescent="0.25">
      <c r="A64" t="s">
        <v>2214</v>
      </c>
      <c r="B64" t="s">
        <v>2202</v>
      </c>
      <c r="C64" s="37" t="s">
        <v>6</v>
      </c>
      <c r="D64" s="37" t="s">
        <v>8</v>
      </c>
      <c r="E64" s="37" t="s">
        <v>10</v>
      </c>
      <c r="F64" s="37" t="s">
        <v>12</v>
      </c>
      <c r="G64" s="57">
        <v>46097</v>
      </c>
      <c r="H64" s="55" t="s">
        <v>1305</v>
      </c>
      <c r="I64" s="37" t="s">
        <v>17</v>
      </c>
      <c r="J64" s="55" t="s">
        <v>1950</v>
      </c>
      <c r="K64" s="55" t="s">
        <v>1950</v>
      </c>
      <c r="L64" s="37">
        <v>3</v>
      </c>
      <c r="M64" t="s">
        <v>2203</v>
      </c>
      <c r="N64" t="s">
        <v>1981</v>
      </c>
      <c r="O64" t="s">
        <v>2207</v>
      </c>
      <c r="P64" s="37" t="s">
        <v>1905</v>
      </c>
      <c r="Q64" s="37">
        <v>6</v>
      </c>
      <c r="T64" t="s">
        <v>2211</v>
      </c>
      <c r="W64" s="56">
        <f>T_Log_Request_Lines[[#This Row],[Purchase Qty]]*T_Log_Request_Lines[[#This Row],[Unit Price - AED]]</f>
        <v>0</v>
      </c>
      <c r="X64" s="56" t="s">
        <v>2219</v>
      </c>
      <c r="Y64" t="s">
        <v>2220</v>
      </c>
    </row>
    <row r="65" spans="1:25" x14ac:dyDescent="0.25">
      <c r="A65" t="s">
        <v>2214</v>
      </c>
      <c r="B65" t="s">
        <v>2202</v>
      </c>
      <c r="C65" s="37" t="s">
        <v>6</v>
      </c>
      <c r="D65" s="37" t="s">
        <v>8</v>
      </c>
      <c r="E65" s="37" t="s">
        <v>10</v>
      </c>
      <c r="F65" s="37" t="s">
        <v>12</v>
      </c>
      <c r="G65" s="57">
        <v>46097</v>
      </c>
      <c r="H65" s="55" t="s">
        <v>1305</v>
      </c>
      <c r="I65" s="37" t="s">
        <v>17</v>
      </c>
      <c r="J65" s="55" t="s">
        <v>1950</v>
      </c>
      <c r="K65" s="55" t="s">
        <v>1950</v>
      </c>
      <c r="L65" s="37">
        <v>4</v>
      </c>
      <c r="M65" t="s">
        <v>2204</v>
      </c>
      <c r="N65" t="s">
        <v>1982</v>
      </c>
      <c r="O65" t="s">
        <v>2208</v>
      </c>
      <c r="P65" s="37" t="s">
        <v>1905</v>
      </c>
      <c r="Q65" s="37">
        <v>3</v>
      </c>
      <c r="T65" t="s">
        <v>2212</v>
      </c>
      <c r="W65" s="56">
        <f>T_Log_Request_Lines[[#This Row],[Purchase Qty]]*T_Log_Request_Lines[[#This Row],[Unit Price - AED]]</f>
        <v>0</v>
      </c>
      <c r="X65" s="56" t="s">
        <v>2221</v>
      </c>
      <c r="Y65" t="s">
        <v>2222</v>
      </c>
    </row>
    <row r="66" spans="1:25" x14ac:dyDescent="0.25">
      <c r="A66" t="s">
        <v>2214</v>
      </c>
      <c r="B66" t="s">
        <v>2202</v>
      </c>
      <c r="C66" s="37" t="s">
        <v>6</v>
      </c>
      <c r="D66" s="37" t="s">
        <v>8</v>
      </c>
      <c r="E66" s="37" t="s">
        <v>10</v>
      </c>
      <c r="F66" s="37" t="s">
        <v>12</v>
      </c>
      <c r="G66" s="57">
        <v>46097</v>
      </c>
      <c r="H66" s="55" t="s">
        <v>1305</v>
      </c>
      <c r="I66" s="37" t="s">
        <v>17</v>
      </c>
      <c r="J66" s="55" t="s">
        <v>1950</v>
      </c>
      <c r="K66" s="55" t="s">
        <v>1950</v>
      </c>
      <c r="L66" s="37">
        <v>5</v>
      </c>
      <c r="M66" t="s">
        <v>2205</v>
      </c>
      <c r="N66" t="s">
        <v>1982</v>
      </c>
      <c r="O66" t="s">
        <v>2209</v>
      </c>
      <c r="P66" s="37" t="s">
        <v>1905</v>
      </c>
      <c r="Q66" s="37">
        <v>5</v>
      </c>
      <c r="T66" t="s">
        <v>2213</v>
      </c>
      <c r="W66" s="56">
        <f>T_Log_Request_Lines[[#This Row],[Purchase Qty]]*T_Log_Request_Lines[[#This Row],[Unit Price - AED]]</f>
        <v>0</v>
      </c>
      <c r="X66" s="56" t="s">
        <v>2223</v>
      </c>
      <c r="Y66" t="s">
        <v>2224</v>
      </c>
    </row>
    <row r="67" spans="1:25" x14ac:dyDescent="0.25">
      <c r="A67" t="s">
        <v>2214</v>
      </c>
      <c r="B67" t="s">
        <v>2202</v>
      </c>
      <c r="C67" s="37" t="s">
        <v>6</v>
      </c>
      <c r="D67" s="37" t="s">
        <v>8</v>
      </c>
      <c r="E67" s="37" t="s">
        <v>10</v>
      </c>
      <c r="F67" s="37" t="s">
        <v>12</v>
      </c>
      <c r="G67" s="57">
        <v>46097</v>
      </c>
      <c r="H67" s="55" t="s">
        <v>1305</v>
      </c>
      <c r="I67" s="37" t="s">
        <v>17</v>
      </c>
      <c r="J67" s="55" t="s">
        <v>1950</v>
      </c>
      <c r="K67" s="55" t="s">
        <v>1950</v>
      </c>
      <c r="L67" s="37">
        <v>6</v>
      </c>
      <c r="M67" t="s">
        <v>2206</v>
      </c>
      <c r="N67" t="s">
        <v>1982</v>
      </c>
      <c r="O67" t="s">
        <v>2210</v>
      </c>
      <c r="P67" s="37" t="s">
        <v>1905</v>
      </c>
      <c r="Q67" s="37">
        <v>1</v>
      </c>
      <c r="T67">
        <v>24813</v>
      </c>
      <c r="W67" s="56">
        <f>T_Log_Request_Lines[[#This Row],[Purchase Qty]]*T_Log_Request_Lines[[#This Row],[Unit Price - AED]]</f>
        <v>0</v>
      </c>
      <c r="X67" s="56" t="s">
        <v>2225</v>
      </c>
      <c r="Y67" t="s">
        <v>2226</v>
      </c>
    </row>
    <row r="68" spans="1:25" x14ac:dyDescent="0.25">
      <c r="A68" t="s">
        <v>2234</v>
      </c>
      <c r="B68" t="s">
        <v>2230</v>
      </c>
      <c r="C68" s="37" t="s">
        <v>6</v>
      </c>
      <c r="D68" s="37" t="s">
        <v>8</v>
      </c>
      <c r="E68" s="37" t="s">
        <v>10</v>
      </c>
      <c r="F68" s="37" t="s">
        <v>12</v>
      </c>
      <c r="G68" s="57">
        <v>46105</v>
      </c>
      <c r="H68" s="55" t="s">
        <v>1305</v>
      </c>
      <c r="I68" s="37" t="s">
        <v>17</v>
      </c>
      <c r="J68" s="55" t="s">
        <v>1950</v>
      </c>
      <c r="K68" s="55" t="s">
        <v>1950</v>
      </c>
      <c r="L68" s="37">
        <v>1</v>
      </c>
      <c r="M68" t="s">
        <v>2231</v>
      </c>
      <c r="N68" t="s">
        <v>1981</v>
      </c>
      <c r="O68" t="s">
        <v>2054</v>
      </c>
      <c r="P68" s="37" t="s">
        <v>1905</v>
      </c>
      <c r="Q68" s="37">
        <v>2</v>
      </c>
      <c r="W68" s="56">
        <f>T_Log_Request_Lines[[#This Row],[Purchase Qty]]*T_Log_Request_Lines[[#This Row],[Unit Price - AED]]</f>
        <v>0</v>
      </c>
      <c r="X68" s="56" t="s">
        <v>2235</v>
      </c>
      <c r="Y68" t="s">
        <v>2236</v>
      </c>
    </row>
    <row r="69" spans="1:25" x14ac:dyDescent="0.25">
      <c r="A69" t="s">
        <v>2234</v>
      </c>
      <c r="B69" t="s">
        <v>2230</v>
      </c>
      <c r="C69" s="37" t="s">
        <v>6</v>
      </c>
      <c r="D69" s="37" t="s">
        <v>8</v>
      </c>
      <c r="E69" s="37" t="s">
        <v>10</v>
      </c>
      <c r="F69" s="37" t="s">
        <v>12</v>
      </c>
      <c r="G69" s="57">
        <v>46105</v>
      </c>
      <c r="H69" s="55" t="s">
        <v>1305</v>
      </c>
      <c r="I69" s="37" t="s">
        <v>17</v>
      </c>
      <c r="J69" s="55" t="s">
        <v>1950</v>
      </c>
      <c r="K69" s="55" t="s">
        <v>1950</v>
      </c>
      <c r="L69" s="37">
        <v>2</v>
      </c>
      <c r="M69" t="s">
        <v>2232</v>
      </c>
      <c r="N69" t="s">
        <v>1981</v>
      </c>
      <c r="O69" t="s">
        <v>2057</v>
      </c>
      <c r="P69" s="37" t="s">
        <v>1905</v>
      </c>
      <c r="Q69" s="37">
        <v>5</v>
      </c>
      <c r="W69" s="56">
        <f>T_Log_Request_Lines[[#This Row],[Purchase Qty]]*T_Log_Request_Lines[[#This Row],[Unit Price - AED]]</f>
        <v>0</v>
      </c>
      <c r="X69" s="56" t="s">
        <v>2237</v>
      </c>
      <c r="Y69" t="s">
        <v>2238</v>
      </c>
    </row>
    <row r="70" spans="1:25" x14ac:dyDescent="0.25">
      <c r="A70" t="s">
        <v>2234</v>
      </c>
      <c r="B70" t="s">
        <v>2230</v>
      </c>
      <c r="C70" s="37" t="s">
        <v>6</v>
      </c>
      <c r="D70" s="37" t="s">
        <v>8</v>
      </c>
      <c r="E70" s="37" t="s">
        <v>10</v>
      </c>
      <c r="F70" s="37" t="s">
        <v>12</v>
      </c>
      <c r="G70" s="57">
        <v>46105</v>
      </c>
      <c r="H70" s="55" t="s">
        <v>1305</v>
      </c>
      <c r="I70" s="37" t="s">
        <v>17</v>
      </c>
      <c r="J70" s="55" t="s">
        <v>1950</v>
      </c>
      <c r="K70" s="55" t="s">
        <v>1950</v>
      </c>
      <c r="L70" s="37">
        <v>3</v>
      </c>
      <c r="M70" t="s">
        <v>2233</v>
      </c>
      <c r="N70" t="s">
        <v>1982</v>
      </c>
      <c r="O70" t="s">
        <v>2059</v>
      </c>
      <c r="P70" s="37" t="s">
        <v>1905</v>
      </c>
      <c r="Q70" s="37">
        <v>3</v>
      </c>
      <c r="W70" s="56">
        <f>T_Log_Request_Lines[[#This Row],[Purchase Qty]]*T_Log_Request_Lines[[#This Row],[Unit Price - AED]]</f>
        <v>0</v>
      </c>
      <c r="X70" s="56" t="s">
        <v>2239</v>
      </c>
      <c r="Y70" t="s">
        <v>2240</v>
      </c>
    </row>
    <row r="71" spans="1:25" x14ac:dyDescent="0.25">
      <c r="A71" t="s">
        <v>2242</v>
      </c>
      <c r="B71" t="s">
        <v>2241</v>
      </c>
      <c r="C71" s="37" t="s">
        <v>6</v>
      </c>
      <c r="D71" s="37" t="s">
        <v>160</v>
      </c>
      <c r="E71" s="37" t="s">
        <v>10</v>
      </c>
      <c r="F71" s="37" t="s">
        <v>12</v>
      </c>
      <c r="G71" s="57">
        <v>46106</v>
      </c>
      <c r="H71" s="55" t="s">
        <v>1305</v>
      </c>
      <c r="I71" s="37" t="s">
        <v>17</v>
      </c>
      <c r="J71" s="55" t="s">
        <v>1950</v>
      </c>
      <c r="K71" s="55" t="s">
        <v>1950</v>
      </c>
      <c r="L71" s="37">
        <v>1</v>
      </c>
      <c r="O71" t="s">
        <v>1979</v>
      </c>
      <c r="P71" s="37" t="s">
        <v>1905</v>
      </c>
      <c r="Q71" s="37">
        <v>10</v>
      </c>
      <c r="W71" s="56">
        <f>T_Log_Request_Lines[[#This Row],[Purchase Qty]]*T_Log_Request_Lines[[#This Row],[Unit Price - AED]]</f>
        <v>0</v>
      </c>
      <c r="X71" s="56" t="s">
        <v>2243</v>
      </c>
      <c r="Y71" t="s">
        <v>2244</v>
      </c>
    </row>
    <row r="72" spans="1:25" x14ac:dyDescent="0.25">
      <c r="A72" t="s">
        <v>2242</v>
      </c>
      <c r="B72" t="s">
        <v>2241</v>
      </c>
      <c r="C72" s="37" t="s">
        <v>6</v>
      </c>
      <c r="D72" s="37" t="s">
        <v>160</v>
      </c>
      <c r="E72" s="37" t="s">
        <v>10</v>
      </c>
      <c r="F72" s="37" t="s">
        <v>12</v>
      </c>
      <c r="G72" s="57">
        <v>46106</v>
      </c>
      <c r="H72" s="55" t="s">
        <v>1305</v>
      </c>
      <c r="I72" s="37" t="s">
        <v>17</v>
      </c>
      <c r="J72" s="55" t="s">
        <v>1950</v>
      </c>
      <c r="K72" s="55" t="s">
        <v>1950</v>
      </c>
      <c r="L72" s="37">
        <v>2</v>
      </c>
      <c r="O72" t="s">
        <v>1980</v>
      </c>
      <c r="P72" s="37" t="s">
        <v>1905</v>
      </c>
      <c r="Q72" s="37">
        <v>5</v>
      </c>
      <c r="W72" s="56">
        <f>T_Log_Request_Lines[[#This Row],[Purchase Qty]]*T_Log_Request_Lines[[#This Row],[Unit Price - AED]]</f>
        <v>0</v>
      </c>
      <c r="X72" s="56" t="s">
        <v>2245</v>
      </c>
      <c r="Y72" t="s">
        <v>2246</v>
      </c>
    </row>
    <row r="73" spans="1:25" x14ac:dyDescent="0.25">
      <c r="A73" t="s">
        <v>2242</v>
      </c>
      <c r="B73" t="s">
        <v>2241</v>
      </c>
      <c r="C73" s="37" t="s">
        <v>6</v>
      </c>
      <c r="D73" s="37" t="s">
        <v>160</v>
      </c>
      <c r="E73" s="37" t="s">
        <v>10</v>
      </c>
      <c r="F73" s="37" t="s">
        <v>12</v>
      </c>
      <c r="G73" s="57">
        <v>46106</v>
      </c>
      <c r="H73" s="55" t="s">
        <v>1305</v>
      </c>
      <c r="I73" s="37" t="s">
        <v>17</v>
      </c>
      <c r="J73" s="55" t="s">
        <v>1950</v>
      </c>
      <c r="K73" s="55" t="s">
        <v>1950</v>
      </c>
      <c r="L73" s="37">
        <v>3</v>
      </c>
      <c r="O73" t="s">
        <v>2207</v>
      </c>
      <c r="P73" s="37" t="s">
        <v>1905</v>
      </c>
      <c r="Q73" s="37">
        <v>1</v>
      </c>
      <c r="W73" s="56">
        <f>T_Log_Request_Lines[[#This Row],[Purchase Qty]]*T_Log_Request_Lines[[#This Row],[Unit Price - AED]]</f>
        <v>0</v>
      </c>
      <c r="X73" s="56" t="s">
        <v>2247</v>
      </c>
      <c r="Y73" t="s">
        <v>2248</v>
      </c>
    </row>
    <row r="74" spans="1:25" x14ac:dyDescent="0.25">
      <c r="A74" t="s">
        <v>2242</v>
      </c>
      <c r="B74" t="s">
        <v>2241</v>
      </c>
      <c r="C74" s="37" t="s">
        <v>6</v>
      </c>
      <c r="D74" s="37" t="s">
        <v>160</v>
      </c>
      <c r="E74" s="37" t="s">
        <v>10</v>
      </c>
      <c r="F74" s="37" t="s">
        <v>12</v>
      </c>
      <c r="G74" s="57">
        <v>46106</v>
      </c>
      <c r="H74" s="55" t="s">
        <v>1305</v>
      </c>
      <c r="I74" s="37" t="s">
        <v>17</v>
      </c>
      <c r="J74" s="55" t="s">
        <v>1950</v>
      </c>
      <c r="K74" s="55" t="s">
        <v>1950</v>
      </c>
      <c r="L74" s="37">
        <v>4</v>
      </c>
      <c r="O74" t="s">
        <v>2208</v>
      </c>
      <c r="P74" s="37" t="s">
        <v>1905</v>
      </c>
      <c r="Q74" s="37">
        <v>3</v>
      </c>
      <c r="W74" s="56">
        <f>T_Log_Request_Lines[[#This Row],[Purchase Qty]]*T_Log_Request_Lines[[#This Row],[Unit Price - AED]]</f>
        <v>0</v>
      </c>
      <c r="X74" s="56" t="s">
        <v>2249</v>
      </c>
      <c r="Y74" t="s">
        <v>2250</v>
      </c>
    </row>
    <row r="75" spans="1:25" x14ac:dyDescent="0.25">
      <c r="A75" t="s">
        <v>2255</v>
      </c>
      <c r="B75" t="s">
        <v>2241</v>
      </c>
      <c r="C75" s="37" t="s">
        <v>6</v>
      </c>
      <c r="D75" s="37" t="s">
        <v>160</v>
      </c>
      <c r="E75" s="37" t="s">
        <v>10</v>
      </c>
      <c r="F75" s="37" t="s">
        <v>12</v>
      </c>
      <c r="G75" s="57">
        <v>46106</v>
      </c>
      <c r="H75" s="55" t="s">
        <v>1278</v>
      </c>
      <c r="I75" s="37" t="s">
        <v>17</v>
      </c>
      <c r="J75" s="55" t="s">
        <v>1950</v>
      </c>
      <c r="K75" s="55" t="s">
        <v>1950</v>
      </c>
      <c r="L75" s="37">
        <v>1</v>
      </c>
      <c r="O75" t="s">
        <v>2251</v>
      </c>
      <c r="P75" s="37" t="s">
        <v>1905</v>
      </c>
      <c r="Q75" s="37">
        <v>5</v>
      </c>
      <c r="R75">
        <v>0</v>
      </c>
      <c r="U75" s="37">
        <v>5</v>
      </c>
      <c r="W75" s="56">
        <f>T_Log_Request_Lines[[#This Row],[Purchase Qty]]*T_Log_Request_Lines[[#This Row],[Unit Price - AED]]</f>
        <v>0</v>
      </c>
      <c r="X75" s="56" t="s">
        <v>2256</v>
      </c>
      <c r="Y75" t="s">
        <v>2257</v>
      </c>
    </row>
    <row r="76" spans="1:25" x14ac:dyDescent="0.25">
      <c r="A76" t="s">
        <v>2255</v>
      </c>
      <c r="B76" t="s">
        <v>2241</v>
      </c>
      <c r="C76" s="37" t="s">
        <v>6</v>
      </c>
      <c r="D76" s="37" t="s">
        <v>160</v>
      </c>
      <c r="E76" s="37" t="s">
        <v>10</v>
      </c>
      <c r="F76" s="37" t="s">
        <v>12</v>
      </c>
      <c r="G76" s="57">
        <v>46106</v>
      </c>
      <c r="H76" s="55" t="s">
        <v>1278</v>
      </c>
      <c r="I76" s="37" t="s">
        <v>17</v>
      </c>
      <c r="J76" s="55" t="s">
        <v>1950</v>
      </c>
      <c r="K76" s="55" t="s">
        <v>1950</v>
      </c>
      <c r="L76" s="37">
        <v>2</v>
      </c>
      <c r="O76" t="s">
        <v>2252</v>
      </c>
      <c r="P76" s="37" t="s">
        <v>1905</v>
      </c>
      <c r="Q76" s="37">
        <v>2</v>
      </c>
      <c r="R76">
        <v>0</v>
      </c>
      <c r="U76" s="37">
        <v>2</v>
      </c>
      <c r="W76" s="56">
        <f>T_Log_Request_Lines[[#This Row],[Purchase Qty]]*T_Log_Request_Lines[[#This Row],[Unit Price - AED]]</f>
        <v>0</v>
      </c>
      <c r="X76" s="56" t="s">
        <v>2258</v>
      </c>
      <c r="Y76" t="s">
        <v>2259</v>
      </c>
    </row>
    <row r="77" spans="1:25" x14ac:dyDescent="0.25">
      <c r="A77" t="s">
        <v>2255</v>
      </c>
      <c r="B77" t="s">
        <v>2241</v>
      </c>
      <c r="C77" s="37" t="s">
        <v>6</v>
      </c>
      <c r="D77" s="37" t="s">
        <v>160</v>
      </c>
      <c r="E77" s="37" t="s">
        <v>10</v>
      </c>
      <c r="F77" s="37" t="s">
        <v>12</v>
      </c>
      <c r="G77" s="57">
        <v>46106</v>
      </c>
      <c r="H77" s="55" t="s">
        <v>1278</v>
      </c>
      <c r="I77" s="37" t="s">
        <v>17</v>
      </c>
      <c r="J77" s="55" t="s">
        <v>1950</v>
      </c>
      <c r="K77" s="55" t="s">
        <v>1950</v>
      </c>
      <c r="L77" s="37">
        <v>3</v>
      </c>
      <c r="O77" t="s">
        <v>2253</v>
      </c>
      <c r="P77" s="37" t="s">
        <v>1905</v>
      </c>
      <c r="Q77" s="37">
        <v>1</v>
      </c>
      <c r="R77">
        <v>0</v>
      </c>
      <c r="U77" s="37">
        <v>1</v>
      </c>
      <c r="W77" s="56">
        <f>T_Log_Request_Lines[[#This Row],[Purchase Qty]]*T_Log_Request_Lines[[#This Row],[Unit Price - AED]]</f>
        <v>0</v>
      </c>
      <c r="X77" s="56" t="s">
        <v>2260</v>
      </c>
      <c r="Y77" t="s">
        <v>2261</v>
      </c>
    </row>
    <row r="78" spans="1:25" x14ac:dyDescent="0.25">
      <c r="A78" t="s">
        <v>2255</v>
      </c>
      <c r="B78" t="s">
        <v>2241</v>
      </c>
      <c r="C78" s="37" t="s">
        <v>6</v>
      </c>
      <c r="D78" s="37" t="s">
        <v>160</v>
      </c>
      <c r="E78" s="37" t="s">
        <v>10</v>
      </c>
      <c r="F78" s="37" t="s">
        <v>12</v>
      </c>
      <c r="G78" s="57">
        <v>46106</v>
      </c>
      <c r="H78" s="55" t="s">
        <v>1278</v>
      </c>
      <c r="I78" s="37" t="s">
        <v>17</v>
      </c>
      <c r="J78" s="55" t="s">
        <v>1950</v>
      </c>
      <c r="K78" s="55" t="s">
        <v>1950</v>
      </c>
      <c r="L78" s="37">
        <v>4</v>
      </c>
      <c r="O78" t="s">
        <v>2254</v>
      </c>
      <c r="P78" s="37" t="s">
        <v>1905</v>
      </c>
      <c r="Q78" s="37">
        <v>3</v>
      </c>
      <c r="R78">
        <v>0</v>
      </c>
      <c r="U78" s="37">
        <v>3</v>
      </c>
      <c r="W78" s="56">
        <f>T_Log_Request_Lines[[#This Row],[Purchase Qty]]*T_Log_Request_Lines[[#This Row],[Unit Price - AED]]</f>
        <v>0</v>
      </c>
      <c r="X78" s="56" t="s">
        <v>2262</v>
      </c>
      <c r="Y78" t="s">
        <v>2263</v>
      </c>
    </row>
    <row r="79" spans="1:25" x14ac:dyDescent="0.25">
      <c r="A79" t="s">
        <v>2264</v>
      </c>
      <c r="B79" t="s">
        <v>2241</v>
      </c>
      <c r="C79" s="37" t="s">
        <v>6</v>
      </c>
      <c r="D79" s="37" t="s">
        <v>160</v>
      </c>
      <c r="E79" s="37" t="s">
        <v>10</v>
      </c>
      <c r="F79" s="37" t="s">
        <v>12</v>
      </c>
      <c r="G79" s="57">
        <v>46106</v>
      </c>
      <c r="H79" s="55" t="s">
        <v>1305</v>
      </c>
      <c r="I79" s="37" t="s">
        <v>17</v>
      </c>
      <c r="J79" s="55" t="s">
        <v>1950</v>
      </c>
      <c r="K79" s="55" t="s">
        <v>1950</v>
      </c>
      <c r="L79" s="37">
        <v>1</v>
      </c>
      <c r="O79" t="s">
        <v>1979</v>
      </c>
      <c r="P79" s="37" t="s">
        <v>1905</v>
      </c>
      <c r="Q79" s="37">
        <v>10</v>
      </c>
      <c r="W79" s="56">
        <f>T_Log_Request_Lines[[#This Row],[Purchase Qty]]*T_Log_Request_Lines[[#This Row],[Unit Price - AED]]</f>
        <v>0</v>
      </c>
      <c r="X79" s="56" t="s">
        <v>2265</v>
      </c>
      <c r="Y79" t="s">
        <v>2266</v>
      </c>
    </row>
    <row r="80" spans="1:25" x14ac:dyDescent="0.25">
      <c r="A80" t="s">
        <v>2264</v>
      </c>
      <c r="B80" t="s">
        <v>2241</v>
      </c>
      <c r="C80" s="37" t="s">
        <v>6</v>
      </c>
      <c r="D80" s="37" t="s">
        <v>160</v>
      </c>
      <c r="E80" s="37" t="s">
        <v>10</v>
      </c>
      <c r="F80" s="37" t="s">
        <v>12</v>
      </c>
      <c r="G80" s="57">
        <v>46106</v>
      </c>
      <c r="H80" s="55" t="s">
        <v>1305</v>
      </c>
      <c r="I80" s="37" t="s">
        <v>17</v>
      </c>
      <c r="J80" s="55" t="s">
        <v>1950</v>
      </c>
      <c r="K80" s="55" t="s">
        <v>1950</v>
      </c>
      <c r="L80" s="37">
        <v>2</v>
      </c>
      <c r="O80" t="s">
        <v>1980</v>
      </c>
      <c r="P80" s="37" t="s">
        <v>1905</v>
      </c>
      <c r="Q80" s="37">
        <v>5</v>
      </c>
      <c r="W80" s="56">
        <f>T_Log_Request_Lines[[#This Row],[Purchase Qty]]*T_Log_Request_Lines[[#This Row],[Unit Price - AED]]</f>
        <v>0</v>
      </c>
      <c r="X80" s="56" t="s">
        <v>2267</v>
      </c>
      <c r="Y80" t="s">
        <v>2268</v>
      </c>
    </row>
    <row r="81" spans="1:25" x14ac:dyDescent="0.25">
      <c r="A81" t="s">
        <v>2264</v>
      </c>
      <c r="B81" t="s">
        <v>2241</v>
      </c>
      <c r="C81" s="37" t="s">
        <v>6</v>
      </c>
      <c r="D81" s="37" t="s">
        <v>160</v>
      </c>
      <c r="E81" s="37" t="s">
        <v>10</v>
      </c>
      <c r="F81" s="37" t="s">
        <v>12</v>
      </c>
      <c r="G81" s="57">
        <v>46106</v>
      </c>
      <c r="H81" s="55" t="s">
        <v>1305</v>
      </c>
      <c r="I81" s="37" t="s">
        <v>17</v>
      </c>
      <c r="J81" s="55" t="s">
        <v>1950</v>
      </c>
      <c r="K81" s="55" t="s">
        <v>1950</v>
      </c>
      <c r="L81" s="37">
        <v>3</v>
      </c>
      <c r="O81" t="s">
        <v>2207</v>
      </c>
      <c r="P81" s="37" t="s">
        <v>1905</v>
      </c>
      <c r="Q81" s="37">
        <v>1</v>
      </c>
      <c r="W81" s="56">
        <f>T_Log_Request_Lines[[#This Row],[Purchase Qty]]*T_Log_Request_Lines[[#This Row],[Unit Price - AED]]</f>
        <v>0</v>
      </c>
      <c r="X81" s="56" t="s">
        <v>2269</v>
      </c>
      <c r="Y81" t="s">
        <v>2270</v>
      </c>
    </row>
    <row r="82" spans="1:25" x14ac:dyDescent="0.25">
      <c r="A82" t="s">
        <v>2264</v>
      </c>
      <c r="B82" t="s">
        <v>2241</v>
      </c>
      <c r="C82" s="37" t="s">
        <v>6</v>
      </c>
      <c r="D82" s="37" t="s">
        <v>160</v>
      </c>
      <c r="E82" s="37" t="s">
        <v>10</v>
      </c>
      <c r="F82" s="37" t="s">
        <v>12</v>
      </c>
      <c r="G82" s="57">
        <v>46106</v>
      </c>
      <c r="H82" s="55" t="s">
        <v>1305</v>
      </c>
      <c r="I82" s="37" t="s">
        <v>17</v>
      </c>
      <c r="J82" s="55" t="s">
        <v>1950</v>
      </c>
      <c r="K82" s="55" t="s">
        <v>1950</v>
      </c>
      <c r="L82" s="37">
        <v>4</v>
      </c>
      <c r="O82" t="s">
        <v>2208</v>
      </c>
      <c r="P82" s="37" t="s">
        <v>1905</v>
      </c>
      <c r="Q82" s="37">
        <v>3</v>
      </c>
      <c r="W82" s="56">
        <f>T_Log_Request_Lines[[#This Row],[Purchase Qty]]*T_Log_Request_Lines[[#This Row],[Unit Price - AED]]</f>
        <v>0</v>
      </c>
      <c r="X82" s="56" t="s">
        <v>2271</v>
      </c>
      <c r="Y82" t="s">
        <v>2272</v>
      </c>
    </row>
    <row r="83" spans="1:25" x14ac:dyDescent="0.25">
      <c r="A83" t="s">
        <v>2264</v>
      </c>
      <c r="B83" t="s">
        <v>2241</v>
      </c>
      <c r="C83" s="37" t="s">
        <v>6</v>
      </c>
      <c r="D83" s="37" t="s">
        <v>160</v>
      </c>
      <c r="E83" s="37" t="s">
        <v>10</v>
      </c>
      <c r="F83" s="37" t="s">
        <v>12</v>
      </c>
      <c r="G83" s="57">
        <v>46106</v>
      </c>
      <c r="H83" s="55" t="s">
        <v>1278</v>
      </c>
      <c r="I83" s="37" t="s">
        <v>17</v>
      </c>
      <c r="J83" s="55" t="s">
        <v>1950</v>
      </c>
      <c r="K83" s="55" t="s">
        <v>1950</v>
      </c>
      <c r="L83" s="37">
        <v>1</v>
      </c>
      <c r="O83" t="s">
        <v>2273</v>
      </c>
      <c r="P83" s="37" t="s">
        <v>1905</v>
      </c>
      <c r="Q83" s="37">
        <v>10</v>
      </c>
      <c r="W83" s="56">
        <f>T_Log_Request_Lines[[#This Row],[Purchase Qty]]*T_Log_Request_Lines[[#This Row],[Unit Price - AED]]</f>
        <v>0</v>
      </c>
      <c r="X83" s="56" t="s">
        <v>2265</v>
      </c>
      <c r="Y83" t="s">
        <v>2277</v>
      </c>
    </row>
    <row r="84" spans="1:25" x14ac:dyDescent="0.25">
      <c r="A84" t="s">
        <v>2264</v>
      </c>
      <c r="B84" t="s">
        <v>2241</v>
      </c>
      <c r="C84" s="37" t="s">
        <v>6</v>
      </c>
      <c r="D84" s="37" t="s">
        <v>160</v>
      </c>
      <c r="E84" s="37" t="s">
        <v>10</v>
      </c>
      <c r="F84" s="37" t="s">
        <v>12</v>
      </c>
      <c r="G84" s="57">
        <v>46106</v>
      </c>
      <c r="H84" s="55" t="s">
        <v>1278</v>
      </c>
      <c r="I84" s="37" t="s">
        <v>17</v>
      </c>
      <c r="J84" s="55" t="s">
        <v>1950</v>
      </c>
      <c r="K84" s="55" t="s">
        <v>1950</v>
      </c>
      <c r="L84" s="37">
        <v>2</v>
      </c>
      <c r="O84" t="s">
        <v>2274</v>
      </c>
      <c r="P84" s="37" t="s">
        <v>1905</v>
      </c>
      <c r="Q84" s="37">
        <v>5</v>
      </c>
      <c r="W84" s="56">
        <f>T_Log_Request_Lines[[#This Row],[Purchase Qty]]*T_Log_Request_Lines[[#This Row],[Unit Price - AED]]</f>
        <v>0</v>
      </c>
      <c r="X84" s="56" t="s">
        <v>2267</v>
      </c>
      <c r="Y84" t="s">
        <v>2278</v>
      </c>
    </row>
    <row r="85" spans="1:25" x14ac:dyDescent="0.25">
      <c r="A85" t="s">
        <v>2264</v>
      </c>
      <c r="B85" t="s">
        <v>2241</v>
      </c>
      <c r="C85" s="37" t="s">
        <v>6</v>
      </c>
      <c r="D85" s="37" t="s">
        <v>160</v>
      </c>
      <c r="E85" s="37" t="s">
        <v>10</v>
      </c>
      <c r="F85" s="37" t="s">
        <v>12</v>
      </c>
      <c r="G85" s="57">
        <v>46106</v>
      </c>
      <c r="H85" s="55" t="s">
        <v>1278</v>
      </c>
      <c r="I85" s="37" t="s">
        <v>17</v>
      </c>
      <c r="J85" s="55" t="s">
        <v>1950</v>
      </c>
      <c r="K85" s="55" t="s">
        <v>1950</v>
      </c>
      <c r="L85" s="37">
        <v>3</v>
      </c>
      <c r="O85" t="s">
        <v>2275</v>
      </c>
      <c r="P85" s="37" t="s">
        <v>1905</v>
      </c>
      <c r="Q85" s="37">
        <v>1</v>
      </c>
      <c r="W85" s="56">
        <f>T_Log_Request_Lines[[#This Row],[Purchase Qty]]*T_Log_Request_Lines[[#This Row],[Unit Price - AED]]</f>
        <v>0</v>
      </c>
      <c r="X85" s="56" t="s">
        <v>2269</v>
      </c>
      <c r="Y85" t="s">
        <v>2279</v>
      </c>
    </row>
    <row r="86" spans="1:25" x14ac:dyDescent="0.25">
      <c r="A86" t="s">
        <v>2264</v>
      </c>
      <c r="B86" t="s">
        <v>2241</v>
      </c>
      <c r="C86" s="37" t="s">
        <v>6</v>
      </c>
      <c r="D86" s="37" t="s">
        <v>160</v>
      </c>
      <c r="E86" s="37" t="s">
        <v>10</v>
      </c>
      <c r="F86" s="37" t="s">
        <v>12</v>
      </c>
      <c r="G86" s="57">
        <v>46106</v>
      </c>
      <c r="H86" s="55" t="s">
        <v>1278</v>
      </c>
      <c r="I86" s="37" t="s">
        <v>17</v>
      </c>
      <c r="J86" s="55" t="s">
        <v>1950</v>
      </c>
      <c r="K86" s="55" t="s">
        <v>1950</v>
      </c>
      <c r="L86" s="37">
        <v>4</v>
      </c>
      <c r="O86" t="s">
        <v>2276</v>
      </c>
      <c r="P86" s="37" t="s">
        <v>1905</v>
      </c>
      <c r="Q86" s="37">
        <v>3</v>
      </c>
      <c r="W86" s="56">
        <f>T_Log_Request_Lines[[#This Row],[Purchase Qty]]*T_Log_Request_Lines[[#This Row],[Unit Price - AED]]</f>
        <v>0</v>
      </c>
      <c r="X86" s="56" t="s">
        <v>2271</v>
      </c>
      <c r="Y86" t="s">
        <v>2280</v>
      </c>
    </row>
    <row r="87" spans="1:25" x14ac:dyDescent="0.25">
      <c r="A87" t="s">
        <v>2264</v>
      </c>
      <c r="B87" t="s">
        <v>2241</v>
      </c>
      <c r="C87" s="37" t="s">
        <v>6</v>
      </c>
      <c r="D87" s="37" t="s">
        <v>160</v>
      </c>
      <c r="E87" s="37" t="s">
        <v>10</v>
      </c>
      <c r="F87" s="37" t="s">
        <v>12</v>
      </c>
      <c r="G87" s="57">
        <v>46106</v>
      </c>
      <c r="H87" s="55" t="s">
        <v>1305</v>
      </c>
      <c r="I87" s="37" t="s">
        <v>17</v>
      </c>
      <c r="J87" s="55" t="s">
        <v>1950</v>
      </c>
      <c r="K87" s="55" t="s">
        <v>1950</v>
      </c>
      <c r="L87" s="37">
        <v>1</v>
      </c>
      <c r="O87" t="s">
        <v>2281</v>
      </c>
      <c r="P87" s="37" t="s">
        <v>1905</v>
      </c>
      <c r="Q87" s="37">
        <v>10</v>
      </c>
      <c r="W87" s="56">
        <f>T_Log_Request_Lines[[#This Row],[Purchase Qty]]*T_Log_Request_Lines[[#This Row],[Unit Price - AED]]</f>
        <v>0</v>
      </c>
      <c r="X87" s="56" t="s">
        <v>2265</v>
      </c>
      <c r="Y87" t="s">
        <v>2282</v>
      </c>
    </row>
    <row r="88" spans="1:25" x14ac:dyDescent="0.25">
      <c r="A88" t="s">
        <v>2264</v>
      </c>
      <c r="B88" t="s">
        <v>2241</v>
      </c>
      <c r="C88" s="37" t="s">
        <v>6</v>
      </c>
      <c r="D88" s="37" t="s">
        <v>160</v>
      </c>
      <c r="E88" s="37" t="s">
        <v>10</v>
      </c>
      <c r="F88" s="37" t="s">
        <v>12</v>
      </c>
      <c r="G88" s="57">
        <v>46106</v>
      </c>
      <c r="H88" s="55" t="s">
        <v>1305</v>
      </c>
      <c r="I88" s="37" t="s">
        <v>17</v>
      </c>
      <c r="J88" s="55" t="s">
        <v>1950</v>
      </c>
      <c r="K88" s="55" t="s">
        <v>1950</v>
      </c>
      <c r="L88" s="37">
        <v>2</v>
      </c>
      <c r="O88" t="s">
        <v>2252</v>
      </c>
      <c r="P88" s="37" t="s">
        <v>1905</v>
      </c>
      <c r="Q88" s="37">
        <v>2</v>
      </c>
      <c r="W88" s="56">
        <f>T_Log_Request_Lines[[#This Row],[Purchase Qty]]*T_Log_Request_Lines[[#This Row],[Unit Price - AED]]</f>
        <v>0</v>
      </c>
      <c r="X88" s="56" t="s">
        <v>2267</v>
      </c>
      <c r="Y88" t="s">
        <v>2283</v>
      </c>
    </row>
    <row r="89" spans="1:25" x14ac:dyDescent="0.25">
      <c r="A89" t="s">
        <v>2264</v>
      </c>
      <c r="B89" t="s">
        <v>2241</v>
      </c>
      <c r="C89" s="37" t="s">
        <v>6</v>
      </c>
      <c r="D89" s="37" t="s">
        <v>160</v>
      </c>
      <c r="E89" s="37" t="s">
        <v>10</v>
      </c>
      <c r="F89" s="37" t="s">
        <v>12</v>
      </c>
      <c r="G89" s="57">
        <v>46106</v>
      </c>
      <c r="H89" s="55" t="s">
        <v>1305</v>
      </c>
      <c r="I89" s="37" t="s">
        <v>17</v>
      </c>
      <c r="J89" s="55" t="s">
        <v>1950</v>
      </c>
      <c r="K89" s="55" t="s">
        <v>1950</v>
      </c>
      <c r="L89" s="37">
        <v>3</v>
      </c>
      <c r="O89" t="s">
        <v>2207</v>
      </c>
      <c r="P89" s="37" t="s">
        <v>1905</v>
      </c>
      <c r="Q89" s="37">
        <v>3</v>
      </c>
      <c r="W89" s="56">
        <f>T_Log_Request_Lines[[#This Row],[Purchase Qty]]*T_Log_Request_Lines[[#This Row],[Unit Price - AED]]</f>
        <v>0</v>
      </c>
      <c r="X89" s="56" t="s">
        <v>2269</v>
      </c>
      <c r="Y89" t="s">
        <v>2270</v>
      </c>
    </row>
    <row r="90" spans="1:25" x14ac:dyDescent="0.25">
      <c r="A90" t="s">
        <v>2264</v>
      </c>
      <c r="B90" t="s">
        <v>2241</v>
      </c>
      <c r="C90" s="37" t="s">
        <v>6</v>
      </c>
      <c r="D90" s="37" t="s">
        <v>160</v>
      </c>
      <c r="E90" s="37" t="s">
        <v>10</v>
      </c>
      <c r="F90" s="37" t="s">
        <v>12</v>
      </c>
      <c r="G90" s="57">
        <v>46106</v>
      </c>
      <c r="H90" s="55" t="s">
        <v>1305</v>
      </c>
      <c r="I90" s="37" t="s">
        <v>17</v>
      </c>
      <c r="J90" s="55" t="s">
        <v>1950</v>
      </c>
      <c r="K90" s="55" t="s">
        <v>1950</v>
      </c>
      <c r="L90" s="37">
        <v>1</v>
      </c>
      <c r="O90" t="s">
        <v>2281</v>
      </c>
      <c r="P90" s="37" t="s">
        <v>1905</v>
      </c>
      <c r="Q90" s="37">
        <v>10</v>
      </c>
      <c r="W90" s="56">
        <f>T_Log_Request_Lines[[#This Row],[Purchase Qty]]*T_Log_Request_Lines[[#This Row],[Unit Price - AED]]</f>
        <v>0</v>
      </c>
      <c r="X90" s="56" t="s">
        <v>2265</v>
      </c>
      <c r="Y90" t="s">
        <v>2282</v>
      </c>
    </row>
    <row r="91" spans="1:25" x14ac:dyDescent="0.25">
      <c r="A91" t="s">
        <v>2264</v>
      </c>
      <c r="B91" t="s">
        <v>2241</v>
      </c>
      <c r="C91" s="37" t="s">
        <v>6</v>
      </c>
      <c r="D91" s="37" t="s">
        <v>160</v>
      </c>
      <c r="E91" s="37" t="s">
        <v>10</v>
      </c>
      <c r="F91" s="37" t="s">
        <v>12</v>
      </c>
      <c r="G91" s="57">
        <v>46106</v>
      </c>
      <c r="H91" s="55" t="s">
        <v>1305</v>
      </c>
      <c r="I91" s="37" t="s">
        <v>17</v>
      </c>
      <c r="J91" s="55" t="s">
        <v>1950</v>
      </c>
      <c r="K91" s="55" t="s">
        <v>1950</v>
      </c>
      <c r="L91" s="37">
        <v>2</v>
      </c>
      <c r="O91" t="s">
        <v>2252</v>
      </c>
      <c r="P91" s="37" t="s">
        <v>1905</v>
      </c>
      <c r="Q91" s="37">
        <v>2</v>
      </c>
      <c r="W91" s="56">
        <f>T_Log_Request_Lines[[#This Row],[Purchase Qty]]*T_Log_Request_Lines[[#This Row],[Unit Price - AED]]</f>
        <v>0</v>
      </c>
      <c r="X91" s="56" t="s">
        <v>2267</v>
      </c>
      <c r="Y91" t="s">
        <v>2283</v>
      </c>
    </row>
    <row r="92" spans="1:25" x14ac:dyDescent="0.25">
      <c r="A92" t="s">
        <v>2284</v>
      </c>
      <c r="B92" t="s">
        <v>2103</v>
      </c>
      <c r="C92" s="37" t="s">
        <v>6</v>
      </c>
      <c r="D92" s="37" t="s">
        <v>160</v>
      </c>
      <c r="E92" s="37" t="s">
        <v>10</v>
      </c>
      <c r="F92" s="37" t="s">
        <v>12</v>
      </c>
      <c r="G92" s="57">
        <v>46107</v>
      </c>
      <c r="H92" s="55" t="s">
        <v>1305</v>
      </c>
      <c r="I92" s="37" t="s">
        <v>17</v>
      </c>
      <c r="J92" s="55" t="s">
        <v>1950</v>
      </c>
      <c r="K92" s="55" t="s">
        <v>1950</v>
      </c>
      <c r="L92" s="37">
        <v>1</v>
      </c>
      <c r="O92" t="s">
        <v>2076</v>
      </c>
      <c r="P92" s="37" t="s">
        <v>1905</v>
      </c>
      <c r="Q92" s="37">
        <v>1</v>
      </c>
      <c r="W92" s="56">
        <f>T_Log_Request_Lines[[#This Row],[Purchase Qty]]*T_Log_Request_Lines[[#This Row],[Unit Price - AED]]</f>
        <v>0</v>
      </c>
      <c r="X92" s="56" t="s">
        <v>2285</v>
      </c>
      <c r="Y92" t="s">
        <v>2286</v>
      </c>
    </row>
    <row r="93" spans="1:25" x14ac:dyDescent="0.25">
      <c r="A93" t="s">
        <v>2284</v>
      </c>
      <c r="B93" t="s">
        <v>2103</v>
      </c>
      <c r="C93" s="37" t="s">
        <v>6</v>
      </c>
      <c r="D93" s="37" t="s">
        <v>160</v>
      </c>
      <c r="E93" s="37" t="s">
        <v>10</v>
      </c>
      <c r="F93" s="37" t="s">
        <v>12</v>
      </c>
      <c r="G93" s="57">
        <v>46107</v>
      </c>
      <c r="H93" s="55" t="s">
        <v>1305</v>
      </c>
      <c r="I93" s="37" t="s">
        <v>17</v>
      </c>
      <c r="J93" s="55" t="s">
        <v>1950</v>
      </c>
      <c r="K93" s="55" t="s">
        <v>1950</v>
      </c>
      <c r="L93" s="37">
        <v>1</v>
      </c>
      <c r="O93" t="s">
        <v>2076</v>
      </c>
      <c r="P93" s="37" t="s">
        <v>1905</v>
      </c>
      <c r="Q93" s="37">
        <v>1</v>
      </c>
      <c r="T93">
        <v>254825</v>
      </c>
      <c r="W93" s="56">
        <f>T_Log_Request_Lines[[#This Row],[Purchase Qty]]*T_Log_Request_Lines[[#This Row],[Unit Price - AED]]</f>
        <v>0</v>
      </c>
      <c r="X93" s="56" t="s">
        <v>2285</v>
      </c>
      <c r="Y93" t="s">
        <v>2287</v>
      </c>
    </row>
    <row r="94" spans="1:25" x14ac:dyDescent="0.25">
      <c r="A94" t="s">
        <v>2284</v>
      </c>
      <c r="B94" t="s">
        <v>2103</v>
      </c>
      <c r="C94" s="37" t="s">
        <v>6</v>
      </c>
      <c r="D94" s="37" t="s">
        <v>160</v>
      </c>
      <c r="E94" s="37" t="s">
        <v>10</v>
      </c>
      <c r="F94" s="37" t="s">
        <v>12</v>
      </c>
      <c r="G94" s="57">
        <v>46107</v>
      </c>
      <c r="H94" s="55" t="s">
        <v>1305</v>
      </c>
      <c r="I94" s="37" t="s">
        <v>17</v>
      </c>
      <c r="J94" s="55" t="s">
        <v>1950</v>
      </c>
      <c r="K94" s="55" t="s">
        <v>1950</v>
      </c>
      <c r="L94" s="37">
        <v>1</v>
      </c>
      <c r="O94" t="s">
        <v>2076</v>
      </c>
      <c r="P94" s="37" t="s">
        <v>1905</v>
      </c>
      <c r="Q94" s="37">
        <v>1</v>
      </c>
      <c r="T94">
        <v>254825</v>
      </c>
      <c r="W94" s="56">
        <f>T_Log_Request_Lines[[#This Row],[Purchase Qty]]*T_Log_Request_Lines[[#This Row],[Unit Price - AED]]</f>
        <v>0</v>
      </c>
      <c r="X94" s="56" t="s">
        <v>2285</v>
      </c>
      <c r="Y94" t="s">
        <v>2287</v>
      </c>
    </row>
    <row r="95" spans="1:25" x14ac:dyDescent="0.25">
      <c r="A95" t="s">
        <v>2284</v>
      </c>
      <c r="B95" t="s">
        <v>2103</v>
      </c>
      <c r="C95" s="37" t="s">
        <v>6</v>
      </c>
      <c r="D95" s="37" t="s">
        <v>160</v>
      </c>
      <c r="E95" s="37" t="s">
        <v>10</v>
      </c>
      <c r="F95" s="37" t="s">
        <v>12</v>
      </c>
      <c r="G95" s="57">
        <v>46107</v>
      </c>
      <c r="H95" s="55" t="s">
        <v>1305</v>
      </c>
      <c r="I95" s="37" t="s">
        <v>17</v>
      </c>
      <c r="J95" s="55" t="s">
        <v>1950</v>
      </c>
      <c r="K95" s="55" t="s">
        <v>1950</v>
      </c>
      <c r="L95" s="37">
        <v>2</v>
      </c>
      <c r="O95" t="s">
        <v>1989</v>
      </c>
      <c r="P95" s="37" t="s">
        <v>1905</v>
      </c>
      <c r="Q95" s="37">
        <v>10</v>
      </c>
      <c r="T95">
        <v>2485</v>
      </c>
      <c r="W95" s="56">
        <f>T_Log_Request_Lines[[#This Row],[Purchase Qty]]*T_Log_Request_Lines[[#This Row],[Unit Price - AED]]</f>
        <v>0</v>
      </c>
      <c r="X95" s="56" t="s">
        <v>2288</v>
      </c>
      <c r="Y95" t="s">
        <v>2289</v>
      </c>
    </row>
    <row r="96" spans="1:25" x14ac:dyDescent="0.25">
      <c r="A96" t="s">
        <v>2302</v>
      </c>
      <c r="B96" t="s">
        <v>2298</v>
      </c>
      <c r="C96" s="37" t="s">
        <v>6</v>
      </c>
      <c r="D96" s="37" t="s">
        <v>160</v>
      </c>
      <c r="E96" s="37" t="s">
        <v>10</v>
      </c>
      <c r="F96" s="37" t="s">
        <v>12</v>
      </c>
      <c r="G96" s="57">
        <v>46113</v>
      </c>
      <c r="H96" s="55" t="s">
        <v>1305</v>
      </c>
      <c r="I96" s="37" t="s">
        <v>17</v>
      </c>
      <c r="J96" s="55" t="s">
        <v>423</v>
      </c>
      <c r="K96" s="55" t="s">
        <v>2299</v>
      </c>
      <c r="L96" s="37">
        <v>1</v>
      </c>
      <c r="M96" t="s">
        <v>2046</v>
      </c>
      <c r="N96" t="s">
        <v>1981</v>
      </c>
      <c r="O96" t="s">
        <v>2054</v>
      </c>
      <c r="P96" s="37" t="s">
        <v>1905</v>
      </c>
      <c r="Q96" s="37">
        <v>10</v>
      </c>
      <c r="W96" s="56">
        <f>T_Log_Request_Lines[[#This Row],[Purchase Qty]]*T_Log_Request_Lines[[#This Row],[Unit Price - AED]]</f>
        <v>0</v>
      </c>
      <c r="X96" s="56" t="s">
        <v>2303</v>
      </c>
      <c r="Y96" t="s">
        <v>2304</v>
      </c>
    </row>
    <row r="97" spans="1:25" x14ac:dyDescent="0.25">
      <c r="A97" t="s">
        <v>2302</v>
      </c>
      <c r="B97" t="s">
        <v>2298</v>
      </c>
      <c r="C97" s="37" t="s">
        <v>6</v>
      </c>
      <c r="D97" s="37" t="s">
        <v>160</v>
      </c>
      <c r="E97" s="37" t="s">
        <v>10</v>
      </c>
      <c r="F97" s="37" t="s">
        <v>12</v>
      </c>
      <c r="G97" s="57">
        <v>46113</v>
      </c>
      <c r="H97" s="55" t="s">
        <v>1305</v>
      </c>
      <c r="I97" s="37" t="s">
        <v>17</v>
      </c>
      <c r="J97" s="55" t="s">
        <v>423</v>
      </c>
      <c r="K97" s="55" t="s">
        <v>2299</v>
      </c>
      <c r="L97" s="37">
        <v>2</v>
      </c>
      <c r="M97" t="s">
        <v>2055</v>
      </c>
      <c r="N97" t="s">
        <v>1981</v>
      </c>
      <c r="O97" t="s">
        <v>2057</v>
      </c>
      <c r="P97" s="37" t="s">
        <v>1905</v>
      </c>
      <c r="Q97" s="37">
        <v>2</v>
      </c>
      <c r="W97" s="56">
        <f>T_Log_Request_Lines[[#This Row],[Purchase Qty]]*T_Log_Request_Lines[[#This Row],[Unit Price - AED]]</f>
        <v>0</v>
      </c>
      <c r="X97" s="56" t="s">
        <v>2305</v>
      </c>
      <c r="Y97" t="s">
        <v>2306</v>
      </c>
    </row>
    <row r="98" spans="1:25" x14ac:dyDescent="0.25">
      <c r="A98" t="s">
        <v>2302</v>
      </c>
      <c r="B98" t="s">
        <v>2298</v>
      </c>
      <c r="C98" s="37" t="s">
        <v>6</v>
      </c>
      <c r="D98" s="37" t="s">
        <v>160</v>
      </c>
      <c r="E98" s="37" t="s">
        <v>10</v>
      </c>
      <c r="F98" s="37" t="s">
        <v>12</v>
      </c>
      <c r="G98" s="57">
        <v>46113</v>
      </c>
      <c r="H98" s="55" t="s">
        <v>1305</v>
      </c>
      <c r="I98" s="37" t="s">
        <v>17</v>
      </c>
      <c r="J98" s="55" t="s">
        <v>423</v>
      </c>
      <c r="K98" s="55" t="s">
        <v>2299</v>
      </c>
      <c r="L98" s="37">
        <v>3</v>
      </c>
      <c r="M98" t="s">
        <v>2058</v>
      </c>
      <c r="N98" t="s">
        <v>1981</v>
      </c>
      <c r="O98" t="s">
        <v>2300</v>
      </c>
      <c r="P98" s="37" t="s">
        <v>1905</v>
      </c>
      <c r="Q98" s="37">
        <v>5</v>
      </c>
      <c r="W98" s="56">
        <f>T_Log_Request_Lines[[#This Row],[Purchase Qty]]*T_Log_Request_Lines[[#This Row],[Unit Price - AED]]</f>
        <v>0</v>
      </c>
      <c r="X98" s="56" t="s">
        <v>2307</v>
      </c>
      <c r="Y98" t="s">
        <v>2308</v>
      </c>
    </row>
    <row r="99" spans="1:25" x14ac:dyDescent="0.25">
      <c r="A99" t="s">
        <v>2310</v>
      </c>
      <c r="B99" t="s">
        <v>2309</v>
      </c>
      <c r="C99" s="37" t="s">
        <v>6</v>
      </c>
      <c r="D99" s="37" t="s">
        <v>160</v>
      </c>
      <c r="E99" s="37" t="s">
        <v>10</v>
      </c>
      <c r="F99" s="37" t="s">
        <v>12</v>
      </c>
      <c r="G99" s="57">
        <v>46113</v>
      </c>
      <c r="H99" s="55" t="s">
        <v>1305</v>
      </c>
      <c r="I99" s="37" t="s">
        <v>17</v>
      </c>
      <c r="J99" s="55" t="s">
        <v>1950</v>
      </c>
      <c r="K99" s="55" t="s">
        <v>1950</v>
      </c>
      <c r="L99" s="37">
        <v>1</v>
      </c>
      <c r="O99" t="s">
        <v>2046</v>
      </c>
      <c r="P99" s="37" t="s">
        <v>1905</v>
      </c>
      <c r="Q99" s="37">
        <v>10</v>
      </c>
      <c r="R99">
        <v>0</v>
      </c>
      <c r="U99" s="37">
        <v>10</v>
      </c>
      <c r="W99" s="56">
        <f>T_Log_Request_Lines[[#This Row],[Purchase Qty]]*T_Log_Request_Lines[[#This Row],[Unit Price - AED]]</f>
        <v>0</v>
      </c>
      <c r="X99" s="56" t="s">
        <v>2311</v>
      </c>
      <c r="Y99" t="s">
        <v>2312</v>
      </c>
    </row>
    <row r="100" spans="1:25" x14ac:dyDescent="0.25">
      <c r="A100" t="s">
        <v>2313</v>
      </c>
      <c r="B100" t="s">
        <v>2103</v>
      </c>
      <c r="C100" s="37" t="s">
        <v>6</v>
      </c>
      <c r="D100" s="37" t="s">
        <v>160</v>
      </c>
      <c r="E100" s="37" t="s">
        <v>10</v>
      </c>
      <c r="F100" s="37" t="s">
        <v>12</v>
      </c>
      <c r="G100" s="57">
        <v>46115</v>
      </c>
      <c r="H100" s="55" t="s">
        <v>1305</v>
      </c>
      <c r="I100" s="37" t="s">
        <v>17</v>
      </c>
      <c r="J100" s="55" t="s">
        <v>1950</v>
      </c>
      <c r="K100" s="55" t="s">
        <v>1950</v>
      </c>
      <c r="L100" s="37">
        <v>1</v>
      </c>
      <c r="O100" t="s">
        <v>2076</v>
      </c>
      <c r="P100" s="37" t="s">
        <v>1905</v>
      </c>
      <c r="Q100" s="37">
        <v>1</v>
      </c>
      <c r="W100" s="56">
        <f>T_Log_Request_Lines[[#This Row],[Purchase Qty]]*T_Log_Request_Lines[[#This Row],[Unit Price - AED]]</f>
        <v>0</v>
      </c>
      <c r="X100" s="56" t="s">
        <v>2314</v>
      </c>
      <c r="Y100" t="s">
        <v>2315</v>
      </c>
    </row>
    <row r="101" spans="1:25" x14ac:dyDescent="0.25">
      <c r="A101" t="s">
        <v>2316</v>
      </c>
      <c r="B101" t="s">
        <v>2103</v>
      </c>
      <c r="C101" s="37" t="s">
        <v>6</v>
      </c>
      <c r="D101" s="37" t="s">
        <v>160</v>
      </c>
      <c r="E101" s="37" t="s">
        <v>10</v>
      </c>
      <c r="F101" s="37" t="s">
        <v>12</v>
      </c>
      <c r="G101" s="57">
        <v>46115</v>
      </c>
      <c r="H101" s="55" t="s">
        <v>1305</v>
      </c>
      <c r="I101" s="37" t="s">
        <v>17</v>
      </c>
      <c r="J101" s="55" t="s">
        <v>1950</v>
      </c>
      <c r="K101" s="55" t="s">
        <v>1950</v>
      </c>
      <c r="L101" s="37">
        <v>1</v>
      </c>
      <c r="O101" t="s">
        <v>2054</v>
      </c>
      <c r="P101" s="37" t="s">
        <v>1905</v>
      </c>
      <c r="Q101" s="37">
        <v>1</v>
      </c>
      <c r="W101" s="56">
        <f>T_Log_Request_Lines[[#This Row],[Purchase Qty]]*T_Log_Request_Lines[[#This Row],[Unit Price - AED]]</f>
        <v>0</v>
      </c>
      <c r="X101" s="56" t="s">
        <v>2317</v>
      </c>
      <c r="Y101" t="s">
        <v>2318</v>
      </c>
    </row>
    <row r="102" spans="1:25" x14ac:dyDescent="0.25">
      <c r="A102" t="s">
        <v>2323</v>
      </c>
      <c r="B102" t="s">
        <v>2103</v>
      </c>
      <c r="C102" s="37" t="s">
        <v>6</v>
      </c>
      <c r="D102" s="37" t="s">
        <v>160</v>
      </c>
      <c r="E102" s="37" t="s">
        <v>10</v>
      </c>
      <c r="F102" s="37" t="s">
        <v>12</v>
      </c>
      <c r="G102" s="57">
        <v>46119</v>
      </c>
      <c r="H102" s="55" t="s">
        <v>1305</v>
      </c>
      <c r="I102" s="37" t="s">
        <v>17</v>
      </c>
      <c r="J102" s="55" t="s">
        <v>423</v>
      </c>
      <c r="K102" s="55" t="s">
        <v>1950</v>
      </c>
      <c r="L102" s="37">
        <v>1</v>
      </c>
      <c r="M102" t="s">
        <v>2046</v>
      </c>
      <c r="N102">
        <v>2545622</v>
      </c>
      <c r="O102" t="s">
        <v>2054</v>
      </c>
      <c r="P102" s="37" t="s">
        <v>1905</v>
      </c>
      <c r="Q102" s="37">
        <v>10</v>
      </c>
      <c r="W102" s="56">
        <f>T_Log_Request_Lines[[#This Row],[Purchase Qty]]*T_Log_Request_Lines[[#This Row],[Unit Price - AED]]</f>
        <v>0</v>
      </c>
      <c r="X102" s="56" t="s">
        <v>2324</v>
      </c>
      <c r="Y102" t="s">
        <v>2325</v>
      </c>
    </row>
    <row r="103" spans="1:25" x14ac:dyDescent="0.25">
      <c r="A103" t="s">
        <v>2323</v>
      </c>
      <c r="B103" t="s">
        <v>2103</v>
      </c>
      <c r="C103" s="37" t="s">
        <v>6</v>
      </c>
      <c r="D103" s="37" t="s">
        <v>160</v>
      </c>
      <c r="E103" s="37" t="s">
        <v>10</v>
      </c>
      <c r="F103" s="37" t="s">
        <v>12</v>
      </c>
      <c r="G103" s="57">
        <v>46119</v>
      </c>
      <c r="H103" s="55" t="s">
        <v>1305</v>
      </c>
      <c r="I103" s="37" t="s">
        <v>17</v>
      </c>
      <c r="J103" s="55" t="s">
        <v>423</v>
      </c>
      <c r="K103" s="55" t="s">
        <v>1950</v>
      </c>
      <c r="L103" s="37">
        <v>2</v>
      </c>
      <c r="M103" t="s">
        <v>2055</v>
      </c>
      <c r="N103">
        <v>2545622</v>
      </c>
      <c r="O103" t="s">
        <v>2057</v>
      </c>
      <c r="P103" s="37" t="s">
        <v>1905</v>
      </c>
      <c r="Q103" s="37">
        <v>8</v>
      </c>
      <c r="W103" s="56">
        <f>T_Log_Request_Lines[[#This Row],[Purchase Qty]]*T_Log_Request_Lines[[#This Row],[Unit Price - AED]]</f>
        <v>0</v>
      </c>
      <c r="X103" s="56" t="s">
        <v>2326</v>
      </c>
      <c r="Y103" t="s">
        <v>2327</v>
      </c>
    </row>
    <row r="104" spans="1:25" x14ac:dyDescent="0.25">
      <c r="A104" t="s">
        <v>2323</v>
      </c>
      <c r="B104" t="s">
        <v>2103</v>
      </c>
      <c r="C104" s="37" t="s">
        <v>6</v>
      </c>
      <c r="D104" s="37" t="s">
        <v>160</v>
      </c>
      <c r="E104" s="37" t="s">
        <v>10</v>
      </c>
      <c r="F104" s="37" t="s">
        <v>12</v>
      </c>
      <c r="G104" s="57">
        <v>46119</v>
      </c>
      <c r="H104" s="55" t="s">
        <v>1305</v>
      </c>
      <c r="I104" s="37" t="s">
        <v>17</v>
      </c>
      <c r="J104" s="55" t="s">
        <v>423</v>
      </c>
      <c r="K104" s="55" t="s">
        <v>1950</v>
      </c>
      <c r="L104" s="37">
        <v>3</v>
      </c>
      <c r="M104" t="s">
        <v>2058</v>
      </c>
      <c r="N104">
        <v>2545622</v>
      </c>
      <c r="O104" t="s">
        <v>2059</v>
      </c>
      <c r="P104" s="37" t="s">
        <v>1905</v>
      </c>
      <c r="Q104" s="37">
        <v>7</v>
      </c>
      <c r="W104" s="56">
        <f>T_Log_Request_Lines[[#This Row],[Purchase Qty]]*T_Log_Request_Lines[[#This Row],[Unit Price - AED]]</f>
        <v>0</v>
      </c>
      <c r="X104" s="56" t="s">
        <v>2328</v>
      </c>
      <c r="Y104" t="s">
        <v>2329</v>
      </c>
    </row>
    <row r="105" spans="1:25" x14ac:dyDescent="0.25">
      <c r="A105" t="s">
        <v>2323</v>
      </c>
      <c r="B105" t="s">
        <v>2103</v>
      </c>
      <c r="C105" s="37" t="s">
        <v>6</v>
      </c>
      <c r="D105" s="37" t="s">
        <v>160</v>
      </c>
      <c r="E105" s="37" t="s">
        <v>10</v>
      </c>
      <c r="F105" s="37" t="s">
        <v>12</v>
      </c>
      <c r="G105" s="57">
        <v>46119</v>
      </c>
      <c r="H105" s="55" t="s">
        <v>1305</v>
      </c>
      <c r="I105" s="37" t="s">
        <v>17</v>
      </c>
      <c r="J105" s="55" t="s">
        <v>423</v>
      </c>
      <c r="K105" s="55" t="s">
        <v>1950</v>
      </c>
      <c r="L105" s="37">
        <v>4</v>
      </c>
      <c r="M105" t="s">
        <v>2321</v>
      </c>
      <c r="N105">
        <v>2545622</v>
      </c>
      <c r="O105" t="s">
        <v>2322</v>
      </c>
      <c r="P105" s="37" t="s">
        <v>1905</v>
      </c>
      <c r="Q105" s="37">
        <v>12</v>
      </c>
      <c r="W105" s="56">
        <f>T_Log_Request_Lines[[#This Row],[Purchase Qty]]*T_Log_Request_Lines[[#This Row],[Unit Price - AED]]</f>
        <v>0</v>
      </c>
      <c r="X105" s="56" t="s">
        <v>2330</v>
      </c>
      <c r="Y105" t="s">
        <v>2331</v>
      </c>
    </row>
    <row r="106" spans="1:25" x14ac:dyDescent="0.25">
      <c r="A106" t="s">
        <v>2336</v>
      </c>
      <c r="B106" t="s">
        <v>2103</v>
      </c>
      <c r="C106" s="37" t="s">
        <v>6</v>
      </c>
      <c r="D106" s="37" t="s">
        <v>160</v>
      </c>
      <c r="E106" s="37" t="s">
        <v>10</v>
      </c>
      <c r="F106" s="37" t="s">
        <v>12</v>
      </c>
      <c r="G106" s="57">
        <v>46120</v>
      </c>
      <c r="H106" s="55" t="s">
        <v>1305</v>
      </c>
      <c r="I106" s="37" t="s">
        <v>17</v>
      </c>
      <c r="J106" s="55" t="s">
        <v>248</v>
      </c>
      <c r="K106" s="55">
        <v>284861</v>
      </c>
      <c r="L106" s="37">
        <v>1</v>
      </c>
      <c r="M106" t="s">
        <v>2046</v>
      </c>
      <c r="N106" t="s">
        <v>1981</v>
      </c>
      <c r="O106" t="s">
        <v>2054</v>
      </c>
      <c r="P106" s="37" t="s">
        <v>1905</v>
      </c>
      <c r="Q106" s="37">
        <v>10</v>
      </c>
      <c r="T106">
        <v>214461</v>
      </c>
      <c r="W106" s="56">
        <f>T_Log_Request_Lines[[#This Row],[Purchase Qty]]*T_Log_Request_Lines[[#This Row],[Unit Price - AED]]</f>
        <v>0</v>
      </c>
      <c r="X106" s="56" t="s">
        <v>2338</v>
      </c>
      <c r="Y106" t="s">
        <v>2339</v>
      </c>
    </row>
    <row r="107" spans="1:25" x14ac:dyDescent="0.25">
      <c r="A107" t="s">
        <v>2336</v>
      </c>
      <c r="B107" t="s">
        <v>2103</v>
      </c>
      <c r="C107" s="37" t="s">
        <v>6</v>
      </c>
      <c r="D107" s="37" t="s">
        <v>160</v>
      </c>
      <c r="E107" s="37" t="s">
        <v>10</v>
      </c>
      <c r="F107" s="37" t="s">
        <v>12</v>
      </c>
      <c r="G107" s="57">
        <v>46120</v>
      </c>
      <c r="H107" s="55" t="s">
        <v>1305</v>
      </c>
      <c r="I107" s="37" t="s">
        <v>17</v>
      </c>
      <c r="J107" s="55" t="s">
        <v>248</v>
      </c>
      <c r="K107" s="55">
        <v>284861</v>
      </c>
      <c r="L107" s="37">
        <v>2</v>
      </c>
      <c r="M107" t="s">
        <v>2055</v>
      </c>
      <c r="N107" t="s">
        <v>1982</v>
      </c>
      <c r="O107" t="s">
        <v>2057</v>
      </c>
      <c r="P107" s="37" t="s">
        <v>1905</v>
      </c>
      <c r="Q107" s="37">
        <v>9</v>
      </c>
      <c r="T107">
        <v>11225</v>
      </c>
      <c r="W107" s="56">
        <f>T_Log_Request_Lines[[#This Row],[Purchase Qty]]*T_Log_Request_Lines[[#This Row],[Unit Price - AED]]</f>
        <v>0</v>
      </c>
      <c r="X107" s="56" t="s">
        <v>2340</v>
      </c>
      <c r="Y107" t="s">
        <v>2341</v>
      </c>
    </row>
    <row r="108" spans="1:25" x14ac:dyDescent="0.25">
      <c r="A108" t="s">
        <v>2336</v>
      </c>
      <c r="B108" t="s">
        <v>2103</v>
      </c>
      <c r="C108" s="37" t="s">
        <v>6</v>
      </c>
      <c r="D108" s="37" t="s">
        <v>160</v>
      </c>
      <c r="E108" s="37" t="s">
        <v>10</v>
      </c>
      <c r="F108" s="37" t="s">
        <v>12</v>
      </c>
      <c r="G108" s="57">
        <v>46120</v>
      </c>
      <c r="H108" s="55" t="s">
        <v>1305</v>
      </c>
      <c r="I108" s="37" t="s">
        <v>17</v>
      </c>
      <c r="J108" s="55" t="s">
        <v>248</v>
      </c>
      <c r="K108" s="55">
        <v>284861</v>
      </c>
      <c r="L108" s="37">
        <v>3</v>
      </c>
      <c r="M108" t="s">
        <v>2058</v>
      </c>
      <c r="N108" t="s">
        <v>1982</v>
      </c>
      <c r="O108" t="s">
        <v>2059</v>
      </c>
      <c r="P108" s="37" t="s">
        <v>1905</v>
      </c>
      <c r="Q108" s="37">
        <v>7</v>
      </c>
      <c r="T108">
        <v>71123</v>
      </c>
      <c r="W108" s="56">
        <f>T_Log_Request_Lines[[#This Row],[Purchase Qty]]*T_Log_Request_Lines[[#This Row],[Unit Price - AED]]</f>
        <v>0</v>
      </c>
      <c r="X108" s="56" t="s">
        <v>2342</v>
      </c>
      <c r="Y108" t="s">
        <v>2343</v>
      </c>
    </row>
    <row r="109" spans="1:25" x14ac:dyDescent="0.25">
      <c r="A109" t="s">
        <v>2336</v>
      </c>
      <c r="B109" t="s">
        <v>2103</v>
      </c>
      <c r="C109" s="37" t="s">
        <v>6</v>
      </c>
      <c r="D109" s="37" t="s">
        <v>160</v>
      </c>
      <c r="E109" s="37" t="s">
        <v>10</v>
      </c>
      <c r="F109" s="37" t="s">
        <v>12</v>
      </c>
      <c r="G109" s="57">
        <v>46120</v>
      </c>
      <c r="H109" s="55" t="s">
        <v>1305</v>
      </c>
      <c r="I109" s="37" t="s">
        <v>17</v>
      </c>
      <c r="J109" s="55" t="s">
        <v>248</v>
      </c>
      <c r="K109" s="55">
        <v>284861</v>
      </c>
      <c r="L109" s="37">
        <v>4</v>
      </c>
      <c r="M109" t="s">
        <v>2321</v>
      </c>
      <c r="N109" t="s">
        <v>1982</v>
      </c>
      <c r="O109" t="s">
        <v>2322</v>
      </c>
      <c r="P109" s="37" t="s">
        <v>1905</v>
      </c>
      <c r="Q109" s="37">
        <v>12</v>
      </c>
      <c r="T109">
        <v>94214</v>
      </c>
      <c r="W109" s="56">
        <f>T_Log_Request_Lines[[#This Row],[Purchase Qty]]*T_Log_Request_Lines[[#This Row],[Unit Price - AED]]</f>
        <v>0</v>
      </c>
      <c r="X109" s="56" t="s">
        <v>2344</v>
      </c>
      <c r="Y109" t="s">
        <v>2345</v>
      </c>
    </row>
    <row r="110" spans="1:25" x14ac:dyDescent="0.25">
      <c r="A110" t="s">
        <v>2336</v>
      </c>
      <c r="B110" t="s">
        <v>2103</v>
      </c>
      <c r="C110" s="37" t="s">
        <v>6</v>
      </c>
      <c r="D110" s="37" t="s">
        <v>160</v>
      </c>
      <c r="E110" s="37" t="s">
        <v>10</v>
      </c>
      <c r="F110" s="37" t="s">
        <v>12</v>
      </c>
      <c r="G110" s="57">
        <v>46120</v>
      </c>
      <c r="H110" s="55" t="s">
        <v>1305</v>
      </c>
      <c r="I110" s="37" t="s">
        <v>17</v>
      </c>
      <c r="J110" s="55" t="s">
        <v>248</v>
      </c>
      <c r="K110" s="55">
        <v>284861</v>
      </c>
      <c r="L110" s="37">
        <v>5</v>
      </c>
      <c r="M110" t="s">
        <v>2333</v>
      </c>
      <c r="N110" t="s">
        <v>2334</v>
      </c>
      <c r="O110" t="s">
        <v>2335</v>
      </c>
      <c r="P110" s="37" t="s">
        <v>1905</v>
      </c>
      <c r="Q110" s="37">
        <v>10</v>
      </c>
      <c r="T110">
        <v>12233</v>
      </c>
      <c r="W110" s="56">
        <f>T_Log_Request_Lines[[#This Row],[Purchase Qty]]*T_Log_Request_Lines[[#This Row],[Unit Price - AED]]</f>
        <v>0</v>
      </c>
      <c r="X110" s="56" t="s">
        <v>2346</v>
      </c>
      <c r="Y110" t="s">
        <v>2347</v>
      </c>
    </row>
    <row r="111" spans="1:25" x14ac:dyDescent="0.25">
      <c r="A111" t="s">
        <v>2348</v>
      </c>
      <c r="B111" t="s">
        <v>2103</v>
      </c>
      <c r="C111" s="37" t="s">
        <v>6</v>
      </c>
      <c r="D111" s="37" t="s">
        <v>8</v>
      </c>
      <c r="E111" s="37" t="s">
        <v>10</v>
      </c>
      <c r="F111" s="37" t="s">
        <v>12</v>
      </c>
      <c r="G111" s="57">
        <v>46125</v>
      </c>
      <c r="H111" s="55" t="s">
        <v>1305</v>
      </c>
      <c r="I111" s="37" t="s">
        <v>17</v>
      </c>
      <c r="J111" s="55" t="s">
        <v>1950</v>
      </c>
      <c r="K111" s="55" t="s">
        <v>1950</v>
      </c>
      <c r="L111" s="37">
        <v>1</v>
      </c>
      <c r="M111">
        <v>2813531</v>
      </c>
      <c r="N111">
        <v>25542</v>
      </c>
      <c r="O111" t="s">
        <v>2054</v>
      </c>
      <c r="P111" s="37" t="s">
        <v>1905</v>
      </c>
      <c r="Q111" s="37">
        <v>10</v>
      </c>
      <c r="T111">
        <v>111846</v>
      </c>
      <c r="W111" s="56">
        <f>T_Log_Request_Lines[[#This Row],[Purchase Qty]]*T_Log_Request_Lines[[#This Row],[Unit Price - AED]]</f>
        <v>0</v>
      </c>
      <c r="X111" s="56" t="s">
        <v>2349</v>
      </c>
      <c r="Y111" t="s">
        <v>2350</v>
      </c>
    </row>
    <row r="112" spans="1:25" x14ac:dyDescent="0.25">
      <c r="A112" t="s">
        <v>2348</v>
      </c>
      <c r="B112" t="s">
        <v>2103</v>
      </c>
      <c r="C112" s="37" t="s">
        <v>6</v>
      </c>
      <c r="D112" s="37" t="s">
        <v>8</v>
      </c>
      <c r="E112" s="37" t="s">
        <v>10</v>
      </c>
      <c r="F112" s="37" t="s">
        <v>12</v>
      </c>
      <c r="G112" s="57">
        <v>46125</v>
      </c>
      <c r="H112" s="55" t="s">
        <v>1305</v>
      </c>
      <c r="I112" s="37" t="s">
        <v>17</v>
      </c>
      <c r="J112" s="55" t="s">
        <v>1950</v>
      </c>
      <c r="K112" s="55" t="s">
        <v>1950</v>
      </c>
      <c r="L112" s="37">
        <v>2</v>
      </c>
      <c r="M112">
        <v>187746</v>
      </c>
      <c r="N112">
        <v>25542</v>
      </c>
      <c r="O112" t="s">
        <v>2057</v>
      </c>
      <c r="P112" s="37" t="s">
        <v>1905</v>
      </c>
      <c r="Q112" s="37">
        <v>15</v>
      </c>
      <c r="T112">
        <v>86161</v>
      </c>
      <c r="W112" s="56">
        <f>T_Log_Request_Lines[[#This Row],[Purchase Qty]]*T_Log_Request_Lines[[#This Row],[Unit Price - AED]]</f>
        <v>0</v>
      </c>
      <c r="X112" s="56" t="s">
        <v>2351</v>
      </c>
      <c r="Y112" t="s">
        <v>2352</v>
      </c>
    </row>
  </sheetData>
  <sheetProtection algorithmName="SHA-512" hashValue="rkTho3Bb7H+HrwX4EIi5FsjavV6sOLRO5LIr/nYPOKHs/y+1jYPZYIcoT8OvmPSff8oPkOQJVmG/6NPAowr/PA==" saltValue="TyoNEh6BkFSb3e8TJaj5IA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N30"/>
  <sheetViews>
    <sheetView workbookViewId="0">
      <selection activeCell="B31" sqref="B31"/>
    </sheetView>
  </sheetViews>
  <sheetFormatPr defaultRowHeight="15" x14ac:dyDescent="0.2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30.7109375" bestFit="1" customWidth="1"/>
    <col min="13" max="13" width="15" bestFit="1" customWidth="1"/>
    <col min="14" max="14" width="29" bestFit="1" customWidth="1"/>
  </cols>
  <sheetData>
    <row r="1" spans="1:14" x14ac:dyDescent="0.25">
      <c r="A1" s="9" t="s">
        <v>86</v>
      </c>
      <c r="B1" s="11" t="s">
        <v>87</v>
      </c>
      <c r="C1" s="8" t="s">
        <v>88</v>
      </c>
      <c r="D1" s="8" t="s">
        <v>89</v>
      </c>
      <c r="E1" s="8" t="s">
        <v>90</v>
      </c>
      <c r="I1" s="8" t="s">
        <v>88</v>
      </c>
      <c r="J1" s="8" t="s">
        <v>91</v>
      </c>
      <c r="K1" s="11" t="s">
        <v>92</v>
      </c>
      <c r="L1" s="8" t="s">
        <v>93</v>
      </c>
      <c r="M1" s="8" t="s">
        <v>94</v>
      </c>
      <c r="N1" s="8" t="s">
        <v>1867</v>
      </c>
    </row>
    <row r="2" spans="1:14" x14ac:dyDescent="0.25">
      <c r="A2" s="10" t="s">
        <v>2</v>
      </c>
      <c r="B2" s="9"/>
      <c r="C2" s="8"/>
      <c r="D2" s="8"/>
      <c r="E2" s="8"/>
      <c r="I2" s="8" t="s">
        <v>45</v>
      </c>
      <c r="J2" s="8" t="b">
        <v>1</v>
      </c>
      <c r="K2" s="9" t="s">
        <v>66</v>
      </c>
      <c r="L2" s="8" t="s">
        <v>97</v>
      </c>
      <c r="M2" s="8" t="s">
        <v>98</v>
      </c>
      <c r="N2" s="9" t="s">
        <v>1960</v>
      </c>
    </row>
    <row r="3" spans="1:14" x14ac:dyDescent="0.25">
      <c r="A3" s="10" t="s">
        <v>3</v>
      </c>
      <c r="B3" s="9" t="s">
        <v>62</v>
      </c>
      <c r="C3" s="8"/>
      <c r="D3" s="8" t="s">
        <v>97</v>
      </c>
      <c r="E3" s="8"/>
      <c r="I3" s="8" t="s">
        <v>45</v>
      </c>
      <c r="J3" s="8" t="b">
        <v>0</v>
      </c>
      <c r="K3" s="9" t="s">
        <v>66</v>
      </c>
      <c r="L3" s="8" t="s">
        <v>95</v>
      </c>
      <c r="M3" s="8" t="s">
        <v>96</v>
      </c>
      <c r="N3" s="9"/>
    </row>
    <row r="4" spans="1:14" x14ac:dyDescent="0.25">
      <c r="A4" s="10" t="s">
        <v>5</v>
      </c>
      <c r="B4" s="9" t="s">
        <v>41</v>
      </c>
      <c r="C4" s="8"/>
      <c r="D4" s="8" t="s">
        <v>97</v>
      </c>
      <c r="E4" s="8"/>
      <c r="I4" s="8" t="s">
        <v>47</v>
      </c>
      <c r="J4" s="8" t="b">
        <v>1</v>
      </c>
      <c r="K4" s="9" t="s">
        <v>68</v>
      </c>
      <c r="L4" s="8" t="s">
        <v>97</v>
      </c>
      <c r="M4" s="8" t="s">
        <v>98</v>
      </c>
      <c r="N4" s="9" t="s">
        <v>1868</v>
      </c>
    </row>
    <row r="5" spans="1:14" x14ac:dyDescent="0.25">
      <c r="A5" s="10" t="s">
        <v>7</v>
      </c>
      <c r="B5" s="9" t="s">
        <v>42</v>
      </c>
      <c r="C5" s="8"/>
      <c r="D5" s="8" t="s">
        <v>97</v>
      </c>
      <c r="E5" s="8"/>
      <c r="I5" s="8" t="s">
        <v>47</v>
      </c>
      <c r="J5" s="8" t="b">
        <v>0</v>
      </c>
      <c r="K5" s="9" t="s">
        <v>68</v>
      </c>
      <c r="L5" s="8" t="s">
        <v>95</v>
      </c>
      <c r="M5" s="8" t="s">
        <v>96</v>
      </c>
      <c r="N5" s="9"/>
    </row>
    <row r="6" spans="1:14" x14ac:dyDescent="0.25">
      <c r="A6" s="10" t="s">
        <v>99</v>
      </c>
      <c r="B6" s="9"/>
      <c r="C6" s="8"/>
      <c r="D6" s="8"/>
      <c r="E6" s="8"/>
      <c r="I6" s="8" t="s">
        <v>49</v>
      </c>
      <c r="J6" s="8" t="b">
        <v>1</v>
      </c>
      <c r="K6" s="9" t="s">
        <v>64</v>
      </c>
      <c r="L6" s="8" t="s">
        <v>97</v>
      </c>
      <c r="M6" s="8" t="s">
        <v>98</v>
      </c>
      <c r="N6" s="9" t="s">
        <v>1869</v>
      </c>
    </row>
    <row r="7" spans="1:14" x14ac:dyDescent="0.25">
      <c r="A7" s="10" t="s">
        <v>9</v>
      </c>
      <c r="B7" s="9" t="s">
        <v>43</v>
      </c>
      <c r="C7" s="8"/>
      <c r="D7" s="8" t="s">
        <v>97</v>
      </c>
      <c r="E7" s="8"/>
      <c r="I7" s="8" t="s">
        <v>49</v>
      </c>
      <c r="J7" s="8" t="b">
        <v>0</v>
      </c>
      <c r="K7" s="9" t="s">
        <v>64</v>
      </c>
      <c r="L7" s="8" t="s">
        <v>95</v>
      </c>
      <c r="M7" s="8" t="s">
        <v>96</v>
      </c>
      <c r="N7" s="9"/>
    </row>
    <row r="8" spans="1:14" x14ac:dyDescent="0.25">
      <c r="A8" s="10" t="s">
        <v>71</v>
      </c>
      <c r="B8" s="9" t="s">
        <v>44</v>
      </c>
      <c r="C8" s="8"/>
      <c r="D8" s="8" t="s">
        <v>97</v>
      </c>
      <c r="E8" s="8"/>
    </row>
    <row r="9" spans="1:14" x14ac:dyDescent="0.25">
      <c r="A9" s="10" t="s">
        <v>72</v>
      </c>
      <c r="B9" s="9"/>
      <c r="C9" s="8" t="s">
        <v>45</v>
      </c>
      <c r="D9" s="8"/>
      <c r="E9" s="8"/>
    </row>
    <row r="10" spans="1:14" x14ac:dyDescent="0.25">
      <c r="A10" s="10" t="s">
        <v>65</v>
      </c>
      <c r="B10" s="9" t="s">
        <v>1922</v>
      </c>
      <c r="C10" s="8"/>
      <c r="D10" s="8" t="s">
        <v>100</v>
      </c>
      <c r="E10" s="8" t="s">
        <v>101</v>
      </c>
      <c r="G10" t="s">
        <v>66</v>
      </c>
      <c r="I10" s="104" t="s">
        <v>1921</v>
      </c>
      <c r="J10" s="104"/>
      <c r="K10" s="104"/>
      <c r="L10" s="104"/>
    </row>
    <row r="11" spans="1:14" x14ac:dyDescent="0.25">
      <c r="A11" s="10" t="s">
        <v>73</v>
      </c>
      <c r="B11" s="9"/>
      <c r="C11" s="8" t="s">
        <v>47</v>
      </c>
      <c r="D11" s="8"/>
      <c r="E11" s="8"/>
      <c r="I11" t="s">
        <v>9</v>
      </c>
      <c r="J11" t="s">
        <v>1918</v>
      </c>
      <c r="K11" t="s">
        <v>1919</v>
      </c>
      <c r="L11" t="s">
        <v>1920</v>
      </c>
    </row>
    <row r="12" spans="1:14" x14ac:dyDescent="0.25">
      <c r="A12" s="10" t="s">
        <v>67</v>
      </c>
      <c r="B12" s="9" t="s">
        <v>68</v>
      </c>
      <c r="C12" s="8"/>
      <c r="D12" s="8" t="s">
        <v>100</v>
      </c>
      <c r="E12" s="8" t="s">
        <v>102</v>
      </c>
      <c r="I12" t="s">
        <v>10</v>
      </c>
      <c r="J12" t="s">
        <v>12</v>
      </c>
      <c r="K12" t="s">
        <v>34</v>
      </c>
      <c r="L12" t="str">
        <f>_xlfn.XLOOKUP(T_Warehouse_Rep_map[[#This Row],[WarehouseRep]],Q_Warehouse_Rep[DisplayName],Q_Warehouse_Rep[EmailAddress])</f>
        <v>jerin.johnson@aertssen.be</v>
      </c>
    </row>
    <row r="13" spans="1:14" x14ac:dyDescent="0.25">
      <c r="A13" s="10" t="s">
        <v>74</v>
      </c>
      <c r="B13" s="9"/>
      <c r="C13" s="8"/>
      <c r="D13" s="8"/>
      <c r="E13" s="8"/>
      <c r="I13" t="s">
        <v>10</v>
      </c>
      <c r="J13" t="s">
        <v>149</v>
      </c>
      <c r="K13" t="s">
        <v>1631</v>
      </c>
      <c r="L13" t="str">
        <f>_xlfn.XLOOKUP(T_Warehouse_Rep_map[[#This Row],[WarehouseRep]],Q_Warehouse_Rep[DisplayName],Q_Warehouse_Rep[EmailAddress])</f>
        <v>imam.santoso@aertssen.be</v>
      </c>
    </row>
    <row r="14" spans="1:14" x14ac:dyDescent="0.25">
      <c r="A14" s="10" t="s">
        <v>75</v>
      </c>
      <c r="B14" s="9" t="s">
        <v>59</v>
      </c>
      <c r="C14" s="8"/>
      <c r="D14" s="8"/>
      <c r="E14" s="8"/>
      <c r="I14" t="s">
        <v>32</v>
      </c>
      <c r="J14" t="s">
        <v>12</v>
      </c>
      <c r="K14" t="s">
        <v>1754</v>
      </c>
      <c r="L14" t="str">
        <f>_xlfn.XLOOKUP(T_Warehouse_Rep_map[[#This Row],[WarehouseRep]],Q_Warehouse_Rep[DisplayName],Q_Warehouse_Rep[EmailAddress])</f>
        <v>augustin.alexander@aertssen.be</v>
      </c>
    </row>
    <row r="15" spans="1:14" x14ac:dyDescent="0.25">
      <c r="A15" s="10" t="s">
        <v>76</v>
      </c>
      <c r="B15" s="9"/>
      <c r="C15" s="8" t="s">
        <v>49</v>
      </c>
      <c r="D15" s="8"/>
      <c r="E15" s="8"/>
    </row>
    <row r="16" spans="1:14" x14ac:dyDescent="0.25">
      <c r="A16" s="10" t="s">
        <v>63</v>
      </c>
      <c r="B16" s="9" t="s">
        <v>1923</v>
      </c>
      <c r="C16" s="8"/>
      <c r="D16" s="8" t="s">
        <v>100</v>
      </c>
      <c r="E16" s="8" t="s">
        <v>103</v>
      </c>
      <c r="G16" t="s">
        <v>64</v>
      </c>
    </row>
    <row r="17" spans="1:7" x14ac:dyDescent="0.25">
      <c r="A17" s="10" t="s">
        <v>77</v>
      </c>
      <c r="B17" s="9"/>
      <c r="C17" s="8" t="s">
        <v>51</v>
      </c>
      <c r="D17" s="8"/>
      <c r="E17" s="8"/>
    </row>
    <row r="18" spans="1:7" x14ac:dyDescent="0.25">
      <c r="A18" s="10" t="s">
        <v>78</v>
      </c>
      <c r="B18" s="9" t="s">
        <v>1924</v>
      </c>
      <c r="C18" s="8"/>
      <c r="D18" s="8" t="s">
        <v>100</v>
      </c>
      <c r="E18" s="8" t="s">
        <v>104</v>
      </c>
      <c r="G18" t="s">
        <v>70</v>
      </c>
    </row>
    <row r="19" spans="1:7" x14ac:dyDescent="0.25">
      <c r="A19" s="10" t="s">
        <v>1946</v>
      </c>
      <c r="B19" s="9" t="s">
        <v>1947</v>
      </c>
      <c r="C19" s="8"/>
      <c r="D19" s="8"/>
      <c r="E19" s="8"/>
    </row>
    <row r="20" spans="1:7" x14ac:dyDescent="0.25">
      <c r="A20" s="10" t="s">
        <v>26</v>
      </c>
      <c r="B20" s="9" t="s">
        <v>1948</v>
      </c>
      <c r="C20" s="8"/>
      <c r="D20" s="8" t="s">
        <v>97</v>
      </c>
      <c r="E20" s="8"/>
    </row>
    <row r="21" spans="1:7" x14ac:dyDescent="0.25">
      <c r="A21" s="10" t="s">
        <v>79</v>
      </c>
      <c r="B21" s="9" t="s">
        <v>53</v>
      </c>
      <c r="C21" s="8"/>
      <c r="D21" s="8"/>
      <c r="E21" s="8"/>
    </row>
    <row r="22" spans="1:7" x14ac:dyDescent="0.25">
      <c r="A22" s="10" t="s">
        <v>80</v>
      </c>
      <c r="B22" s="9" t="s">
        <v>54</v>
      </c>
      <c r="C22" s="8"/>
      <c r="D22" s="8" t="s">
        <v>97</v>
      </c>
      <c r="E22" s="8"/>
    </row>
    <row r="23" spans="1:7" x14ac:dyDescent="0.25">
      <c r="A23" s="10" t="s">
        <v>16</v>
      </c>
      <c r="B23" s="9" t="s">
        <v>55</v>
      </c>
      <c r="C23" s="8"/>
      <c r="D23" s="8" t="s">
        <v>97</v>
      </c>
      <c r="E23" s="8"/>
    </row>
    <row r="24" spans="1:7" x14ac:dyDescent="0.25">
      <c r="A24" s="10" t="s">
        <v>81</v>
      </c>
      <c r="B24" s="9" t="s">
        <v>105</v>
      </c>
      <c r="C24" s="8"/>
      <c r="D24" s="8"/>
      <c r="E24" s="8"/>
    </row>
    <row r="25" spans="1:7" x14ac:dyDescent="0.25">
      <c r="A25" s="10" t="s">
        <v>82</v>
      </c>
      <c r="B25" s="9" t="s">
        <v>56</v>
      </c>
      <c r="C25" s="8"/>
      <c r="D25" s="8"/>
      <c r="E25" s="8"/>
    </row>
    <row r="26" spans="1:7" x14ac:dyDescent="0.25">
      <c r="A26" s="10" t="s">
        <v>83</v>
      </c>
      <c r="B26" s="9" t="s">
        <v>106</v>
      </c>
      <c r="C26" s="8"/>
      <c r="D26" s="8"/>
      <c r="E26" s="8"/>
    </row>
    <row r="27" spans="1:7" x14ac:dyDescent="0.25">
      <c r="A27" s="10" t="s">
        <v>84</v>
      </c>
      <c r="B27" s="9" t="s">
        <v>1961</v>
      </c>
      <c r="C27" s="8"/>
      <c r="D27" s="8"/>
      <c r="E27" s="8"/>
    </row>
    <row r="28" spans="1:7" x14ac:dyDescent="0.25">
      <c r="A28" s="10" t="s">
        <v>85</v>
      </c>
      <c r="B28" s="9" t="s">
        <v>107</v>
      </c>
      <c r="C28" s="8"/>
      <c r="D28" s="8"/>
      <c r="E28" s="8"/>
    </row>
    <row r="29" spans="1:7" x14ac:dyDescent="0.25">
      <c r="A29" s="10" t="s">
        <v>1969</v>
      </c>
      <c r="B29" s="9" t="s">
        <v>1970</v>
      </c>
      <c r="C29" s="8"/>
      <c r="D29" s="8"/>
      <c r="E29" s="8"/>
    </row>
    <row r="30" spans="1:7" x14ac:dyDescent="0.25">
      <c r="A30" s="10" t="s">
        <v>1973</v>
      </c>
      <c r="B30" s="9" t="s">
        <v>2147</v>
      </c>
      <c r="C30" s="8"/>
      <c r="D30" s="8"/>
      <c r="E30" s="8"/>
    </row>
  </sheetData>
  <sheetProtection algorithmName="SHA-512" hashValue="vaoUMMUBJlIEurXmBovWKiAGqv6VDPw2ogDw7UdSexBDKqjgU2aw5d20ca9v1tyJBJDuO/2USTGdupAEMbbS2w==" saltValue="E7xPuc9YRoL5mHE1iniu9w==" spinCount="100000" sheet="1" objects="1" scenarios="1" selectLockedCells="1"/>
  <mergeCells count="1">
    <mergeCell ref="I10:L10"/>
  </mergeCells>
  <dataValidations disablePrompts="1" count="3">
    <dataValidation type="list" allowBlank="1" showInputMessage="1" showErrorMessage="1" sqref="I12:I14" xr:uid="{FD0900D9-F3F1-4C54-9F74-4AF6EE8B6274}">
      <formula1>R_entity</formula1>
    </dataValidation>
    <dataValidation type="list" allowBlank="1" showInputMessage="1" showErrorMessage="1" sqref="J12:J14" xr:uid="{BCC30AE2-7F65-454E-9C24-C8B7900B3D30}">
      <formula1>R_bu</formula1>
    </dataValidation>
    <dataValidation type="list" allowBlank="1" showInputMessage="1" showErrorMessage="1" sqref="K12:K14" xr:uid="{CF2E1205-F870-4BF8-AE80-3F9F904E20FD}">
      <formula1>R_warehouse_rep_name</formula1>
    </dataValidation>
  </dataValidations>
  <pageMargins left="0.7" right="0.7" top="0.75" bottom="0.75" header="0.3" footer="0.3"/>
  <pageSetup paperSize="9" orientation="portrait" verticalDpi="0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J508"/>
  <sheetViews>
    <sheetView zoomScaleNormal="100" workbookViewId="0">
      <selection activeCell="A2" sqref="A2"/>
    </sheetView>
  </sheetViews>
  <sheetFormatPr defaultRowHeight="30" customHeight="1" x14ac:dyDescent="0.25"/>
  <cols>
    <col min="1" max="1" width="16.140625" style="6" bestFit="1" customWidth="1"/>
    <col min="2" max="2" width="48.28515625" style="6" customWidth="1"/>
    <col min="3" max="3" width="15.42578125" style="6" bestFit="1" customWidth="1"/>
    <col min="4" max="4" width="22.5703125" style="6" bestFit="1" customWidth="1"/>
    <col min="5" max="5" width="6.28515625" style="6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8" width="13.85546875" customWidth="1"/>
    <col min="19" max="19" width="60.85546875" bestFit="1" customWidth="1"/>
    <col min="20" max="20" width="41.28515625" bestFit="1" customWidth="1"/>
    <col min="21" max="21" width="24.85546875" customWidth="1"/>
    <col min="22" max="22" width="35.140625" bestFit="1" customWidth="1"/>
    <col min="23" max="23" width="15.42578125" style="8" bestFit="1" customWidth="1"/>
    <col min="24" max="24" width="25.28515625" style="8" bestFit="1" customWidth="1"/>
    <col min="25" max="26" width="28.140625" customWidth="1"/>
    <col min="27" max="27" width="14.5703125" style="6" bestFit="1" customWidth="1"/>
    <col min="28" max="28" width="16.28515625" style="6" customWidth="1"/>
    <col min="29" max="29" width="18.28515625" bestFit="1" customWidth="1"/>
    <col min="30" max="30" width="20.28515625" customWidth="1"/>
    <col min="31" max="32" width="20.28515625" style="6" customWidth="1"/>
    <col min="33" max="33" width="13.28515625" style="6" customWidth="1"/>
    <col min="34" max="34" width="18.85546875" style="6" bestFit="1" customWidth="1"/>
    <col min="35" max="35" width="27.42578125" style="6" customWidth="1"/>
    <col min="36" max="36" width="47.5703125" style="7" customWidth="1"/>
    <col min="37" max="37" width="30.42578125" style="6" bestFit="1" customWidth="1"/>
    <col min="38" max="38" width="7.140625" style="6" bestFit="1" customWidth="1"/>
    <col min="39" max="39" width="32.42578125" style="6" customWidth="1"/>
    <col min="40" max="16384" width="9.140625" style="6"/>
  </cols>
  <sheetData>
    <row r="1" spans="1:36" ht="30" customHeight="1" x14ac:dyDescent="0.25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71</v>
      </c>
      <c r="G1" s="2" t="s">
        <v>72</v>
      </c>
      <c r="H1" s="3" t="s">
        <v>65</v>
      </c>
      <c r="I1" s="3" t="s">
        <v>73</v>
      </c>
      <c r="J1" s="3" t="s">
        <v>67</v>
      </c>
      <c r="K1" s="2" t="s">
        <v>74</v>
      </c>
      <c r="L1" s="4" t="s">
        <v>75</v>
      </c>
      <c r="M1" s="4" t="s">
        <v>76</v>
      </c>
      <c r="N1" s="4" t="s">
        <v>63</v>
      </c>
      <c r="O1" s="4" t="s">
        <v>77</v>
      </c>
      <c r="P1" s="4" t="s">
        <v>78</v>
      </c>
      <c r="Q1" s="4" t="s">
        <v>1946</v>
      </c>
      <c r="R1" s="4" t="s">
        <v>26</v>
      </c>
      <c r="S1" s="4" t="s">
        <v>79</v>
      </c>
      <c r="T1" s="4" t="s">
        <v>80</v>
      </c>
      <c r="U1" s="5" t="s">
        <v>16</v>
      </c>
      <c r="V1" s="5" t="s">
        <v>81</v>
      </c>
      <c r="W1" s="4" t="s">
        <v>82</v>
      </c>
      <c r="X1" s="4" t="s">
        <v>83</v>
      </c>
      <c r="Y1" s="2" t="s">
        <v>84</v>
      </c>
      <c r="Z1" s="3" t="s">
        <v>85</v>
      </c>
      <c r="AA1" s="2" t="s">
        <v>18</v>
      </c>
      <c r="AB1" s="3" t="s">
        <v>1969</v>
      </c>
      <c r="AC1" s="3" t="s">
        <v>1973</v>
      </c>
      <c r="AD1" s="3" t="s">
        <v>2319</v>
      </c>
      <c r="AE1" s="7"/>
      <c r="AJ1" s="6"/>
    </row>
    <row r="2" spans="1:36" ht="30" customHeight="1" x14ac:dyDescent="0.25">
      <c r="A2" s="40"/>
      <c r="B2" s="41"/>
      <c r="C2" s="42"/>
      <c r="D2" s="42"/>
      <c r="E2" s="43"/>
      <c r="F2" s="42"/>
      <c r="G2" s="42"/>
      <c r="H2" s="44"/>
      <c r="I2" s="41"/>
      <c r="J2" s="41"/>
      <c r="K2" s="45"/>
      <c r="L2" s="45"/>
      <c r="M2" s="40"/>
      <c r="N2" s="46"/>
      <c r="O2" s="47"/>
      <c r="P2" s="40"/>
      <c r="Q2" s="40"/>
      <c r="R2" s="48"/>
      <c r="S2" s="46"/>
      <c r="T2" s="48"/>
      <c r="U2" s="49"/>
      <c r="V2" s="38"/>
      <c r="W2" s="38"/>
      <c r="X2" s="39"/>
      <c r="Y2" s="38"/>
      <c r="Z2" s="38"/>
      <c r="AA2" s="38"/>
      <c r="AB2" s="38"/>
      <c r="AC2" s="38"/>
      <c r="AD2" s="39"/>
      <c r="AE2" s="7"/>
      <c r="AJ2" s="6"/>
    </row>
    <row r="3" spans="1:36" ht="30" customHeight="1" x14ac:dyDescent="0.25"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  <c r="X3" s="11"/>
      <c r="Y3" s="6"/>
      <c r="Z3" s="7"/>
    </row>
    <row r="4" spans="1:36" ht="30" customHeight="1" x14ac:dyDescent="0.25"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Y4" s="6"/>
      <c r="Z4" s="8"/>
    </row>
    <row r="5" spans="1:36" ht="30" customHeight="1" x14ac:dyDescent="0.25"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Y5" s="6"/>
      <c r="Z5" s="6"/>
    </row>
    <row r="6" spans="1:36" ht="30" customHeight="1" x14ac:dyDescent="0.25"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/>
      <c r="Z6" s="6"/>
    </row>
    <row r="7" spans="1:36" ht="30" customHeight="1" x14ac:dyDescent="0.25"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/>
      <c r="Z7" s="6"/>
    </row>
    <row r="8" spans="1:36" ht="30" customHeight="1" x14ac:dyDescent="0.25"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/>
      <c r="Z8" s="6"/>
    </row>
    <row r="9" spans="1:36" ht="30" customHeight="1" x14ac:dyDescent="0.25"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Y9" s="6"/>
      <c r="Z9" s="6"/>
    </row>
    <row r="10" spans="1:36" ht="30" customHeight="1" x14ac:dyDescent="0.25"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Y10" s="6"/>
      <c r="Z10" s="6"/>
    </row>
    <row r="11" spans="1:36" ht="30" customHeight="1" x14ac:dyDescent="0.25"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Y11" s="6"/>
      <c r="Z11" s="6"/>
    </row>
    <row r="12" spans="1:36" ht="30" customHeight="1" x14ac:dyDescent="0.25"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Y12" s="6"/>
      <c r="Z12" s="6"/>
    </row>
    <row r="13" spans="1:36" ht="30" customHeight="1" x14ac:dyDescent="0.25"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Y13" s="6"/>
      <c r="Z13" s="6"/>
    </row>
    <row r="14" spans="1:36" ht="30" customHeight="1" x14ac:dyDescent="0.25"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Y14" s="6"/>
      <c r="Z14" s="6"/>
    </row>
    <row r="15" spans="1:36" ht="30" customHeight="1" x14ac:dyDescent="0.25"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Y15" s="6"/>
      <c r="Z15" s="6"/>
    </row>
    <row r="16" spans="1:36" ht="30" customHeight="1" x14ac:dyDescent="0.25"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Y16" s="6"/>
      <c r="Z16" s="6"/>
    </row>
    <row r="17" spans="6:26" ht="30" customHeight="1" x14ac:dyDescent="0.25"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Y17" s="6"/>
      <c r="Z17" s="6"/>
    </row>
    <row r="18" spans="6:26" ht="30" customHeight="1" x14ac:dyDescent="0.25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Y18" s="6"/>
      <c r="Z18" s="6"/>
    </row>
    <row r="19" spans="6:26" ht="30" customHeight="1" x14ac:dyDescent="0.25"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Y19" s="6"/>
      <c r="Z19" s="6"/>
    </row>
    <row r="20" spans="6:26" ht="30" customHeight="1" x14ac:dyDescent="0.25"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Y20" s="6"/>
      <c r="Z20" s="6"/>
    </row>
    <row r="21" spans="6:26" ht="30" customHeight="1" x14ac:dyDescent="0.25"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Y21" s="6"/>
      <c r="Z21" s="6"/>
    </row>
    <row r="22" spans="6:26" ht="30" customHeight="1" x14ac:dyDescent="0.25"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Y22" s="6"/>
      <c r="Z22" s="6"/>
    </row>
    <row r="23" spans="6:26" ht="30" customHeight="1" x14ac:dyDescent="0.25"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Y23" s="6"/>
      <c r="Z23" s="6"/>
    </row>
    <row r="24" spans="6:26" ht="30" customHeight="1" x14ac:dyDescent="0.25"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Y24" s="6"/>
      <c r="Z24" s="6"/>
    </row>
    <row r="25" spans="6:26" ht="30" customHeight="1" x14ac:dyDescent="0.25"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Y25" s="6"/>
      <c r="Z25" s="6"/>
    </row>
    <row r="26" spans="6:26" ht="30" customHeight="1" x14ac:dyDescent="0.25"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Y26" s="6"/>
      <c r="Z26" s="6"/>
    </row>
    <row r="27" spans="6:26" ht="30" customHeight="1" x14ac:dyDescent="0.25"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Y27" s="6"/>
      <c r="Z27" s="6"/>
    </row>
    <row r="28" spans="6:26" ht="30" customHeigh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Y28" s="6"/>
      <c r="Z28" s="6"/>
    </row>
    <row r="29" spans="6:26" ht="30" customHeight="1" x14ac:dyDescent="0.25"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Y29" s="6"/>
      <c r="Z29" s="6"/>
    </row>
    <row r="30" spans="6:26" ht="30" customHeight="1" x14ac:dyDescent="0.25"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Y30" s="6"/>
      <c r="Z30" s="6"/>
    </row>
    <row r="31" spans="6:26" ht="30" customHeight="1" x14ac:dyDescent="0.25"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Y31" s="6"/>
      <c r="Z31" s="6"/>
    </row>
    <row r="32" spans="6:26" ht="30" customHeight="1" x14ac:dyDescent="0.25"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Y32" s="6"/>
      <c r="Z32" s="6"/>
    </row>
    <row r="33" spans="6:26" ht="30" customHeight="1" x14ac:dyDescent="0.25"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Y33" s="6"/>
      <c r="Z33" s="6"/>
    </row>
    <row r="34" spans="6:26" ht="30" customHeight="1" x14ac:dyDescent="0.25"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Y34" s="6"/>
      <c r="Z34" s="6"/>
    </row>
    <row r="35" spans="6:26" ht="30" customHeight="1" x14ac:dyDescent="0.25"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Y35" s="6"/>
      <c r="Z35" s="6"/>
    </row>
    <row r="36" spans="6:26" ht="30" customHeight="1" x14ac:dyDescent="0.25"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Y36" s="6"/>
      <c r="Z36" s="6"/>
    </row>
    <row r="37" spans="6:26" ht="30" customHeight="1" x14ac:dyDescent="0.25"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Y37" s="6"/>
      <c r="Z37" s="6"/>
    </row>
    <row r="38" spans="6:26" ht="30" customHeight="1" x14ac:dyDescent="0.25"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Y38" s="6"/>
      <c r="Z38" s="6"/>
    </row>
    <row r="39" spans="6:26" ht="30" customHeight="1" x14ac:dyDescent="0.25"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Y39" s="6"/>
      <c r="Z39" s="6"/>
    </row>
    <row r="40" spans="6:26" ht="30" customHeight="1" x14ac:dyDescent="0.25"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Y40" s="6"/>
      <c r="Z40" s="6"/>
    </row>
    <row r="41" spans="6:26" ht="30" customHeight="1" x14ac:dyDescent="0.25"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Y41" s="6"/>
      <c r="Z41" s="6"/>
    </row>
    <row r="42" spans="6:26" ht="30" customHeight="1" x14ac:dyDescent="0.25"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Y42" s="6"/>
      <c r="Z42" s="6"/>
    </row>
    <row r="43" spans="6:26" ht="30" customHeight="1" x14ac:dyDescent="0.25"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Y43" s="6"/>
      <c r="Z43" s="6"/>
    </row>
    <row r="44" spans="6:26" ht="30" customHeight="1" x14ac:dyDescent="0.25"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Y44" s="6"/>
      <c r="Z44" s="6"/>
    </row>
    <row r="45" spans="6:26" ht="30" customHeight="1" x14ac:dyDescent="0.25"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Y45" s="6"/>
      <c r="Z45" s="6"/>
    </row>
    <row r="46" spans="6:26" ht="30" customHeight="1" x14ac:dyDescent="0.25"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Y46" s="6"/>
      <c r="Z46" s="6"/>
    </row>
    <row r="47" spans="6:26" ht="30" customHeight="1" x14ac:dyDescent="0.25"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Y47" s="6"/>
      <c r="Z47" s="6"/>
    </row>
    <row r="48" spans="6:26" ht="30" customHeight="1" x14ac:dyDescent="0.25"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Y48" s="6"/>
      <c r="Z48" s="6"/>
    </row>
    <row r="49" spans="6:26" ht="30" customHeight="1" x14ac:dyDescent="0.25"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Y49" s="6"/>
      <c r="Z49" s="6"/>
    </row>
    <row r="50" spans="6:26" ht="30" customHeight="1" x14ac:dyDescent="0.25"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Y50" s="6"/>
      <c r="Z50" s="6"/>
    </row>
    <row r="51" spans="6:26" ht="30" customHeight="1" x14ac:dyDescent="0.25"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Y51" s="6"/>
      <c r="Z51" s="6"/>
    </row>
    <row r="52" spans="6:26" ht="30" customHeight="1" x14ac:dyDescent="0.25"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Y52" s="6"/>
      <c r="Z52" s="6"/>
    </row>
    <row r="53" spans="6:26" ht="30" customHeight="1" x14ac:dyDescent="0.25"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Y53" s="6"/>
      <c r="Z53" s="6"/>
    </row>
    <row r="54" spans="6:26" ht="30" customHeight="1" x14ac:dyDescent="0.25"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Y54" s="6"/>
      <c r="Z54" s="6"/>
    </row>
    <row r="55" spans="6:26" ht="30" customHeight="1" x14ac:dyDescent="0.25"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Y55" s="6"/>
      <c r="Z55" s="6"/>
    </row>
    <row r="56" spans="6:26" ht="30" customHeight="1" x14ac:dyDescent="0.25"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Y56" s="6"/>
      <c r="Z56" s="6"/>
    </row>
    <row r="57" spans="6:26" ht="30" customHeight="1" x14ac:dyDescent="0.25"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Y57" s="6"/>
      <c r="Z57" s="6"/>
    </row>
    <row r="58" spans="6:26" ht="30" customHeight="1" x14ac:dyDescent="0.25"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Y58" s="6"/>
      <c r="Z58" s="6"/>
    </row>
    <row r="59" spans="6:26" ht="30" customHeight="1" x14ac:dyDescent="0.25"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Y59" s="6"/>
      <c r="Z59" s="6"/>
    </row>
    <row r="60" spans="6:26" ht="30" customHeight="1" x14ac:dyDescent="0.25"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Y60" s="6"/>
      <c r="Z60" s="6"/>
    </row>
    <row r="61" spans="6:26" ht="30" customHeight="1" x14ac:dyDescent="0.25"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Y61" s="6"/>
      <c r="Z61" s="6"/>
    </row>
    <row r="62" spans="6:26" ht="30" customHeight="1" x14ac:dyDescent="0.25"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Y62" s="6"/>
      <c r="Z62" s="6"/>
    </row>
    <row r="63" spans="6:26" ht="30" customHeight="1" x14ac:dyDescent="0.25"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Y63" s="6"/>
      <c r="Z63" s="6"/>
    </row>
    <row r="64" spans="6:26" ht="30" customHeight="1" x14ac:dyDescent="0.25"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Y64" s="6"/>
      <c r="Z64" s="6"/>
    </row>
    <row r="65" spans="6:26" ht="30" customHeight="1" x14ac:dyDescent="0.25"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Y65" s="6"/>
      <c r="Z65" s="6"/>
    </row>
    <row r="66" spans="6:26" ht="30" customHeight="1" x14ac:dyDescent="0.25"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Y66" s="6"/>
      <c r="Z66" s="6"/>
    </row>
    <row r="67" spans="6:26" ht="30" customHeight="1" x14ac:dyDescent="0.25"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Y67" s="6"/>
      <c r="Z67" s="6"/>
    </row>
    <row r="68" spans="6:26" ht="30" customHeight="1" x14ac:dyDescent="0.25"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Y68" s="6"/>
      <c r="Z68" s="6"/>
    </row>
    <row r="69" spans="6:26" ht="30" customHeight="1" x14ac:dyDescent="0.25"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Y69" s="6"/>
      <c r="Z69" s="6"/>
    </row>
    <row r="70" spans="6:26" ht="30" customHeight="1" x14ac:dyDescent="0.25"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Y70" s="6"/>
      <c r="Z70" s="6"/>
    </row>
    <row r="71" spans="6:26" ht="30" customHeight="1" x14ac:dyDescent="0.25"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Y71" s="6"/>
      <c r="Z71" s="6"/>
    </row>
    <row r="72" spans="6:26" ht="30" customHeight="1" x14ac:dyDescent="0.25"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Y72" s="6"/>
      <c r="Z72" s="6"/>
    </row>
    <row r="73" spans="6:26" ht="30" customHeight="1" x14ac:dyDescent="0.25"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Y73" s="6"/>
      <c r="Z73" s="6"/>
    </row>
    <row r="74" spans="6:26" ht="30" customHeight="1" x14ac:dyDescent="0.25"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Y74" s="6"/>
      <c r="Z74" s="6"/>
    </row>
    <row r="75" spans="6:26" ht="30" customHeight="1" x14ac:dyDescent="0.25"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Y75" s="6"/>
      <c r="Z75" s="6"/>
    </row>
    <row r="76" spans="6:26" ht="30" customHeight="1" x14ac:dyDescent="0.25"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Y76" s="6"/>
      <c r="Z76" s="6"/>
    </row>
    <row r="77" spans="6:26" ht="30" customHeight="1" x14ac:dyDescent="0.25"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Y77" s="6"/>
      <c r="Z77" s="6"/>
    </row>
    <row r="78" spans="6:26" ht="30" customHeight="1" x14ac:dyDescent="0.25"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Y78" s="6"/>
      <c r="Z78" s="6"/>
    </row>
    <row r="79" spans="6:26" ht="30" customHeight="1" x14ac:dyDescent="0.25"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Y79" s="6"/>
      <c r="Z79" s="6"/>
    </row>
    <row r="80" spans="6:26" ht="30" customHeight="1" x14ac:dyDescent="0.25"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Y80" s="6"/>
      <c r="Z80" s="6"/>
    </row>
    <row r="81" spans="6:26" ht="30" customHeight="1" x14ac:dyDescent="0.25"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Y81" s="6"/>
      <c r="Z81" s="6"/>
    </row>
    <row r="82" spans="6:26" ht="30" customHeight="1" x14ac:dyDescent="0.25"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Y82" s="6"/>
      <c r="Z82" s="6"/>
    </row>
    <row r="83" spans="6:26" ht="30" customHeight="1" x14ac:dyDescent="0.25"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Y83" s="6"/>
      <c r="Z83" s="6"/>
    </row>
    <row r="84" spans="6:26" ht="30" customHeight="1" x14ac:dyDescent="0.25"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Y84" s="6"/>
      <c r="Z84" s="6"/>
    </row>
    <row r="85" spans="6:26" ht="30" customHeight="1" x14ac:dyDescent="0.25"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Y85" s="6"/>
      <c r="Z85" s="6"/>
    </row>
    <row r="86" spans="6:26" ht="30" customHeight="1" x14ac:dyDescent="0.25"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Y86" s="6"/>
      <c r="Z86" s="6"/>
    </row>
    <row r="87" spans="6:26" ht="30" customHeight="1" x14ac:dyDescent="0.25"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Y87" s="6"/>
      <c r="Z87" s="6"/>
    </row>
    <row r="88" spans="6:26" ht="30" customHeight="1" x14ac:dyDescent="0.25"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Y88" s="6"/>
      <c r="Z88" s="6"/>
    </row>
    <row r="89" spans="6:26" ht="30" customHeight="1" x14ac:dyDescent="0.25"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Y89" s="6"/>
      <c r="Z89" s="6"/>
    </row>
    <row r="90" spans="6:26" ht="30" customHeight="1" x14ac:dyDescent="0.25"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Y90" s="6"/>
      <c r="Z90" s="6"/>
    </row>
    <row r="91" spans="6:26" ht="30" customHeight="1" x14ac:dyDescent="0.25"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Y91" s="6"/>
      <c r="Z91" s="6"/>
    </row>
    <row r="92" spans="6:26" ht="30" customHeight="1" x14ac:dyDescent="0.25"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Y92" s="6"/>
      <c r="Z92" s="6"/>
    </row>
    <row r="93" spans="6:26" ht="30" customHeight="1" x14ac:dyDescent="0.25"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Y93" s="6"/>
      <c r="Z93" s="6"/>
    </row>
    <row r="94" spans="6:26" ht="30" customHeight="1" x14ac:dyDescent="0.25"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Y94" s="6"/>
      <c r="Z94" s="6"/>
    </row>
    <row r="95" spans="6:26" ht="30" customHeight="1" x14ac:dyDescent="0.25"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Y95" s="6"/>
      <c r="Z95" s="6"/>
    </row>
    <row r="96" spans="6:26" ht="30" customHeight="1" x14ac:dyDescent="0.25"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Y96" s="6"/>
      <c r="Z96" s="6"/>
    </row>
    <row r="97" spans="6:26" ht="30" customHeight="1" x14ac:dyDescent="0.25"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Y97" s="6"/>
      <c r="Z97" s="6"/>
    </row>
    <row r="98" spans="6:26" ht="30" customHeight="1" x14ac:dyDescent="0.25"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Y98" s="6"/>
      <c r="Z98" s="6"/>
    </row>
    <row r="99" spans="6:26" ht="30" customHeight="1" x14ac:dyDescent="0.25"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Y99" s="6"/>
      <c r="Z99" s="6"/>
    </row>
    <row r="100" spans="6:26" ht="30" customHeight="1" x14ac:dyDescent="0.25"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Y100" s="6"/>
      <c r="Z100" s="6"/>
    </row>
    <row r="101" spans="6:26" ht="30" customHeight="1" x14ac:dyDescent="0.25"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Y101" s="6"/>
      <c r="Z101" s="6"/>
    </row>
    <row r="102" spans="6:26" ht="30" customHeight="1" x14ac:dyDescent="0.25"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Y102" s="6"/>
      <c r="Z102" s="6"/>
    </row>
    <row r="103" spans="6:26" ht="30" customHeight="1" x14ac:dyDescent="0.25"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Y103" s="6"/>
      <c r="Z103" s="6"/>
    </row>
    <row r="104" spans="6:26" ht="30" customHeight="1" x14ac:dyDescent="0.25"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Y104" s="6"/>
      <c r="Z104" s="6"/>
    </row>
    <row r="105" spans="6:26" ht="30" customHeight="1" x14ac:dyDescent="0.25"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Y105" s="6"/>
      <c r="Z105" s="6"/>
    </row>
    <row r="106" spans="6:26" ht="30" customHeight="1" x14ac:dyDescent="0.25"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Y106" s="6"/>
      <c r="Z106" s="6"/>
    </row>
    <row r="107" spans="6:26" ht="30" customHeight="1" x14ac:dyDescent="0.25"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Y107" s="6"/>
      <c r="Z107" s="6"/>
    </row>
    <row r="108" spans="6:26" ht="30" customHeight="1" x14ac:dyDescent="0.25"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Y108" s="6"/>
      <c r="Z108" s="6"/>
    </row>
    <row r="109" spans="6:26" ht="30" customHeight="1" x14ac:dyDescent="0.25"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Y109" s="6"/>
      <c r="Z109" s="6"/>
    </row>
    <row r="110" spans="6:26" ht="30" customHeight="1" x14ac:dyDescent="0.25"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Y110" s="6"/>
      <c r="Z110" s="6"/>
    </row>
    <row r="111" spans="6:26" ht="30" customHeight="1" x14ac:dyDescent="0.25"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Y111" s="6"/>
      <c r="Z111" s="6"/>
    </row>
    <row r="112" spans="6:26" ht="30" customHeight="1" x14ac:dyDescent="0.25"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Y112" s="6"/>
      <c r="Z112" s="6"/>
    </row>
    <row r="113" spans="6:26" ht="30" customHeight="1" x14ac:dyDescent="0.25"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Y113" s="6"/>
      <c r="Z113" s="6"/>
    </row>
    <row r="114" spans="6:26" ht="30" customHeight="1" x14ac:dyDescent="0.25"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Y114" s="6"/>
      <c r="Z114" s="6"/>
    </row>
    <row r="115" spans="6:26" ht="30" customHeight="1" x14ac:dyDescent="0.25"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Y115" s="6"/>
      <c r="Z115" s="6"/>
    </row>
    <row r="116" spans="6:26" ht="30" customHeight="1" x14ac:dyDescent="0.25"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Y116" s="6"/>
      <c r="Z116" s="6"/>
    </row>
    <row r="117" spans="6:26" ht="30" customHeight="1" x14ac:dyDescent="0.25"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Y117" s="6"/>
      <c r="Z117" s="6"/>
    </row>
    <row r="118" spans="6:26" ht="30" customHeight="1" x14ac:dyDescent="0.25"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Y118" s="6"/>
      <c r="Z118" s="6"/>
    </row>
    <row r="119" spans="6:26" ht="30" customHeight="1" x14ac:dyDescent="0.25"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Y119" s="6"/>
      <c r="Z119" s="6"/>
    </row>
    <row r="120" spans="6:26" ht="30" customHeight="1" x14ac:dyDescent="0.25"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Y120" s="6"/>
      <c r="Z120" s="6"/>
    </row>
    <row r="121" spans="6:26" ht="30" customHeight="1" x14ac:dyDescent="0.25"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Y121" s="6"/>
      <c r="Z121" s="6"/>
    </row>
    <row r="122" spans="6:26" ht="30" customHeight="1" x14ac:dyDescent="0.25"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Y122" s="6"/>
      <c r="Z122" s="6"/>
    </row>
    <row r="123" spans="6:26" ht="30" customHeight="1" x14ac:dyDescent="0.25"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Y123" s="6"/>
      <c r="Z123" s="6"/>
    </row>
    <row r="124" spans="6:26" ht="30" customHeight="1" x14ac:dyDescent="0.25"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Y124" s="6"/>
      <c r="Z124" s="6"/>
    </row>
    <row r="125" spans="6:26" ht="30" customHeight="1" x14ac:dyDescent="0.25"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Y125" s="6"/>
      <c r="Z125" s="6"/>
    </row>
    <row r="126" spans="6:26" ht="30" customHeight="1" x14ac:dyDescent="0.25"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Y126" s="6"/>
      <c r="Z126" s="6"/>
    </row>
    <row r="127" spans="6:26" ht="30" customHeight="1" x14ac:dyDescent="0.25"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Y127" s="6"/>
      <c r="Z127" s="6"/>
    </row>
    <row r="128" spans="6:26" ht="30" customHeight="1" x14ac:dyDescent="0.25"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Y128" s="6"/>
      <c r="Z128" s="6"/>
    </row>
    <row r="129" spans="6:26" ht="30" customHeight="1" x14ac:dyDescent="0.25"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Y129" s="6"/>
      <c r="Z129" s="6"/>
    </row>
    <row r="130" spans="6:26" ht="30" customHeight="1" x14ac:dyDescent="0.25"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Y130" s="6"/>
      <c r="Z130" s="6"/>
    </row>
    <row r="131" spans="6:26" ht="30" customHeight="1" x14ac:dyDescent="0.25"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Y131" s="6"/>
      <c r="Z131" s="6"/>
    </row>
    <row r="132" spans="6:26" ht="30" customHeight="1" x14ac:dyDescent="0.25"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Y132" s="6"/>
      <c r="Z132" s="6"/>
    </row>
    <row r="133" spans="6:26" ht="30" customHeight="1" x14ac:dyDescent="0.25"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Y133" s="6"/>
      <c r="Z133" s="6"/>
    </row>
    <row r="134" spans="6:26" ht="30" customHeight="1" x14ac:dyDescent="0.25"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Y134" s="6"/>
      <c r="Z134" s="6"/>
    </row>
    <row r="135" spans="6:26" ht="30" customHeight="1" x14ac:dyDescent="0.25"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Y135" s="6"/>
      <c r="Z135" s="6"/>
    </row>
    <row r="136" spans="6:26" ht="30" customHeight="1" x14ac:dyDescent="0.25"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Y136" s="6"/>
      <c r="Z136" s="6"/>
    </row>
    <row r="137" spans="6:26" ht="30" customHeight="1" x14ac:dyDescent="0.25"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Y137" s="6"/>
      <c r="Z137" s="6"/>
    </row>
    <row r="138" spans="6:26" ht="30" customHeight="1" x14ac:dyDescent="0.25"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Y138" s="6"/>
      <c r="Z138" s="6"/>
    </row>
    <row r="139" spans="6:26" ht="30" customHeight="1" x14ac:dyDescent="0.25"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Y139" s="6"/>
      <c r="Z139" s="6"/>
    </row>
    <row r="140" spans="6:26" ht="30" customHeight="1" x14ac:dyDescent="0.25"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Y140" s="6"/>
      <c r="Z140" s="6"/>
    </row>
    <row r="141" spans="6:26" ht="30" customHeight="1" x14ac:dyDescent="0.25"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Y141" s="6"/>
      <c r="Z141" s="6"/>
    </row>
    <row r="142" spans="6:26" ht="30" customHeight="1" x14ac:dyDescent="0.25"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Y142" s="6"/>
      <c r="Z142" s="6"/>
    </row>
    <row r="143" spans="6:26" ht="30" customHeight="1" x14ac:dyDescent="0.25"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Y143" s="6"/>
      <c r="Z143" s="6"/>
    </row>
    <row r="144" spans="6:26" ht="30" customHeight="1" x14ac:dyDescent="0.25"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Y144" s="6"/>
      <c r="Z144" s="6"/>
    </row>
    <row r="145" spans="6:26" ht="30" customHeight="1" x14ac:dyDescent="0.25"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Y145" s="6"/>
      <c r="Z145" s="6"/>
    </row>
    <row r="146" spans="6:26" ht="30" customHeight="1" x14ac:dyDescent="0.25"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Y146" s="6"/>
      <c r="Z146" s="6"/>
    </row>
    <row r="147" spans="6:26" ht="30" customHeight="1" x14ac:dyDescent="0.25"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Y147" s="6"/>
      <c r="Z147" s="6"/>
    </row>
    <row r="148" spans="6:26" ht="30" customHeight="1" x14ac:dyDescent="0.25"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Y148" s="6"/>
      <c r="Z148" s="6"/>
    </row>
    <row r="149" spans="6:26" ht="30" customHeight="1" x14ac:dyDescent="0.25"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Y149" s="6"/>
      <c r="Z149" s="6"/>
    </row>
    <row r="150" spans="6:26" ht="30" customHeight="1" x14ac:dyDescent="0.25"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Y150" s="6"/>
      <c r="Z150" s="6"/>
    </row>
    <row r="151" spans="6:26" ht="30" customHeight="1" x14ac:dyDescent="0.25"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Y151" s="6"/>
      <c r="Z151" s="6"/>
    </row>
    <row r="152" spans="6:26" ht="30" customHeight="1" x14ac:dyDescent="0.25"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Y152" s="6"/>
      <c r="Z152" s="6"/>
    </row>
    <row r="153" spans="6:26" ht="30" customHeight="1" x14ac:dyDescent="0.25"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Y153" s="6"/>
      <c r="Z153" s="6"/>
    </row>
    <row r="154" spans="6:26" ht="30" customHeight="1" x14ac:dyDescent="0.25"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Y154" s="6"/>
      <c r="Z154" s="6"/>
    </row>
    <row r="155" spans="6:26" ht="30" customHeight="1" x14ac:dyDescent="0.25"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Y155" s="6"/>
      <c r="Z155" s="6"/>
    </row>
    <row r="156" spans="6:26" ht="30" customHeight="1" x14ac:dyDescent="0.25"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Y156" s="6"/>
      <c r="Z156" s="6"/>
    </row>
    <row r="157" spans="6:26" ht="30" customHeight="1" x14ac:dyDescent="0.25"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Y157" s="6"/>
      <c r="Z157" s="6"/>
    </row>
    <row r="158" spans="6:26" ht="30" customHeight="1" x14ac:dyDescent="0.25"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Y158" s="6"/>
      <c r="Z158" s="6"/>
    </row>
    <row r="159" spans="6:26" ht="30" customHeight="1" x14ac:dyDescent="0.25"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Y159" s="6"/>
      <c r="Z159" s="6"/>
    </row>
    <row r="160" spans="6:26" ht="30" customHeight="1" x14ac:dyDescent="0.25"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Y160" s="6"/>
      <c r="Z160" s="6"/>
    </row>
    <row r="161" spans="6:26" ht="30" customHeight="1" x14ac:dyDescent="0.25"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Y161" s="6"/>
      <c r="Z161" s="6"/>
    </row>
    <row r="162" spans="6:26" ht="30" customHeight="1" x14ac:dyDescent="0.25"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Y162" s="6"/>
      <c r="Z162" s="6"/>
    </row>
    <row r="163" spans="6:26" ht="30" customHeight="1" x14ac:dyDescent="0.25"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Y163" s="6"/>
      <c r="Z163" s="6"/>
    </row>
    <row r="164" spans="6:26" ht="30" customHeight="1" x14ac:dyDescent="0.25"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Y164" s="6"/>
      <c r="Z164" s="6"/>
    </row>
    <row r="165" spans="6:26" ht="30" customHeight="1" x14ac:dyDescent="0.25"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Y165" s="6"/>
      <c r="Z165" s="6"/>
    </row>
    <row r="166" spans="6:26" ht="30" customHeight="1" x14ac:dyDescent="0.25"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Y166" s="6"/>
      <c r="Z166" s="6"/>
    </row>
    <row r="167" spans="6:26" ht="30" customHeight="1" x14ac:dyDescent="0.25"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Y167" s="6"/>
      <c r="Z167" s="6"/>
    </row>
    <row r="168" spans="6:26" ht="30" customHeight="1" x14ac:dyDescent="0.25"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Y168" s="6"/>
      <c r="Z168" s="6"/>
    </row>
    <row r="169" spans="6:26" ht="30" customHeight="1" x14ac:dyDescent="0.25"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Y169" s="6"/>
      <c r="Z169" s="6"/>
    </row>
    <row r="170" spans="6:26" ht="30" customHeight="1" x14ac:dyDescent="0.25"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Y170" s="6"/>
      <c r="Z170" s="6"/>
    </row>
    <row r="171" spans="6:26" ht="30" customHeight="1" x14ac:dyDescent="0.25"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Y171" s="6"/>
      <c r="Z171" s="6"/>
    </row>
    <row r="172" spans="6:26" ht="30" customHeight="1" x14ac:dyDescent="0.25"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Y172" s="6"/>
      <c r="Z172" s="6"/>
    </row>
    <row r="173" spans="6:26" ht="30" customHeight="1" x14ac:dyDescent="0.25"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Y173" s="6"/>
      <c r="Z173" s="6"/>
    </row>
    <row r="174" spans="6:26" ht="30" customHeight="1" x14ac:dyDescent="0.25"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Y174" s="6"/>
      <c r="Z174" s="6"/>
    </row>
    <row r="175" spans="6:26" ht="30" customHeight="1" x14ac:dyDescent="0.25"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Y175" s="6"/>
      <c r="Z175" s="6"/>
    </row>
    <row r="176" spans="6:26" ht="30" customHeight="1" x14ac:dyDescent="0.25"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Y176" s="6"/>
      <c r="Z176" s="6"/>
    </row>
    <row r="177" spans="6:26" ht="30" customHeight="1" x14ac:dyDescent="0.25"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Y177" s="6"/>
      <c r="Z177" s="6"/>
    </row>
    <row r="178" spans="6:26" ht="30" customHeight="1" x14ac:dyDescent="0.25"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Y178" s="6"/>
      <c r="Z178" s="6"/>
    </row>
    <row r="179" spans="6:26" ht="30" customHeight="1" x14ac:dyDescent="0.25"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Y179" s="6"/>
      <c r="Z179" s="6"/>
    </row>
    <row r="180" spans="6:26" ht="30" customHeight="1" x14ac:dyDescent="0.25"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Y180" s="6"/>
      <c r="Z180" s="6"/>
    </row>
    <row r="181" spans="6:26" ht="30" customHeight="1" x14ac:dyDescent="0.25"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Y181" s="6"/>
      <c r="Z181" s="6"/>
    </row>
    <row r="182" spans="6:26" ht="30" customHeight="1" x14ac:dyDescent="0.25"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Y182" s="6"/>
      <c r="Z182" s="6"/>
    </row>
    <row r="183" spans="6:26" ht="30" customHeight="1" x14ac:dyDescent="0.25"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Y183" s="6"/>
      <c r="Z183" s="6"/>
    </row>
    <row r="184" spans="6:26" ht="30" customHeight="1" x14ac:dyDescent="0.25"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Y184" s="6"/>
      <c r="Z184" s="6"/>
    </row>
    <row r="185" spans="6:26" ht="30" customHeight="1" x14ac:dyDescent="0.25"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Y185" s="6"/>
      <c r="Z185" s="6"/>
    </row>
    <row r="186" spans="6:26" ht="30" customHeight="1" x14ac:dyDescent="0.25"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Y186" s="6"/>
      <c r="Z186" s="6"/>
    </row>
    <row r="187" spans="6:26" ht="30" customHeight="1" x14ac:dyDescent="0.25"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Y187" s="6"/>
      <c r="Z187" s="6"/>
    </row>
    <row r="188" spans="6:26" ht="30" customHeight="1" x14ac:dyDescent="0.25"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Y188" s="6"/>
      <c r="Z188" s="6"/>
    </row>
    <row r="189" spans="6:26" ht="30" customHeight="1" x14ac:dyDescent="0.25"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Y189" s="6"/>
      <c r="Z189" s="6"/>
    </row>
    <row r="190" spans="6:26" ht="30" customHeight="1" x14ac:dyDescent="0.25"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Y190" s="6"/>
      <c r="Z190" s="6"/>
    </row>
    <row r="191" spans="6:26" ht="30" customHeight="1" x14ac:dyDescent="0.25"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Y191" s="6"/>
      <c r="Z191" s="6"/>
    </row>
    <row r="192" spans="6:26" ht="30" customHeight="1" x14ac:dyDescent="0.25"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Y192" s="6"/>
      <c r="Z192" s="6"/>
    </row>
    <row r="193" spans="6:26" ht="30" customHeight="1" x14ac:dyDescent="0.25"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Y193" s="6"/>
      <c r="Z193" s="6"/>
    </row>
    <row r="194" spans="6:26" ht="30" customHeight="1" x14ac:dyDescent="0.25"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Y194" s="6"/>
      <c r="Z194" s="6"/>
    </row>
    <row r="195" spans="6:26" ht="30" customHeight="1" x14ac:dyDescent="0.25"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Y195" s="6"/>
      <c r="Z195" s="6"/>
    </row>
    <row r="196" spans="6:26" ht="30" customHeight="1" x14ac:dyDescent="0.25"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Y196" s="6"/>
      <c r="Z196" s="6"/>
    </row>
    <row r="197" spans="6:26" ht="30" customHeight="1" x14ac:dyDescent="0.25"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Y197" s="6"/>
      <c r="Z197" s="6"/>
    </row>
    <row r="198" spans="6:26" ht="30" customHeight="1" x14ac:dyDescent="0.25"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Y198" s="6"/>
      <c r="Z198" s="6"/>
    </row>
    <row r="199" spans="6:26" ht="30" customHeight="1" x14ac:dyDescent="0.25"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Y199" s="6"/>
      <c r="Z199" s="6"/>
    </row>
    <row r="200" spans="6:26" ht="30" customHeight="1" x14ac:dyDescent="0.25"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Y200" s="6"/>
      <c r="Z200" s="6"/>
    </row>
    <row r="201" spans="6:26" ht="30" customHeight="1" x14ac:dyDescent="0.25"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Y201" s="6"/>
      <c r="Z201" s="6"/>
    </row>
    <row r="202" spans="6:26" ht="30" customHeight="1" x14ac:dyDescent="0.25"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Y202" s="6"/>
      <c r="Z202" s="6"/>
    </row>
    <row r="203" spans="6:26" ht="30" customHeight="1" x14ac:dyDescent="0.25"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Y203" s="6"/>
      <c r="Z203" s="6"/>
    </row>
    <row r="204" spans="6:26" ht="30" customHeight="1" x14ac:dyDescent="0.25"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Y204" s="6"/>
      <c r="Z204" s="6"/>
    </row>
    <row r="205" spans="6:26" ht="30" customHeight="1" x14ac:dyDescent="0.25"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Y205" s="6"/>
      <c r="Z205" s="6"/>
    </row>
    <row r="206" spans="6:26" ht="30" customHeight="1" x14ac:dyDescent="0.25"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Y206" s="6"/>
      <c r="Z206" s="6"/>
    </row>
    <row r="207" spans="6:26" ht="30" customHeight="1" x14ac:dyDescent="0.25"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Y207" s="6"/>
      <c r="Z207" s="6"/>
    </row>
    <row r="208" spans="6:26" ht="30" customHeight="1" x14ac:dyDescent="0.25"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Y208" s="6"/>
      <c r="Z208" s="6"/>
    </row>
    <row r="209" spans="6:26" ht="30" customHeight="1" x14ac:dyDescent="0.25"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Y209" s="6"/>
      <c r="Z209" s="6"/>
    </row>
    <row r="210" spans="6:26" ht="30" customHeight="1" x14ac:dyDescent="0.25"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Y210" s="6"/>
      <c r="Z210" s="6"/>
    </row>
    <row r="211" spans="6:26" ht="30" customHeight="1" x14ac:dyDescent="0.25"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Y211" s="6"/>
      <c r="Z211" s="6"/>
    </row>
    <row r="212" spans="6:26" ht="30" customHeight="1" x14ac:dyDescent="0.25"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Y212" s="6"/>
      <c r="Z212" s="6"/>
    </row>
    <row r="213" spans="6:26" ht="30" customHeight="1" x14ac:dyDescent="0.25"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Y213" s="6"/>
      <c r="Z213" s="6"/>
    </row>
    <row r="214" spans="6:26" ht="30" customHeight="1" x14ac:dyDescent="0.25"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Y214" s="6"/>
      <c r="Z214" s="6"/>
    </row>
    <row r="215" spans="6:26" ht="30" customHeight="1" x14ac:dyDescent="0.25"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Y215" s="6"/>
      <c r="Z215" s="6"/>
    </row>
    <row r="216" spans="6:26" ht="30" customHeight="1" x14ac:dyDescent="0.25"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Y216" s="6"/>
      <c r="Z216" s="6"/>
    </row>
    <row r="217" spans="6:26" ht="30" customHeight="1" x14ac:dyDescent="0.25"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Y217" s="6"/>
      <c r="Z217" s="6"/>
    </row>
    <row r="218" spans="6:26" ht="30" customHeight="1" x14ac:dyDescent="0.25"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Y218" s="6"/>
      <c r="Z218" s="6"/>
    </row>
    <row r="219" spans="6:26" ht="30" customHeight="1" x14ac:dyDescent="0.25"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Y219" s="6"/>
      <c r="Z219" s="6"/>
    </row>
    <row r="220" spans="6:26" ht="30" customHeight="1" x14ac:dyDescent="0.25"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Y220" s="6"/>
      <c r="Z220" s="6"/>
    </row>
    <row r="221" spans="6:26" ht="30" customHeight="1" x14ac:dyDescent="0.25"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Y221" s="6"/>
      <c r="Z221" s="6"/>
    </row>
    <row r="222" spans="6:26" ht="30" customHeight="1" x14ac:dyDescent="0.25"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Y222" s="6"/>
      <c r="Z222" s="6"/>
    </row>
    <row r="223" spans="6:26" ht="30" customHeight="1" x14ac:dyDescent="0.25"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Y223" s="6"/>
      <c r="Z223" s="6"/>
    </row>
    <row r="224" spans="6:26" ht="30" customHeight="1" x14ac:dyDescent="0.25"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Y224" s="6"/>
      <c r="Z224" s="6"/>
    </row>
    <row r="225" spans="6:26" ht="30" customHeight="1" x14ac:dyDescent="0.25"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Y225" s="6"/>
      <c r="Z225" s="6"/>
    </row>
    <row r="226" spans="6:26" ht="30" customHeight="1" x14ac:dyDescent="0.25"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Y226" s="6"/>
      <c r="Z226" s="6"/>
    </row>
    <row r="227" spans="6:26" ht="30" customHeight="1" x14ac:dyDescent="0.25"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Y227" s="6"/>
      <c r="Z227" s="6"/>
    </row>
    <row r="228" spans="6:26" ht="30" customHeight="1" x14ac:dyDescent="0.25"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Y228" s="6"/>
      <c r="Z228" s="6"/>
    </row>
    <row r="229" spans="6:26" ht="30" customHeight="1" x14ac:dyDescent="0.25"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Y229" s="6"/>
      <c r="Z229" s="6"/>
    </row>
    <row r="230" spans="6:26" ht="30" customHeight="1" x14ac:dyDescent="0.25"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Y230" s="6"/>
      <c r="Z230" s="6"/>
    </row>
    <row r="231" spans="6:26" ht="30" customHeight="1" x14ac:dyDescent="0.25"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Y231" s="6"/>
      <c r="Z231" s="6"/>
    </row>
    <row r="232" spans="6:26" ht="30" customHeight="1" x14ac:dyDescent="0.25"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Y232" s="6"/>
      <c r="Z232" s="6"/>
    </row>
    <row r="233" spans="6:26" ht="30" customHeight="1" x14ac:dyDescent="0.25"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Y233" s="6"/>
      <c r="Z233" s="6"/>
    </row>
    <row r="234" spans="6:26" ht="30" customHeight="1" x14ac:dyDescent="0.25"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Y234" s="6"/>
      <c r="Z234" s="6"/>
    </row>
    <row r="235" spans="6:26" ht="30" customHeight="1" x14ac:dyDescent="0.25"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Y235" s="6"/>
      <c r="Z235" s="6"/>
    </row>
    <row r="236" spans="6:26" ht="30" customHeight="1" x14ac:dyDescent="0.25"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Y236" s="6"/>
      <c r="Z236" s="6"/>
    </row>
    <row r="237" spans="6:26" ht="30" customHeight="1" x14ac:dyDescent="0.25"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Y237" s="6"/>
      <c r="Z237" s="6"/>
    </row>
    <row r="238" spans="6:26" ht="30" customHeight="1" x14ac:dyDescent="0.25"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Y238" s="6"/>
      <c r="Z238" s="6"/>
    </row>
    <row r="239" spans="6:26" ht="30" customHeight="1" x14ac:dyDescent="0.25"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Y239" s="6"/>
      <c r="Z239" s="6"/>
    </row>
    <row r="240" spans="6:26" ht="30" customHeight="1" x14ac:dyDescent="0.25"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Y240" s="6"/>
      <c r="Z240" s="6"/>
    </row>
    <row r="241" spans="6:26" ht="30" customHeight="1" x14ac:dyDescent="0.25"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Y241" s="6"/>
      <c r="Z241" s="6"/>
    </row>
    <row r="242" spans="6:26" ht="30" customHeight="1" x14ac:dyDescent="0.25"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Y242" s="6"/>
      <c r="Z242" s="6"/>
    </row>
    <row r="243" spans="6:26" ht="30" customHeight="1" x14ac:dyDescent="0.25"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Y243" s="6"/>
      <c r="Z243" s="6"/>
    </row>
    <row r="244" spans="6:26" ht="30" customHeight="1" x14ac:dyDescent="0.25"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Y244" s="6"/>
      <c r="Z244" s="6"/>
    </row>
    <row r="245" spans="6:26" ht="30" customHeight="1" x14ac:dyDescent="0.25"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Y245" s="6"/>
      <c r="Z245" s="6"/>
    </row>
    <row r="246" spans="6:26" ht="30" customHeight="1" x14ac:dyDescent="0.25"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Y246" s="6"/>
      <c r="Z246" s="6"/>
    </row>
    <row r="247" spans="6:26" ht="30" customHeight="1" x14ac:dyDescent="0.25"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Y247" s="6"/>
      <c r="Z247" s="6"/>
    </row>
    <row r="248" spans="6:26" ht="30" customHeight="1" x14ac:dyDescent="0.25"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Y248" s="6"/>
      <c r="Z248" s="6"/>
    </row>
    <row r="249" spans="6:26" ht="30" customHeight="1" x14ac:dyDescent="0.25"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Y249" s="6"/>
      <c r="Z249" s="6"/>
    </row>
    <row r="250" spans="6:26" ht="30" customHeight="1" x14ac:dyDescent="0.25"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Y250" s="6"/>
      <c r="Z250" s="6"/>
    </row>
    <row r="251" spans="6:26" ht="30" customHeight="1" x14ac:dyDescent="0.25"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Y251" s="6"/>
      <c r="Z251" s="6"/>
    </row>
    <row r="252" spans="6:26" ht="30" customHeight="1" x14ac:dyDescent="0.25"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Y252" s="6"/>
      <c r="Z252" s="6"/>
    </row>
    <row r="253" spans="6:26" ht="30" customHeight="1" x14ac:dyDescent="0.25"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Y253" s="6"/>
      <c r="Z253" s="6"/>
    </row>
    <row r="254" spans="6:26" ht="30" customHeight="1" x14ac:dyDescent="0.25"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Y254" s="6"/>
      <c r="Z254" s="6"/>
    </row>
    <row r="255" spans="6:26" ht="30" customHeight="1" x14ac:dyDescent="0.25"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Y255" s="6"/>
      <c r="Z255" s="6"/>
    </row>
    <row r="256" spans="6:26" ht="30" customHeight="1" x14ac:dyDescent="0.25"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Y256" s="6"/>
      <c r="Z256" s="6"/>
    </row>
    <row r="257" spans="6:26" ht="30" customHeight="1" x14ac:dyDescent="0.25"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Y257" s="6"/>
      <c r="Z257" s="6"/>
    </row>
    <row r="258" spans="6:26" ht="30" customHeight="1" x14ac:dyDescent="0.25"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Y258" s="6"/>
      <c r="Z258" s="6"/>
    </row>
    <row r="259" spans="6:26" ht="30" customHeight="1" x14ac:dyDescent="0.25"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Y259" s="6"/>
      <c r="Z259" s="6"/>
    </row>
    <row r="260" spans="6:26" ht="30" customHeight="1" x14ac:dyDescent="0.25"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Y260" s="6"/>
      <c r="Z260" s="6"/>
    </row>
    <row r="261" spans="6:26" ht="30" customHeight="1" x14ac:dyDescent="0.25"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Y261" s="6"/>
      <c r="Z261" s="6"/>
    </row>
    <row r="262" spans="6:26" ht="30" customHeight="1" x14ac:dyDescent="0.25"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Y262" s="6"/>
      <c r="Z262" s="6"/>
    </row>
    <row r="263" spans="6:26" ht="30" customHeight="1" x14ac:dyDescent="0.25"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Y263" s="6"/>
      <c r="Z263" s="6"/>
    </row>
    <row r="264" spans="6:26" ht="30" customHeight="1" x14ac:dyDescent="0.25"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Y264" s="6"/>
      <c r="Z264" s="6"/>
    </row>
    <row r="265" spans="6:26" ht="30" customHeight="1" x14ac:dyDescent="0.25"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Y265" s="6"/>
      <c r="Z265" s="6"/>
    </row>
    <row r="266" spans="6:26" ht="30" customHeight="1" x14ac:dyDescent="0.25"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Y266" s="6"/>
      <c r="Z266" s="6"/>
    </row>
    <row r="267" spans="6:26" ht="30" customHeight="1" x14ac:dyDescent="0.25"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Y267" s="6"/>
      <c r="Z267" s="6"/>
    </row>
    <row r="268" spans="6:26" ht="30" customHeight="1" x14ac:dyDescent="0.25"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Y268" s="6"/>
      <c r="Z268" s="6"/>
    </row>
    <row r="269" spans="6:26" ht="30" customHeight="1" x14ac:dyDescent="0.25"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Y269" s="6"/>
      <c r="Z269" s="6"/>
    </row>
    <row r="270" spans="6:26" ht="30" customHeight="1" x14ac:dyDescent="0.25"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Y270" s="6"/>
      <c r="Z270" s="6"/>
    </row>
    <row r="271" spans="6:26" ht="30" customHeight="1" x14ac:dyDescent="0.25"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Y271" s="6"/>
      <c r="Z271" s="6"/>
    </row>
    <row r="272" spans="6:26" ht="30" customHeight="1" x14ac:dyDescent="0.25"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Y272" s="6"/>
      <c r="Z272" s="6"/>
    </row>
    <row r="273" spans="6:26" ht="30" customHeight="1" x14ac:dyDescent="0.25"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Y273" s="6"/>
      <c r="Z273" s="6"/>
    </row>
    <row r="274" spans="6:26" ht="30" customHeight="1" x14ac:dyDescent="0.25"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Y274" s="6"/>
      <c r="Z274" s="6"/>
    </row>
    <row r="275" spans="6:26" ht="30" customHeight="1" x14ac:dyDescent="0.25"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Y275" s="6"/>
      <c r="Z275" s="6"/>
    </row>
    <row r="276" spans="6:26" ht="30" customHeight="1" x14ac:dyDescent="0.25"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Y276" s="6"/>
      <c r="Z276" s="6"/>
    </row>
    <row r="277" spans="6:26" ht="30" customHeight="1" x14ac:dyDescent="0.25"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Y277" s="6"/>
      <c r="Z277" s="6"/>
    </row>
    <row r="278" spans="6:26" ht="30" customHeight="1" x14ac:dyDescent="0.25"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Y278" s="6"/>
      <c r="Z278" s="6"/>
    </row>
    <row r="279" spans="6:26" ht="30" customHeight="1" x14ac:dyDescent="0.25"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Y279" s="6"/>
      <c r="Z279" s="6"/>
    </row>
    <row r="280" spans="6:26" ht="30" customHeight="1" x14ac:dyDescent="0.25"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Y280" s="6"/>
      <c r="Z280" s="6"/>
    </row>
    <row r="281" spans="6:26" ht="30" customHeight="1" x14ac:dyDescent="0.25"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Y281" s="6"/>
      <c r="Z281" s="6"/>
    </row>
    <row r="282" spans="6:26" ht="30" customHeight="1" x14ac:dyDescent="0.25"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Y282" s="6"/>
      <c r="Z282" s="6"/>
    </row>
    <row r="283" spans="6:26" ht="30" customHeight="1" x14ac:dyDescent="0.25"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Y283" s="6"/>
      <c r="Z283" s="6"/>
    </row>
    <row r="284" spans="6:26" ht="30" customHeight="1" x14ac:dyDescent="0.25"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Y284" s="6"/>
      <c r="Z284" s="6"/>
    </row>
    <row r="285" spans="6:26" ht="30" customHeight="1" x14ac:dyDescent="0.25"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Y285" s="6"/>
      <c r="Z285" s="6"/>
    </row>
    <row r="286" spans="6:26" ht="30" customHeight="1" x14ac:dyDescent="0.25"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Y286" s="6"/>
      <c r="Z286" s="6"/>
    </row>
    <row r="287" spans="6:26" ht="30" customHeight="1" x14ac:dyDescent="0.25"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Y287" s="6"/>
      <c r="Z287" s="6"/>
    </row>
    <row r="288" spans="6:26" ht="30" customHeight="1" x14ac:dyDescent="0.25"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Y288" s="6"/>
      <c r="Z288" s="6"/>
    </row>
    <row r="289" spans="6:26" ht="30" customHeight="1" x14ac:dyDescent="0.25"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Y289" s="6"/>
      <c r="Z289" s="6"/>
    </row>
    <row r="290" spans="6:26" ht="30" customHeight="1" x14ac:dyDescent="0.25"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Y290" s="6"/>
      <c r="Z290" s="6"/>
    </row>
    <row r="291" spans="6:26" ht="30" customHeight="1" x14ac:dyDescent="0.25"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Y291" s="6"/>
      <c r="Z291" s="6"/>
    </row>
    <row r="292" spans="6:26" ht="30" customHeight="1" x14ac:dyDescent="0.25"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Y292" s="6"/>
      <c r="Z292" s="6"/>
    </row>
    <row r="293" spans="6:26" ht="30" customHeight="1" x14ac:dyDescent="0.25"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Y293" s="6"/>
      <c r="Z293" s="6"/>
    </row>
    <row r="294" spans="6:26" ht="30" customHeight="1" x14ac:dyDescent="0.25"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Y294" s="6"/>
      <c r="Z294" s="6"/>
    </row>
    <row r="295" spans="6:26" ht="30" customHeight="1" x14ac:dyDescent="0.25"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Y295" s="6"/>
      <c r="Z295" s="6"/>
    </row>
    <row r="296" spans="6:26" ht="30" customHeight="1" x14ac:dyDescent="0.25"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Y296" s="6"/>
      <c r="Z296" s="6"/>
    </row>
    <row r="297" spans="6:26" ht="30" customHeight="1" x14ac:dyDescent="0.25"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Y297" s="6"/>
      <c r="Z297" s="6"/>
    </row>
    <row r="298" spans="6:26" ht="30" customHeight="1" x14ac:dyDescent="0.25"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Y298" s="6"/>
      <c r="Z298" s="6"/>
    </row>
    <row r="299" spans="6:26" ht="30" customHeight="1" x14ac:dyDescent="0.25"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Y299" s="6"/>
      <c r="Z299" s="6"/>
    </row>
    <row r="300" spans="6:26" ht="30" customHeight="1" x14ac:dyDescent="0.25"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Y300" s="6"/>
      <c r="Z300" s="6"/>
    </row>
    <row r="301" spans="6:26" ht="30" customHeight="1" x14ac:dyDescent="0.25"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Y301" s="6"/>
      <c r="Z301" s="6"/>
    </row>
    <row r="302" spans="6:26" ht="30" customHeight="1" x14ac:dyDescent="0.25"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Y302" s="6"/>
      <c r="Z302" s="6"/>
    </row>
    <row r="303" spans="6:26" ht="30" customHeight="1" x14ac:dyDescent="0.25"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Y303" s="6"/>
      <c r="Z303" s="6"/>
    </row>
    <row r="304" spans="6:26" ht="30" customHeight="1" x14ac:dyDescent="0.25"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Y304" s="6"/>
      <c r="Z304" s="6"/>
    </row>
    <row r="305" spans="6:26" ht="30" customHeight="1" x14ac:dyDescent="0.25"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Y305" s="6"/>
      <c r="Z305" s="6"/>
    </row>
    <row r="306" spans="6:26" ht="30" customHeight="1" x14ac:dyDescent="0.25"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Y306" s="6"/>
      <c r="Z306" s="6"/>
    </row>
    <row r="307" spans="6:26" ht="30" customHeight="1" x14ac:dyDescent="0.25"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Y307" s="6"/>
      <c r="Z307" s="6"/>
    </row>
    <row r="308" spans="6:26" ht="30" customHeight="1" x14ac:dyDescent="0.25"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Y308" s="6"/>
      <c r="Z308" s="6"/>
    </row>
    <row r="309" spans="6:26" ht="30" customHeight="1" x14ac:dyDescent="0.25"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Y309" s="6"/>
      <c r="Z309" s="6"/>
    </row>
    <row r="310" spans="6:26" ht="30" customHeight="1" x14ac:dyDescent="0.25"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Y310" s="6"/>
      <c r="Z310" s="6"/>
    </row>
    <row r="311" spans="6:26" ht="30" customHeight="1" x14ac:dyDescent="0.25"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Y311" s="6"/>
      <c r="Z311" s="6"/>
    </row>
    <row r="312" spans="6:26" ht="30" customHeight="1" x14ac:dyDescent="0.25"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Y312" s="6"/>
      <c r="Z312" s="6"/>
    </row>
    <row r="313" spans="6:26" ht="30" customHeight="1" x14ac:dyDescent="0.25"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Y313" s="6"/>
      <c r="Z313" s="6"/>
    </row>
    <row r="314" spans="6:26" ht="30" customHeight="1" x14ac:dyDescent="0.25"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Y314" s="6"/>
      <c r="Z314" s="6"/>
    </row>
    <row r="315" spans="6:26" ht="30" customHeight="1" x14ac:dyDescent="0.25"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Y315" s="6"/>
      <c r="Z315" s="6"/>
    </row>
    <row r="316" spans="6:26" ht="30" customHeight="1" x14ac:dyDescent="0.25"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Y316" s="6"/>
      <c r="Z316" s="6"/>
    </row>
    <row r="317" spans="6:26" ht="30" customHeight="1" x14ac:dyDescent="0.25"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Y317" s="6"/>
      <c r="Z317" s="6"/>
    </row>
    <row r="318" spans="6:26" ht="30" customHeight="1" x14ac:dyDescent="0.25"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Y318" s="6"/>
      <c r="Z318" s="6"/>
    </row>
    <row r="319" spans="6:26" ht="30" customHeight="1" x14ac:dyDescent="0.25"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Y319" s="6"/>
      <c r="Z319" s="6"/>
    </row>
    <row r="320" spans="6:26" ht="30" customHeight="1" x14ac:dyDescent="0.25"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Y320" s="6"/>
      <c r="Z320" s="6"/>
    </row>
    <row r="321" spans="6:26" ht="30" customHeight="1" x14ac:dyDescent="0.25"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Y321" s="6"/>
      <c r="Z321" s="6"/>
    </row>
    <row r="322" spans="6:26" ht="30" customHeight="1" x14ac:dyDescent="0.25"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Y322" s="6"/>
      <c r="Z322" s="6"/>
    </row>
    <row r="323" spans="6:26" ht="30" customHeight="1" x14ac:dyDescent="0.25"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Y323" s="6"/>
      <c r="Z323" s="6"/>
    </row>
    <row r="324" spans="6:26" ht="30" customHeight="1" x14ac:dyDescent="0.25"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Y324" s="6"/>
      <c r="Z324" s="6"/>
    </row>
    <row r="325" spans="6:26" ht="30" customHeight="1" x14ac:dyDescent="0.25"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Y325" s="6"/>
      <c r="Z325" s="6"/>
    </row>
    <row r="326" spans="6:26" ht="30" customHeight="1" x14ac:dyDescent="0.25"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Y326" s="6"/>
      <c r="Z326" s="6"/>
    </row>
    <row r="327" spans="6:26" ht="30" customHeight="1" x14ac:dyDescent="0.25"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Y327" s="6"/>
      <c r="Z327" s="6"/>
    </row>
    <row r="328" spans="6:26" ht="30" customHeight="1" x14ac:dyDescent="0.25"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Y328" s="6"/>
      <c r="Z328" s="6"/>
    </row>
    <row r="329" spans="6:26" ht="30" customHeight="1" x14ac:dyDescent="0.25"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Y329" s="6"/>
      <c r="Z329" s="6"/>
    </row>
    <row r="330" spans="6:26" ht="30" customHeight="1" x14ac:dyDescent="0.25"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Y330" s="6"/>
      <c r="Z330" s="6"/>
    </row>
    <row r="331" spans="6:26" ht="30" customHeight="1" x14ac:dyDescent="0.25"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Y331" s="6"/>
      <c r="Z331" s="6"/>
    </row>
    <row r="332" spans="6:26" ht="30" customHeight="1" x14ac:dyDescent="0.25"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Y332" s="6"/>
      <c r="Z332" s="6"/>
    </row>
    <row r="333" spans="6:26" ht="30" customHeight="1" x14ac:dyDescent="0.25"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Y333" s="6"/>
      <c r="Z333" s="6"/>
    </row>
    <row r="334" spans="6:26" ht="30" customHeight="1" x14ac:dyDescent="0.25"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Y334" s="6"/>
      <c r="Z334" s="6"/>
    </row>
    <row r="335" spans="6:26" ht="30" customHeight="1" x14ac:dyDescent="0.25"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Y335" s="6"/>
      <c r="Z335" s="6"/>
    </row>
    <row r="336" spans="6:26" ht="30" customHeight="1" x14ac:dyDescent="0.25"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Y336" s="6"/>
      <c r="Z336" s="6"/>
    </row>
    <row r="337" spans="6:26" ht="30" customHeight="1" x14ac:dyDescent="0.25"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Y337" s="6"/>
      <c r="Z337" s="6"/>
    </row>
    <row r="338" spans="6:26" ht="30" customHeight="1" x14ac:dyDescent="0.25"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Y338" s="6"/>
      <c r="Z338" s="6"/>
    </row>
    <row r="339" spans="6:26" ht="30" customHeight="1" x14ac:dyDescent="0.25"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Y339" s="6"/>
      <c r="Z339" s="6"/>
    </row>
    <row r="340" spans="6:26" ht="30" customHeight="1" x14ac:dyDescent="0.25"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Y340" s="6"/>
      <c r="Z340" s="6"/>
    </row>
    <row r="341" spans="6:26" ht="30" customHeight="1" x14ac:dyDescent="0.25"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Y341" s="6"/>
      <c r="Z341" s="6"/>
    </row>
    <row r="342" spans="6:26" ht="30" customHeight="1" x14ac:dyDescent="0.25"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Y342" s="6"/>
      <c r="Z342" s="6"/>
    </row>
    <row r="343" spans="6:26" ht="30" customHeight="1" x14ac:dyDescent="0.25"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Y343" s="6"/>
      <c r="Z343" s="6"/>
    </row>
    <row r="344" spans="6:26" ht="30" customHeight="1" x14ac:dyDescent="0.25"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Y344" s="6"/>
      <c r="Z344" s="6"/>
    </row>
    <row r="345" spans="6:26" ht="30" customHeight="1" x14ac:dyDescent="0.25"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Y345" s="6"/>
      <c r="Z345" s="6"/>
    </row>
    <row r="346" spans="6:26" ht="30" customHeight="1" x14ac:dyDescent="0.25"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Y346" s="6"/>
      <c r="Z346" s="6"/>
    </row>
    <row r="347" spans="6:26" ht="30" customHeight="1" x14ac:dyDescent="0.25"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Y347" s="6"/>
      <c r="Z347" s="6"/>
    </row>
    <row r="348" spans="6:26" ht="30" customHeight="1" x14ac:dyDescent="0.25"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Y348" s="6"/>
      <c r="Z348" s="6"/>
    </row>
    <row r="349" spans="6:26" ht="30" customHeight="1" x14ac:dyDescent="0.25"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Y349" s="6"/>
      <c r="Z349" s="6"/>
    </row>
    <row r="350" spans="6:26" ht="30" customHeight="1" x14ac:dyDescent="0.25"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Y350" s="6"/>
      <c r="Z350" s="6"/>
    </row>
    <row r="351" spans="6:26" ht="30" customHeight="1" x14ac:dyDescent="0.25"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Y351" s="6"/>
      <c r="Z351" s="6"/>
    </row>
    <row r="352" spans="6:26" ht="30" customHeight="1" x14ac:dyDescent="0.25"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Y352" s="6"/>
      <c r="Z352" s="6"/>
    </row>
    <row r="353" spans="6:26" ht="30" customHeight="1" x14ac:dyDescent="0.25"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Y353" s="6"/>
      <c r="Z353" s="6"/>
    </row>
    <row r="354" spans="6:26" ht="30" customHeight="1" x14ac:dyDescent="0.25"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Y354" s="6"/>
      <c r="Z354" s="6"/>
    </row>
    <row r="355" spans="6:26" ht="30" customHeight="1" x14ac:dyDescent="0.25"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Y355" s="6"/>
      <c r="Z355" s="6"/>
    </row>
    <row r="356" spans="6:26" ht="30" customHeight="1" x14ac:dyDescent="0.25"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Y356" s="6"/>
      <c r="Z356" s="6"/>
    </row>
    <row r="357" spans="6:26" ht="30" customHeight="1" x14ac:dyDescent="0.25"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Y357" s="6"/>
      <c r="Z357" s="6"/>
    </row>
    <row r="358" spans="6:26" ht="30" customHeight="1" x14ac:dyDescent="0.25"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Y358" s="6"/>
      <c r="Z358" s="6"/>
    </row>
    <row r="359" spans="6:26" ht="30" customHeight="1" x14ac:dyDescent="0.25"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Y359" s="6"/>
      <c r="Z359" s="6"/>
    </row>
    <row r="360" spans="6:26" ht="30" customHeight="1" x14ac:dyDescent="0.25"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Y360" s="6"/>
      <c r="Z360" s="6"/>
    </row>
    <row r="361" spans="6:26" ht="30" customHeight="1" x14ac:dyDescent="0.25"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Y361" s="6"/>
      <c r="Z361" s="6"/>
    </row>
    <row r="362" spans="6:26" ht="30" customHeight="1" x14ac:dyDescent="0.25"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Y362" s="6"/>
      <c r="Z362" s="6"/>
    </row>
    <row r="363" spans="6:26" ht="30" customHeight="1" x14ac:dyDescent="0.25"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Y363" s="6"/>
      <c r="Z363" s="6"/>
    </row>
    <row r="364" spans="6:26" ht="30" customHeight="1" x14ac:dyDescent="0.25"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Y364" s="6"/>
      <c r="Z364" s="6"/>
    </row>
    <row r="365" spans="6:26" ht="30" customHeight="1" x14ac:dyDescent="0.25"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Y365" s="6"/>
      <c r="Z365" s="6"/>
    </row>
    <row r="366" spans="6:26" ht="30" customHeight="1" x14ac:dyDescent="0.25"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Y366" s="6"/>
      <c r="Z366" s="6"/>
    </row>
    <row r="367" spans="6:26" ht="30" customHeight="1" x14ac:dyDescent="0.25"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Y367" s="6"/>
      <c r="Z367" s="6"/>
    </row>
    <row r="368" spans="6:26" ht="30" customHeight="1" x14ac:dyDescent="0.25"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Y368" s="6"/>
      <c r="Z368" s="6"/>
    </row>
    <row r="369" spans="6:26" ht="30" customHeight="1" x14ac:dyDescent="0.25"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Y369" s="6"/>
      <c r="Z369" s="6"/>
    </row>
    <row r="370" spans="6:26" ht="30" customHeight="1" x14ac:dyDescent="0.25"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Y370" s="6"/>
      <c r="Z370" s="6"/>
    </row>
    <row r="371" spans="6:26" ht="30" customHeight="1" x14ac:dyDescent="0.25"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Y371" s="6"/>
      <c r="Z371" s="6"/>
    </row>
    <row r="372" spans="6:26" ht="30" customHeight="1" x14ac:dyDescent="0.25"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Y372" s="6"/>
      <c r="Z372" s="6"/>
    </row>
    <row r="373" spans="6:26" ht="30" customHeight="1" x14ac:dyDescent="0.25"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Y373" s="6"/>
      <c r="Z373" s="6"/>
    </row>
    <row r="374" spans="6:26" ht="30" customHeight="1" x14ac:dyDescent="0.25"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Y374" s="6"/>
      <c r="Z374" s="6"/>
    </row>
    <row r="375" spans="6:26" ht="30" customHeight="1" x14ac:dyDescent="0.25"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Y375" s="6"/>
      <c r="Z375" s="6"/>
    </row>
    <row r="376" spans="6:26" ht="30" customHeight="1" x14ac:dyDescent="0.25"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Y376" s="6"/>
      <c r="Z376" s="6"/>
    </row>
    <row r="377" spans="6:26" ht="30" customHeight="1" x14ac:dyDescent="0.25"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Y377" s="6"/>
      <c r="Z377" s="6"/>
    </row>
    <row r="378" spans="6:26" ht="30" customHeight="1" x14ac:dyDescent="0.25"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Y378" s="6"/>
      <c r="Z378" s="6"/>
    </row>
    <row r="379" spans="6:26" ht="30" customHeight="1" x14ac:dyDescent="0.25"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Y379" s="6"/>
      <c r="Z379" s="6"/>
    </row>
    <row r="380" spans="6:26" ht="30" customHeight="1" x14ac:dyDescent="0.25"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Y380" s="6"/>
      <c r="Z380" s="6"/>
    </row>
    <row r="381" spans="6:26" ht="30" customHeight="1" x14ac:dyDescent="0.25"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Y381" s="6"/>
      <c r="Z381" s="6"/>
    </row>
    <row r="382" spans="6:26" ht="30" customHeight="1" x14ac:dyDescent="0.25"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Y382" s="6"/>
      <c r="Z382" s="6"/>
    </row>
    <row r="383" spans="6:26" ht="30" customHeight="1" x14ac:dyDescent="0.25"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Y383" s="6"/>
      <c r="Z383" s="6"/>
    </row>
    <row r="384" spans="6:26" ht="30" customHeight="1" x14ac:dyDescent="0.25"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Y384" s="6"/>
      <c r="Z384" s="6"/>
    </row>
    <row r="385" spans="6:26" ht="30" customHeight="1" x14ac:dyDescent="0.25"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Y385" s="6"/>
      <c r="Z385" s="6"/>
    </row>
    <row r="386" spans="6:26" ht="30" customHeight="1" x14ac:dyDescent="0.25"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Y386" s="6"/>
      <c r="Z386" s="6"/>
    </row>
    <row r="387" spans="6:26" ht="30" customHeight="1" x14ac:dyDescent="0.25"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Y387" s="6"/>
      <c r="Z387" s="6"/>
    </row>
    <row r="388" spans="6:26" ht="30" customHeight="1" x14ac:dyDescent="0.25"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Y388" s="6"/>
      <c r="Z388" s="6"/>
    </row>
    <row r="389" spans="6:26" ht="30" customHeight="1" x14ac:dyDescent="0.25"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Y389" s="6"/>
      <c r="Z389" s="6"/>
    </row>
    <row r="390" spans="6:26" ht="30" customHeight="1" x14ac:dyDescent="0.25"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Y390" s="6"/>
      <c r="Z390" s="6"/>
    </row>
    <row r="391" spans="6:26" ht="30" customHeight="1" x14ac:dyDescent="0.25"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Y391" s="6"/>
      <c r="Z391" s="6"/>
    </row>
    <row r="392" spans="6:26" ht="30" customHeight="1" x14ac:dyDescent="0.25"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Y392" s="6"/>
      <c r="Z392" s="6"/>
    </row>
    <row r="393" spans="6:26" ht="30" customHeight="1" x14ac:dyDescent="0.25"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Y393" s="6"/>
      <c r="Z393" s="6"/>
    </row>
    <row r="394" spans="6:26" ht="30" customHeight="1" x14ac:dyDescent="0.25"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Y394" s="6"/>
      <c r="Z394" s="6"/>
    </row>
    <row r="395" spans="6:26" ht="30" customHeight="1" x14ac:dyDescent="0.25"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Y395" s="6"/>
      <c r="Z395" s="6"/>
    </row>
    <row r="396" spans="6:26" ht="30" customHeight="1" x14ac:dyDescent="0.25"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Y396" s="6"/>
      <c r="Z396" s="6"/>
    </row>
    <row r="397" spans="6:26" ht="30" customHeight="1" x14ac:dyDescent="0.25"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Y397" s="6"/>
      <c r="Z397" s="6"/>
    </row>
    <row r="398" spans="6:26" ht="30" customHeight="1" x14ac:dyDescent="0.25"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Y398" s="6"/>
      <c r="Z398" s="6"/>
    </row>
    <row r="399" spans="6:26" ht="30" customHeight="1" x14ac:dyDescent="0.25"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Y399" s="6"/>
      <c r="Z399" s="6"/>
    </row>
    <row r="400" spans="6:26" ht="30" customHeight="1" x14ac:dyDescent="0.25"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Y400" s="6"/>
      <c r="Z400" s="6"/>
    </row>
    <row r="401" spans="6:26" ht="30" customHeight="1" x14ac:dyDescent="0.25"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Y401" s="6"/>
      <c r="Z401" s="6"/>
    </row>
    <row r="402" spans="6:26" ht="30" customHeight="1" x14ac:dyDescent="0.25"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Y402" s="6"/>
      <c r="Z402" s="6"/>
    </row>
    <row r="403" spans="6:26" ht="30" customHeight="1" x14ac:dyDescent="0.25"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Y403" s="6"/>
      <c r="Z403" s="6"/>
    </row>
    <row r="404" spans="6:26" ht="30" customHeight="1" x14ac:dyDescent="0.25"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Y404" s="6"/>
      <c r="Z404" s="6"/>
    </row>
    <row r="405" spans="6:26" ht="30" customHeight="1" x14ac:dyDescent="0.25"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Y405" s="6"/>
      <c r="Z405" s="6"/>
    </row>
    <row r="406" spans="6:26" ht="30" customHeight="1" x14ac:dyDescent="0.25"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Y406" s="6"/>
      <c r="Z406" s="6"/>
    </row>
    <row r="407" spans="6:26" ht="30" customHeight="1" x14ac:dyDescent="0.25"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Y407" s="6"/>
      <c r="Z407" s="6"/>
    </row>
    <row r="408" spans="6:26" ht="30" customHeight="1" x14ac:dyDescent="0.25"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Y408" s="6"/>
      <c r="Z408" s="6"/>
    </row>
    <row r="409" spans="6:26" ht="30" customHeight="1" x14ac:dyDescent="0.25"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Y409" s="6"/>
      <c r="Z409" s="6"/>
    </row>
    <row r="410" spans="6:26" ht="30" customHeight="1" x14ac:dyDescent="0.25"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Y410" s="6"/>
      <c r="Z410" s="6"/>
    </row>
    <row r="411" spans="6:26" ht="30" customHeight="1" x14ac:dyDescent="0.25"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Y411" s="6"/>
      <c r="Z411" s="6"/>
    </row>
    <row r="412" spans="6:26" ht="30" customHeight="1" x14ac:dyDescent="0.25"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Y412" s="6"/>
      <c r="Z412" s="6"/>
    </row>
    <row r="413" spans="6:26" ht="30" customHeight="1" x14ac:dyDescent="0.25"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Y413" s="6"/>
      <c r="Z413" s="6"/>
    </row>
    <row r="414" spans="6:26" ht="30" customHeight="1" x14ac:dyDescent="0.25"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Y414" s="6"/>
      <c r="Z414" s="6"/>
    </row>
    <row r="415" spans="6:26" ht="30" customHeight="1" x14ac:dyDescent="0.25"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Y415" s="6"/>
      <c r="Z415" s="6"/>
    </row>
    <row r="416" spans="6:26" ht="30" customHeight="1" x14ac:dyDescent="0.25"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Y416" s="6"/>
      <c r="Z416" s="6"/>
    </row>
    <row r="417" spans="6:26" ht="30" customHeight="1" x14ac:dyDescent="0.25"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Y417" s="6"/>
      <c r="Z417" s="6"/>
    </row>
    <row r="418" spans="6:26" ht="30" customHeight="1" x14ac:dyDescent="0.25"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Y418" s="6"/>
      <c r="Z418" s="6"/>
    </row>
    <row r="419" spans="6:26" ht="30" customHeight="1" x14ac:dyDescent="0.25"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Y419" s="6"/>
      <c r="Z419" s="6"/>
    </row>
    <row r="420" spans="6:26" ht="30" customHeight="1" x14ac:dyDescent="0.25"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Y420" s="6"/>
      <c r="Z420" s="6"/>
    </row>
    <row r="421" spans="6:26" ht="30" customHeight="1" x14ac:dyDescent="0.25"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Y421" s="6"/>
      <c r="Z421" s="6"/>
    </row>
    <row r="422" spans="6:26" ht="30" customHeight="1" x14ac:dyDescent="0.25"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Y422" s="6"/>
      <c r="Z422" s="6"/>
    </row>
    <row r="423" spans="6:26" ht="30" customHeight="1" x14ac:dyDescent="0.25"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Y423" s="6"/>
      <c r="Z423" s="6"/>
    </row>
    <row r="424" spans="6:26" ht="30" customHeight="1" x14ac:dyDescent="0.25"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Y424" s="6"/>
      <c r="Z424" s="6"/>
    </row>
    <row r="425" spans="6:26" ht="30" customHeight="1" x14ac:dyDescent="0.25"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Y425" s="6"/>
      <c r="Z425" s="6"/>
    </row>
    <row r="426" spans="6:26" ht="30" customHeight="1" x14ac:dyDescent="0.25"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Y426" s="6"/>
      <c r="Z426" s="6"/>
    </row>
    <row r="427" spans="6:26" ht="30" customHeight="1" x14ac:dyDescent="0.25"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Y427" s="6"/>
      <c r="Z427" s="6"/>
    </row>
    <row r="428" spans="6:26" ht="30" customHeight="1" x14ac:dyDescent="0.25"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Y428" s="6"/>
      <c r="Z428" s="6"/>
    </row>
    <row r="429" spans="6:26" ht="30" customHeight="1" x14ac:dyDescent="0.25"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Y429" s="6"/>
      <c r="Z429" s="6"/>
    </row>
    <row r="430" spans="6:26" ht="30" customHeight="1" x14ac:dyDescent="0.25"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Y430" s="6"/>
      <c r="Z430" s="6"/>
    </row>
    <row r="431" spans="6:26" ht="30" customHeight="1" x14ac:dyDescent="0.25"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Y431" s="6"/>
      <c r="Z431" s="6"/>
    </row>
    <row r="432" spans="6:26" ht="30" customHeight="1" x14ac:dyDescent="0.25"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Y432" s="6"/>
      <c r="Z432" s="6"/>
    </row>
    <row r="433" spans="6:26" ht="30" customHeight="1" x14ac:dyDescent="0.25"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Y433" s="6"/>
      <c r="Z433" s="6"/>
    </row>
    <row r="434" spans="6:26" ht="30" customHeight="1" x14ac:dyDescent="0.25"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Y434" s="6"/>
      <c r="Z434" s="6"/>
    </row>
    <row r="435" spans="6:26" ht="30" customHeight="1" x14ac:dyDescent="0.25"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Y435" s="6"/>
      <c r="Z435" s="6"/>
    </row>
    <row r="436" spans="6:26" ht="30" customHeight="1" x14ac:dyDescent="0.25"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Y436" s="6"/>
      <c r="Z436" s="6"/>
    </row>
    <row r="437" spans="6:26" ht="30" customHeight="1" x14ac:dyDescent="0.25"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Y437" s="6"/>
      <c r="Z437" s="6"/>
    </row>
    <row r="438" spans="6:26" ht="30" customHeight="1" x14ac:dyDescent="0.25"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Y438" s="6"/>
      <c r="Z438" s="6"/>
    </row>
    <row r="439" spans="6:26" ht="30" customHeight="1" x14ac:dyDescent="0.25"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Y439" s="6"/>
      <c r="Z439" s="6"/>
    </row>
    <row r="440" spans="6:26" ht="30" customHeight="1" x14ac:dyDescent="0.25"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Y440" s="6"/>
      <c r="Z440" s="6"/>
    </row>
    <row r="441" spans="6:26" ht="30" customHeight="1" x14ac:dyDescent="0.25"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Y441" s="6"/>
      <c r="Z441" s="6"/>
    </row>
    <row r="442" spans="6:26" ht="30" customHeight="1" x14ac:dyDescent="0.25"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Y442" s="6"/>
      <c r="Z442" s="6"/>
    </row>
    <row r="443" spans="6:26" ht="30" customHeight="1" x14ac:dyDescent="0.25"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Y443" s="6"/>
      <c r="Z443" s="6"/>
    </row>
    <row r="444" spans="6:26" ht="30" customHeight="1" x14ac:dyDescent="0.25"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Y444" s="6"/>
      <c r="Z444" s="6"/>
    </row>
    <row r="445" spans="6:26" ht="30" customHeight="1" x14ac:dyDescent="0.25"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Y445" s="6"/>
      <c r="Z445" s="6"/>
    </row>
    <row r="446" spans="6:26" ht="30" customHeight="1" x14ac:dyDescent="0.25"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Y446" s="6"/>
      <c r="Z446" s="6"/>
    </row>
    <row r="447" spans="6:26" ht="30" customHeight="1" x14ac:dyDescent="0.25"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Y447" s="6"/>
      <c r="Z447" s="6"/>
    </row>
    <row r="448" spans="6:26" ht="30" customHeight="1" x14ac:dyDescent="0.25"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Y448" s="6"/>
      <c r="Z448" s="6"/>
    </row>
    <row r="449" spans="6:26" ht="30" customHeight="1" x14ac:dyDescent="0.25"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Y449" s="6"/>
      <c r="Z449" s="6"/>
    </row>
    <row r="450" spans="6:26" ht="30" customHeight="1" x14ac:dyDescent="0.25"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Y450" s="6"/>
      <c r="Z450" s="6"/>
    </row>
    <row r="451" spans="6:26" ht="30" customHeight="1" x14ac:dyDescent="0.25"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Y451" s="6"/>
      <c r="Z451" s="6"/>
    </row>
    <row r="452" spans="6:26" ht="30" customHeight="1" x14ac:dyDescent="0.25"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Y452" s="6"/>
      <c r="Z452" s="6"/>
    </row>
    <row r="453" spans="6:26" ht="30" customHeight="1" x14ac:dyDescent="0.25"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Y453" s="6"/>
      <c r="Z453" s="6"/>
    </row>
    <row r="454" spans="6:26" ht="30" customHeight="1" x14ac:dyDescent="0.25"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Y454" s="6"/>
      <c r="Z454" s="6"/>
    </row>
    <row r="455" spans="6:26" ht="30" customHeight="1" x14ac:dyDescent="0.25"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Y455" s="6"/>
      <c r="Z455" s="6"/>
    </row>
    <row r="456" spans="6:26" ht="30" customHeight="1" x14ac:dyDescent="0.25"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Y456" s="6"/>
      <c r="Z456" s="6"/>
    </row>
    <row r="457" spans="6:26" ht="30" customHeight="1" x14ac:dyDescent="0.25"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Y457" s="6"/>
      <c r="Z457" s="6"/>
    </row>
    <row r="458" spans="6:26" ht="30" customHeight="1" x14ac:dyDescent="0.25"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Y458" s="6"/>
      <c r="Z458" s="6"/>
    </row>
    <row r="459" spans="6:26" ht="30" customHeight="1" x14ac:dyDescent="0.25"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Y459" s="6"/>
      <c r="Z459" s="6"/>
    </row>
    <row r="460" spans="6:26" ht="30" customHeight="1" x14ac:dyDescent="0.25"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Y460" s="6"/>
      <c r="Z460" s="6"/>
    </row>
    <row r="461" spans="6:26" ht="30" customHeight="1" x14ac:dyDescent="0.25"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Y461" s="6"/>
      <c r="Z461" s="6"/>
    </row>
    <row r="462" spans="6:26" ht="30" customHeight="1" x14ac:dyDescent="0.25"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Y462" s="6"/>
      <c r="Z462" s="6"/>
    </row>
    <row r="463" spans="6:26" ht="30" customHeight="1" x14ac:dyDescent="0.25"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Y463" s="6"/>
      <c r="Z463" s="6"/>
    </row>
    <row r="464" spans="6:26" ht="30" customHeight="1" x14ac:dyDescent="0.25"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Y464" s="6"/>
      <c r="Z464" s="6"/>
    </row>
    <row r="465" spans="6:26" ht="30" customHeight="1" x14ac:dyDescent="0.25"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Y465" s="6"/>
      <c r="Z465" s="6"/>
    </row>
    <row r="466" spans="6:26" ht="30" customHeight="1" x14ac:dyDescent="0.25"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Y466" s="6"/>
      <c r="Z466" s="6"/>
    </row>
    <row r="467" spans="6:26" ht="30" customHeight="1" x14ac:dyDescent="0.25"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Y467" s="6"/>
      <c r="Z467" s="6"/>
    </row>
    <row r="468" spans="6:26" ht="30" customHeight="1" x14ac:dyDescent="0.25"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Y468" s="6"/>
      <c r="Z468" s="6"/>
    </row>
    <row r="469" spans="6:26" ht="30" customHeight="1" x14ac:dyDescent="0.25"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Y469" s="6"/>
      <c r="Z469" s="6"/>
    </row>
    <row r="470" spans="6:26" ht="30" customHeight="1" x14ac:dyDescent="0.25"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Y470" s="6"/>
      <c r="Z470" s="6"/>
    </row>
    <row r="471" spans="6:26" ht="30" customHeight="1" x14ac:dyDescent="0.25"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Y471" s="6"/>
      <c r="Z471" s="6"/>
    </row>
    <row r="472" spans="6:26" ht="30" customHeight="1" x14ac:dyDescent="0.25"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Y472" s="6"/>
      <c r="Z472" s="6"/>
    </row>
    <row r="473" spans="6:26" ht="30" customHeight="1" x14ac:dyDescent="0.25"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Y473" s="6"/>
      <c r="Z473" s="6"/>
    </row>
    <row r="474" spans="6:26" ht="30" customHeight="1" x14ac:dyDescent="0.25"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Y474" s="6"/>
      <c r="Z474" s="6"/>
    </row>
    <row r="475" spans="6:26" ht="30" customHeight="1" x14ac:dyDescent="0.25"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Y475" s="6"/>
      <c r="Z475" s="6"/>
    </row>
    <row r="476" spans="6:26" ht="30" customHeight="1" x14ac:dyDescent="0.25"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Y476" s="6"/>
      <c r="Z476" s="6"/>
    </row>
    <row r="477" spans="6:26" ht="30" customHeight="1" x14ac:dyDescent="0.25"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Y477" s="6"/>
      <c r="Z477" s="6"/>
    </row>
    <row r="478" spans="6:26" ht="30" customHeight="1" x14ac:dyDescent="0.25"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Y478" s="6"/>
      <c r="Z478" s="6"/>
    </row>
    <row r="479" spans="6:26" ht="30" customHeight="1" x14ac:dyDescent="0.25"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Y479" s="6"/>
      <c r="Z479" s="6"/>
    </row>
    <row r="480" spans="6:26" ht="30" customHeight="1" x14ac:dyDescent="0.25"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Y480" s="6"/>
      <c r="Z480" s="6"/>
    </row>
    <row r="481" spans="6:26" ht="30" customHeight="1" x14ac:dyDescent="0.25"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Y481" s="6"/>
      <c r="Z481" s="6"/>
    </row>
    <row r="482" spans="6:26" ht="30" customHeight="1" x14ac:dyDescent="0.25"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Y482" s="6"/>
      <c r="Z482" s="6"/>
    </row>
    <row r="483" spans="6:26" ht="30" customHeight="1" x14ac:dyDescent="0.25"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Y483" s="6"/>
      <c r="Z483" s="6"/>
    </row>
    <row r="484" spans="6:26" ht="30" customHeight="1" x14ac:dyDescent="0.25"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Y484" s="6"/>
      <c r="Z484" s="6"/>
    </row>
    <row r="485" spans="6:26" ht="30" customHeight="1" x14ac:dyDescent="0.25"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Y485" s="6"/>
      <c r="Z485" s="6"/>
    </row>
    <row r="486" spans="6:26" ht="30" customHeight="1" x14ac:dyDescent="0.25"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Y486" s="6"/>
      <c r="Z486" s="6"/>
    </row>
    <row r="487" spans="6:26" ht="30" customHeight="1" x14ac:dyDescent="0.25"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Y487" s="6"/>
      <c r="Z487" s="6"/>
    </row>
    <row r="488" spans="6:26" ht="30" customHeight="1" x14ac:dyDescent="0.25"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Y488" s="6"/>
      <c r="Z488" s="6"/>
    </row>
    <row r="489" spans="6:26" ht="30" customHeight="1" x14ac:dyDescent="0.25"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Y489" s="6"/>
      <c r="Z489" s="6"/>
    </row>
    <row r="490" spans="6:26" ht="30" customHeight="1" x14ac:dyDescent="0.25"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Y490" s="6"/>
      <c r="Z490" s="6"/>
    </row>
    <row r="491" spans="6:26" ht="30" customHeight="1" x14ac:dyDescent="0.25"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Y491" s="6"/>
      <c r="Z491" s="6"/>
    </row>
    <row r="492" spans="6:26" ht="30" customHeight="1" x14ac:dyDescent="0.25"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Y492" s="6"/>
      <c r="Z492" s="6"/>
    </row>
    <row r="493" spans="6:26" ht="30" customHeight="1" x14ac:dyDescent="0.25"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Y493" s="6"/>
      <c r="Z493" s="6"/>
    </row>
    <row r="494" spans="6:26" ht="30" customHeight="1" x14ac:dyDescent="0.25"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Y494" s="6"/>
      <c r="Z494" s="6"/>
    </row>
    <row r="495" spans="6:26" ht="30" customHeight="1" x14ac:dyDescent="0.25"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Y495" s="6"/>
      <c r="Z495" s="6"/>
    </row>
    <row r="496" spans="6:26" ht="30" customHeight="1" x14ac:dyDescent="0.25"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Y496" s="6"/>
      <c r="Z496" s="6"/>
    </row>
    <row r="497" spans="6:26" ht="30" customHeight="1" x14ac:dyDescent="0.25"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Y497" s="6"/>
      <c r="Z497" s="6"/>
    </row>
    <row r="498" spans="6:26" ht="30" customHeight="1" x14ac:dyDescent="0.25"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Y498" s="6"/>
      <c r="Z498" s="6"/>
    </row>
    <row r="499" spans="6:26" ht="30" customHeight="1" x14ac:dyDescent="0.25"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Y499" s="6"/>
      <c r="Z499" s="6"/>
    </row>
    <row r="500" spans="6:26" ht="30" customHeight="1" x14ac:dyDescent="0.25"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Y500" s="6"/>
      <c r="Z500" s="6"/>
    </row>
    <row r="501" spans="6:26" ht="30" customHeight="1" x14ac:dyDescent="0.25"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Y501" s="6"/>
      <c r="Z501" s="6"/>
    </row>
    <row r="502" spans="6:26" ht="30" customHeight="1" x14ac:dyDescent="0.25"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Y502" s="6"/>
      <c r="Z502" s="6"/>
    </row>
    <row r="503" spans="6:26" ht="30" customHeight="1" x14ac:dyDescent="0.25"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Y503" s="6"/>
      <c r="Z503" s="6"/>
    </row>
    <row r="504" spans="6:26" ht="30" customHeight="1" x14ac:dyDescent="0.25"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Y504" s="6"/>
      <c r="Z504" s="6"/>
    </row>
    <row r="505" spans="6:26" ht="30" customHeight="1" x14ac:dyDescent="0.25"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Y505" s="6"/>
      <c r="Z505" s="6"/>
    </row>
    <row r="506" spans="6:26" ht="30" customHeight="1" x14ac:dyDescent="0.25"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Y506" s="6"/>
      <c r="Z506" s="6"/>
    </row>
    <row r="507" spans="6:26" ht="30" customHeight="1" x14ac:dyDescent="0.25"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Y507" s="6"/>
      <c r="Z507" s="6"/>
    </row>
    <row r="508" spans="6:26" ht="30" customHeight="1" x14ac:dyDescent="0.25"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Y508" s="6"/>
      <c r="Z508" s="6"/>
    </row>
  </sheetData>
  <sheetProtection algorithmName="SHA-512" hashValue="nPyo2iP2uKAwx2L+jVFygEyetrs2Pe1bj9TZzfu9Inrau3OrGjDR58wp6mdfa9CWemFcS1MmWdm8NNecSDc3LQ==" saltValue="GbLO2z5BApsffeGm0g4Ssg==" spinCount="100000" sheet="1" objects="1" scenarios="1" selectLockedCells="1"/>
  <phoneticPr fontId="5" type="noConversion"/>
  <conditionalFormatting sqref="A2:AC2">
    <cfRule type="containsBlanks" dxfId="29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BV1327"/>
  <sheetViews>
    <sheetView workbookViewId="0">
      <selection sqref="A1:BV1327"/>
    </sheetView>
  </sheetViews>
  <sheetFormatPr defaultRowHeight="15" x14ac:dyDescent="0.25"/>
  <cols>
    <col min="1" max="1" width="28.140625" bestFit="1" customWidth="1"/>
    <col min="2" max="2" width="40" bestFit="1" customWidth="1"/>
    <col min="3" max="3" width="40.140625" bestFit="1" customWidth="1"/>
    <col min="4" max="4" width="45.85546875" bestFit="1" customWidth="1"/>
    <col min="5" max="5" width="62.42578125" bestFit="1" customWidth="1"/>
    <col min="6" max="6" width="34.42578125" bestFit="1" customWidth="1"/>
    <col min="7" max="7" width="19" bestFit="1" customWidth="1"/>
    <col min="8" max="8" width="66.28515625" bestFit="1" customWidth="1"/>
    <col min="9" max="9" width="62.42578125" bestFit="1" customWidth="1"/>
    <col min="10" max="10" width="16.28515625" bestFit="1" customWidth="1"/>
    <col min="11" max="11" width="81.140625" bestFit="1" customWidth="1"/>
    <col min="12" max="40" width="17.28515625" bestFit="1" customWidth="1"/>
    <col min="41" max="41" width="13.28515625" bestFit="1" customWidth="1"/>
    <col min="42" max="42" width="20.5703125" bestFit="1" customWidth="1"/>
    <col min="43" max="43" width="20.28515625" bestFit="1" customWidth="1"/>
    <col min="44" max="44" width="25.42578125" bestFit="1" customWidth="1"/>
    <col min="45" max="45" width="37.5703125" bestFit="1" customWidth="1"/>
    <col min="46" max="46" width="45.85546875" bestFit="1" customWidth="1"/>
    <col min="47" max="47" width="17.7109375" bestFit="1" customWidth="1"/>
    <col min="48" max="48" width="22" bestFit="1" customWidth="1"/>
    <col min="49" max="49" width="20.5703125" bestFit="1" customWidth="1"/>
    <col min="50" max="50" width="34.42578125" bestFit="1" customWidth="1"/>
    <col min="51" max="51" width="20.5703125" bestFit="1" customWidth="1"/>
    <col min="52" max="52" width="19.7109375" bestFit="1" customWidth="1"/>
    <col min="53" max="53" width="45.7109375" bestFit="1" customWidth="1"/>
    <col min="54" max="55" width="62.42578125" bestFit="1" customWidth="1"/>
    <col min="56" max="56" width="26" bestFit="1" customWidth="1"/>
    <col min="57" max="57" width="30.28515625" bestFit="1" customWidth="1"/>
    <col min="58" max="58" width="35.140625" bestFit="1" customWidth="1"/>
    <col min="59" max="59" width="21.5703125" bestFit="1" customWidth="1"/>
    <col min="60" max="60" width="33" bestFit="1" customWidth="1"/>
    <col min="61" max="61" width="40" bestFit="1" customWidth="1"/>
    <col min="62" max="62" width="10.42578125" bestFit="1" customWidth="1"/>
    <col min="63" max="63" width="17.140625" bestFit="1" customWidth="1"/>
    <col min="64" max="64" width="17.7109375" bestFit="1" customWidth="1"/>
    <col min="65" max="65" width="22.42578125" bestFit="1" customWidth="1"/>
    <col min="66" max="66" width="26" bestFit="1" customWidth="1"/>
    <col min="67" max="67" width="29.85546875" bestFit="1" customWidth="1"/>
    <col min="68" max="68" width="21.5703125" bestFit="1" customWidth="1"/>
    <col min="69" max="69" width="29.28515625" bestFit="1" customWidth="1"/>
    <col min="70" max="70" width="21.5703125" bestFit="1" customWidth="1"/>
    <col min="71" max="71" width="23" bestFit="1" customWidth="1"/>
    <col min="72" max="72" width="28.140625" bestFit="1" customWidth="1"/>
    <col min="73" max="73" width="7.28515625" bestFit="1" customWidth="1"/>
    <col min="74" max="74" width="9.85546875" customWidth="1"/>
  </cols>
  <sheetData>
    <row r="1" spans="1:74" x14ac:dyDescent="0.2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1813</v>
      </c>
      <c r="M1" t="s">
        <v>1814</v>
      </c>
      <c r="N1" t="s">
        <v>1815</v>
      </c>
      <c r="O1" t="s">
        <v>1816</v>
      </c>
      <c r="P1" t="s">
        <v>1817</v>
      </c>
      <c r="Q1" t="s">
        <v>1818</v>
      </c>
      <c r="R1" t="s">
        <v>1819</v>
      </c>
      <c r="S1" t="s">
        <v>1820</v>
      </c>
      <c r="T1" t="s">
        <v>1821</v>
      </c>
      <c r="U1" t="s">
        <v>1822</v>
      </c>
      <c r="V1" t="s">
        <v>1823</v>
      </c>
      <c r="W1" t="s">
        <v>1824</v>
      </c>
      <c r="X1" t="s">
        <v>1825</v>
      </c>
      <c r="Y1" t="s">
        <v>1826</v>
      </c>
      <c r="Z1" t="s">
        <v>1827</v>
      </c>
      <c r="AA1" t="s">
        <v>1828</v>
      </c>
      <c r="AB1" t="s">
        <v>1829</v>
      </c>
      <c r="AC1" t="s">
        <v>1830</v>
      </c>
      <c r="AD1" t="s">
        <v>1831</v>
      </c>
      <c r="AE1" t="s">
        <v>1832</v>
      </c>
      <c r="AF1" t="s">
        <v>1833</v>
      </c>
      <c r="AG1" t="s">
        <v>1834</v>
      </c>
      <c r="AH1" t="s">
        <v>1835</v>
      </c>
      <c r="AI1" t="s">
        <v>1836</v>
      </c>
      <c r="AJ1" t="s">
        <v>1837</v>
      </c>
      <c r="AK1" t="s">
        <v>1838</v>
      </c>
      <c r="AL1" t="s">
        <v>1839</v>
      </c>
      <c r="AM1" t="s">
        <v>1840</v>
      </c>
      <c r="AN1" t="s">
        <v>1841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132</v>
      </c>
      <c r="AV1" t="s">
        <v>128</v>
      </c>
      <c r="AW1" t="s">
        <v>129</v>
      </c>
      <c r="AX1" t="s">
        <v>133</v>
      </c>
      <c r="AY1" t="s">
        <v>134</v>
      </c>
      <c r="AZ1" t="s">
        <v>135</v>
      </c>
      <c r="BA1" t="s">
        <v>130</v>
      </c>
      <c r="BB1" t="s">
        <v>136</v>
      </c>
      <c r="BC1" t="s">
        <v>131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1842</v>
      </c>
      <c r="BJ1" t="s">
        <v>1843</v>
      </c>
      <c r="BK1" t="s">
        <v>1844</v>
      </c>
      <c r="BL1" t="s">
        <v>1845</v>
      </c>
      <c r="BM1" t="s">
        <v>1846</v>
      </c>
      <c r="BN1" t="s">
        <v>1847</v>
      </c>
      <c r="BO1" t="s">
        <v>1848</v>
      </c>
      <c r="BP1" t="s">
        <v>1849</v>
      </c>
      <c r="BQ1" t="s">
        <v>1850</v>
      </c>
      <c r="BR1" t="s">
        <v>1851</v>
      </c>
      <c r="BS1" t="s">
        <v>1852</v>
      </c>
      <c r="BT1" t="s">
        <v>108</v>
      </c>
      <c r="BU1" t="s">
        <v>142</v>
      </c>
      <c r="BV1" t="s">
        <v>143</v>
      </c>
    </row>
    <row r="2" spans="1:74" x14ac:dyDescent="0.25">
      <c r="A2" s="161" t="s">
        <v>144</v>
      </c>
      <c r="B2" t="s">
        <v>9</v>
      </c>
      <c r="C2" t="s">
        <v>1929</v>
      </c>
      <c r="D2" t="s">
        <v>148</v>
      </c>
      <c r="E2" t="s">
        <v>1930</v>
      </c>
      <c r="BT2" s="161" t="s">
        <v>144</v>
      </c>
      <c r="BU2" s="161" t="s">
        <v>109</v>
      </c>
      <c r="BV2" t="b">
        <v>0</v>
      </c>
    </row>
    <row r="3" spans="1:74" x14ac:dyDescent="0.25">
      <c r="A3" s="161" t="s">
        <v>144</v>
      </c>
      <c r="B3" t="s">
        <v>10</v>
      </c>
      <c r="C3" t="s">
        <v>1318</v>
      </c>
      <c r="D3" t="s">
        <v>12</v>
      </c>
      <c r="E3" t="s">
        <v>1931</v>
      </c>
      <c r="BT3" s="161" t="s">
        <v>144</v>
      </c>
      <c r="BU3" s="161" t="s">
        <v>109</v>
      </c>
      <c r="BV3" t="b">
        <v>0</v>
      </c>
    </row>
    <row r="4" spans="1:74" x14ac:dyDescent="0.25">
      <c r="A4" s="161" t="s">
        <v>144</v>
      </c>
      <c r="B4" t="s">
        <v>10</v>
      </c>
      <c r="C4" t="s">
        <v>1318</v>
      </c>
      <c r="D4" t="s">
        <v>149</v>
      </c>
      <c r="E4" t="s">
        <v>1932</v>
      </c>
      <c r="BT4" s="161" t="s">
        <v>144</v>
      </c>
      <c r="BU4" s="161" t="s">
        <v>109</v>
      </c>
      <c r="BV4" t="b">
        <v>0</v>
      </c>
    </row>
    <row r="5" spans="1:74" x14ac:dyDescent="0.25">
      <c r="A5" s="161" t="s">
        <v>144</v>
      </c>
      <c r="B5" t="s">
        <v>10</v>
      </c>
      <c r="C5" t="s">
        <v>1318</v>
      </c>
      <c r="D5" t="s">
        <v>150</v>
      </c>
      <c r="E5" t="s">
        <v>1933</v>
      </c>
      <c r="BT5" s="161" t="s">
        <v>144</v>
      </c>
      <c r="BU5" s="161" t="s">
        <v>109</v>
      </c>
      <c r="BV5" t="b">
        <v>0</v>
      </c>
    </row>
    <row r="6" spans="1:74" x14ac:dyDescent="0.25">
      <c r="A6" s="161" t="s">
        <v>144</v>
      </c>
      <c r="B6" t="s">
        <v>32</v>
      </c>
      <c r="C6" t="s">
        <v>1934</v>
      </c>
      <c r="D6" t="s">
        <v>12</v>
      </c>
      <c r="E6" t="s">
        <v>1931</v>
      </c>
      <c r="BT6" s="161" t="s">
        <v>144</v>
      </c>
      <c r="BU6" s="161" t="s">
        <v>109</v>
      </c>
      <c r="BV6" t="b">
        <v>0</v>
      </c>
    </row>
    <row r="7" spans="1:74" x14ac:dyDescent="0.25">
      <c r="A7" s="161" t="s">
        <v>144</v>
      </c>
      <c r="B7" t="s">
        <v>145</v>
      </c>
      <c r="C7" t="s">
        <v>1935</v>
      </c>
      <c r="D7" t="s">
        <v>12</v>
      </c>
      <c r="E7" t="s">
        <v>1931</v>
      </c>
      <c r="BT7" s="161" t="s">
        <v>144</v>
      </c>
      <c r="BU7" s="161" t="s">
        <v>109</v>
      </c>
      <c r="BV7" t="b">
        <v>0</v>
      </c>
    </row>
    <row r="8" spans="1:74" x14ac:dyDescent="0.25">
      <c r="A8" s="161" t="s">
        <v>144</v>
      </c>
      <c r="B8" t="s">
        <v>146</v>
      </c>
      <c r="C8" t="s">
        <v>1936</v>
      </c>
      <c r="D8" t="s">
        <v>12</v>
      </c>
      <c r="E8" t="s">
        <v>1931</v>
      </c>
      <c r="BT8" s="161" t="s">
        <v>144</v>
      </c>
      <c r="BU8" s="161" t="s">
        <v>109</v>
      </c>
      <c r="BV8" t="b">
        <v>0</v>
      </c>
    </row>
    <row r="9" spans="1:74" x14ac:dyDescent="0.25">
      <c r="A9" s="161" t="s">
        <v>144</v>
      </c>
      <c r="B9" t="s">
        <v>147</v>
      </c>
      <c r="C9" t="s">
        <v>1318</v>
      </c>
      <c r="D9" t="s">
        <v>12</v>
      </c>
      <c r="E9" t="s">
        <v>1931</v>
      </c>
      <c r="BT9" s="161" t="s">
        <v>144</v>
      </c>
      <c r="BU9" s="161" t="s">
        <v>109</v>
      </c>
      <c r="BV9" t="b">
        <v>0</v>
      </c>
    </row>
    <row r="10" spans="1:74" x14ac:dyDescent="0.25">
      <c r="A10" s="161" t="s">
        <v>144</v>
      </c>
      <c r="B10" t="s">
        <v>1937</v>
      </c>
      <c r="C10" t="s">
        <v>1938</v>
      </c>
      <c r="D10" t="s">
        <v>151</v>
      </c>
      <c r="E10" t="s">
        <v>1932</v>
      </c>
      <c r="BT10" s="161" t="s">
        <v>144</v>
      </c>
      <c r="BU10" s="161" t="s">
        <v>109</v>
      </c>
      <c r="BV10" t="b">
        <v>0</v>
      </c>
    </row>
    <row r="11" spans="1:74" x14ac:dyDescent="0.25">
      <c r="A11" s="161" t="s">
        <v>2357</v>
      </c>
      <c r="B11" t="s">
        <v>5</v>
      </c>
      <c r="C11" t="s">
        <v>7</v>
      </c>
      <c r="D11" t="s">
        <v>26</v>
      </c>
      <c r="BT11" s="161" t="s">
        <v>2357</v>
      </c>
      <c r="BU11" s="161" t="s">
        <v>109</v>
      </c>
      <c r="BV11" t="b">
        <v>0</v>
      </c>
    </row>
    <row r="12" spans="1:74" x14ac:dyDescent="0.25">
      <c r="A12" s="161" t="s">
        <v>2357</v>
      </c>
      <c r="B12" t="s">
        <v>6</v>
      </c>
      <c r="C12" t="s">
        <v>8</v>
      </c>
      <c r="D12" t="s">
        <v>1927</v>
      </c>
      <c r="BT12" s="161" t="s">
        <v>2357</v>
      </c>
      <c r="BU12" s="161" t="s">
        <v>109</v>
      </c>
      <c r="BV12" t="b">
        <v>0</v>
      </c>
    </row>
    <row r="13" spans="1:74" x14ac:dyDescent="0.25">
      <c r="A13" s="161" t="s">
        <v>2357</v>
      </c>
      <c r="B13" t="s">
        <v>6</v>
      </c>
      <c r="C13" t="s">
        <v>8</v>
      </c>
      <c r="D13" t="s">
        <v>1928</v>
      </c>
      <c r="BT13" s="161" t="s">
        <v>2357</v>
      </c>
      <c r="BU13" s="161" t="s">
        <v>109</v>
      </c>
      <c r="BV13" t="b">
        <v>0</v>
      </c>
    </row>
    <row r="14" spans="1:74" x14ac:dyDescent="0.25">
      <c r="A14" s="161" t="s">
        <v>2357</v>
      </c>
      <c r="B14" t="s">
        <v>6</v>
      </c>
      <c r="C14" t="s">
        <v>8</v>
      </c>
      <c r="D14" t="s">
        <v>1926</v>
      </c>
      <c r="BT14" s="161" t="s">
        <v>2357</v>
      </c>
      <c r="BU14" s="161" t="s">
        <v>109</v>
      </c>
      <c r="BV14" t="b">
        <v>0</v>
      </c>
    </row>
    <row r="15" spans="1:74" x14ac:dyDescent="0.25">
      <c r="A15" s="161" t="s">
        <v>2357</v>
      </c>
      <c r="B15" t="s">
        <v>6</v>
      </c>
      <c r="C15" t="s">
        <v>8</v>
      </c>
      <c r="D15" t="s">
        <v>1925</v>
      </c>
      <c r="BT15" s="161" t="s">
        <v>2357</v>
      </c>
      <c r="BU15" s="161" t="s">
        <v>109</v>
      </c>
      <c r="BV15" t="b">
        <v>0</v>
      </c>
    </row>
    <row r="16" spans="1:74" x14ac:dyDescent="0.25">
      <c r="A16" s="161" t="s">
        <v>2357</v>
      </c>
      <c r="B16" t="s">
        <v>6</v>
      </c>
      <c r="C16" t="s">
        <v>160</v>
      </c>
      <c r="D16" t="s">
        <v>1927</v>
      </c>
      <c r="BT16" s="161" t="s">
        <v>2357</v>
      </c>
      <c r="BU16" s="161" t="s">
        <v>109</v>
      </c>
      <c r="BV16" t="b">
        <v>0</v>
      </c>
    </row>
    <row r="17" spans="1:74" x14ac:dyDescent="0.25">
      <c r="A17" s="161" t="s">
        <v>2357</v>
      </c>
      <c r="B17" t="s">
        <v>6</v>
      </c>
      <c r="C17" t="s">
        <v>160</v>
      </c>
      <c r="D17" t="s">
        <v>1928</v>
      </c>
      <c r="BT17" s="161" t="s">
        <v>2357</v>
      </c>
      <c r="BU17" s="161" t="s">
        <v>109</v>
      </c>
      <c r="BV17" t="b">
        <v>0</v>
      </c>
    </row>
    <row r="18" spans="1:74" x14ac:dyDescent="0.25">
      <c r="A18" s="161" t="s">
        <v>2357</v>
      </c>
      <c r="B18" t="s">
        <v>6</v>
      </c>
      <c r="C18" t="s">
        <v>160</v>
      </c>
      <c r="D18" t="s">
        <v>1926</v>
      </c>
      <c r="BT18" s="161" t="s">
        <v>2357</v>
      </c>
      <c r="BU18" s="161" t="s">
        <v>109</v>
      </c>
      <c r="BV18" t="b">
        <v>0</v>
      </c>
    </row>
    <row r="19" spans="1:74" x14ac:dyDescent="0.25">
      <c r="A19" s="161" t="s">
        <v>2357</v>
      </c>
      <c r="B19" t="s">
        <v>6</v>
      </c>
      <c r="C19" t="s">
        <v>160</v>
      </c>
      <c r="D19" t="s">
        <v>1925</v>
      </c>
      <c r="BT19" s="161" t="s">
        <v>2357</v>
      </c>
      <c r="BU19" s="161" t="s">
        <v>109</v>
      </c>
      <c r="BV19" t="b">
        <v>0</v>
      </c>
    </row>
    <row r="20" spans="1:74" x14ac:dyDescent="0.25">
      <c r="A20" s="161" t="s">
        <v>2357</v>
      </c>
      <c r="B20" t="s">
        <v>6</v>
      </c>
      <c r="C20" t="s">
        <v>2003</v>
      </c>
      <c r="D20" t="s">
        <v>1928</v>
      </c>
      <c r="BT20" s="161" t="s">
        <v>2357</v>
      </c>
      <c r="BU20" s="161" t="s">
        <v>109</v>
      </c>
      <c r="BV20" t="b">
        <v>0</v>
      </c>
    </row>
    <row r="21" spans="1:74" x14ac:dyDescent="0.25">
      <c r="A21" s="161" t="s">
        <v>2357</v>
      </c>
      <c r="B21" t="s">
        <v>6</v>
      </c>
      <c r="C21" t="s">
        <v>2003</v>
      </c>
      <c r="D21" t="s">
        <v>1925</v>
      </c>
      <c r="BT21" s="161" t="s">
        <v>2357</v>
      </c>
      <c r="BU21" s="161" t="s">
        <v>109</v>
      </c>
      <c r="BV21" t="b">
        <v>0</v>
      </c>
    </row>
    <row r="22" spans="1:74" x14ac:dyDescent="0.25">
      <c r="A22" s="161" t="s">
        <v>2357</v>
      </c>
      <c r="B22" t="s">
        <v>6</v>
      </c>
      <c r="C22" t="s">
        <v>163</v>
      </c>
      <c r="D22" t="s">
        <v>1928</v>
      </c>
      <c r="BT22" s="161" t="s">
        <v>2357</v>
      </c>
      <c r="BU22" s="161" t="s">
        <v>109</v>
      </c>
      <c r="BV22" t="b">
        <v>0</v>
      </c>
    </row>
    <row r="23" spans="1:74" x14ac:dyDescent="0.25">
      <c r="A23" s="161" t="s">
        <v>2357</v>
      </c>
      <c r="B23" t="s">
        <v>6</v>
      </c>
      <c r="C23" t="s">
        <v>163</v>
      </c>
      <c r="D23" t="s">
        <v>1925</v>
      </c>
      <c r="BT23" s="161" t="s">
        <v>2357</v>
      </c>
      <c r="BU23" s="161" t="s">
        <v>109</v>
      </c>
      <c r="BV23" t="b">
        <v>0</v>
      </c>
    </row>
    <row r="24" spans="1:74" x14ac:dyDescent="0.25">
      <c r="A24" s="161" t="s">
        <v>2357</v>
      </c>
      <c r="B24" t="s">
        <v>6</v>
      </c>
      <c r="C24" t="s">
        <v>164</v>
      </c>
      <c r="D24" t="s">
        <v>1928</v>
      </c>
      <c r="BT24" s="161" t="s">
        <v>2357</v>
      </c>
      <c r="BU24" s="161" t="s">
        <v>109</v>
      </c>
      <c r="BV24" t="b">
        <v>0</v>
      </c>
    </row>
    <row r="25" spans="1:74" x14ac:dyDescent="0.25">
      <c r="A25" s="161" t="s">
        <v>2357</v>
      </c>
      <c r="B25" t="s">
        <v>6</v>
      </c>
      <c r="C25" t="s">
        <v>164</v>
      </c>
      <c r="D25" t="s">
        <v>1925</v>
      </c>
      <c r="BT25" s="161" t="s">
        <v>2357</v>
      </c>
      <c r="BU25" s="161" t="s">
        <v>109</v>
      </c>
      <c r="BV25" t="b">
        <v>0</v>
      </c>
    </row>
    <row r="26" spans="1:74" x14ac:dyDescent="0.25">
      <c r="A26" s="161" t="s">
        <v>2357</v>
      </c>
      <c r="B26" t="s">
        <v>6</v>
      </c>
      <c r="C26" t="s">
        <v>166</v>
      </c>
      <c r="D26" t="s">
        <v>1927</v>
      </c>
      <c r="BT26" s="161" t="s">
        <v>2357</v>
      </c>
      <c r="BU26" s="161" t="s">
        <v>109</v>
      </c>
      <c r="BV26" t="b">
        <v>0</v>
      </c>
    </row>
    <row r="27" spans="1:74" x14ac:dyDescent="0.25">
      <c r="A27" s="161" t="s">
        <v>2357</v>
      </c>
      <c r="B27" t="s">
        <v>6</v>
      </c>
      <c r="C27" t="s">
        <v>166</v>
      </c>
      <c r="D27" t="s">
        <v>1928</v>
      </c>
      <c r="BT27" s="161" t="s">
        <v>2357</v>
      </c>
      <c r="BU27" s="161" t="s">
        <v>109</v>
      </c>
      <c r="BV27" t="b">
        <v>0</v>
      </c>
    </row>
    <row r="28" spans="1:74" x14ac:dyDescent="0.25">
      <c r="A28" s="161" t="s">
        <v>2357</v>
      </c>
      <c r="B28" t="s">
        <v>6</v>
      </c>
      <c r="C28" t="s">
        <v>166</v>
      </c>
      <c r="D28" t="s">
        <v>1925</v>
      </c>
      <c r="BT28" s="161" t="s">
        <v>2357</v>
      </c>
      <c r="BU28" s="161" t="s">
        <v>109</v>
      </c>
      <c r="BV28" t="b">
        <v>0</v>
      </c>
    </row>
    <row r="29" spans="1:74" x14ac:dyDescent="0.25">
      <c r="A29" s="161" t="s">
        <v>2357</v>
      </c>
      <c r="B29" t="s">
        <v>153</v>
      </c>
      <c r="C29" t="s">
        <v>8</v>
      </c>
      <c r="D29" t="s">
        <v>1928</v>
      </c>
      <c r="BT29" s="161" t="s">
        <v>2357</v>
      </c>
      <c r="BU29" s="161" t="s">
        <v>109</v>
      </c>
      <c r="BV29" t="b">
        <v>0</v>
      </c>
    </row>
    <row r="30" spans="1:74" x14ac:dyDescent="0.25">
      <c r="A30" s="161" t="s">
        <v>2357</v>
      </c>
      <c r="B30" t="s">
        <v>153</v>
      </c>
      <c r="C30" t="s">
        <v>8</v>
      </c>
      <c r="D30" t="s">
        <v>1925</v>
      </c>
      <c r="BT30" s="161" t="s">
        <v>2357</v>
      </c>
      <c r="BU30" s="161" t="s">
        <v>109</v>
      </c>
      <c r="BV30" t="b">
        <v>0</v>
      </c>
    </row>
    <row r="31" spans="1:74" x14ac:dyDescent="0.25">
      <c r="A31" s="161" t="s">
        <v>2357</v>
      </c>
      <c r="B31" t="s">
        <v>153</v>
      </c>
      <c r="C31" t="s">
        <v>160</v>
      </c>
      <c r="D31" t="s">
        <v>1928</v>
      </c>
      <c r="BT31" s="161" t="s">
        <v>2357</v>
      </c>
      <c r="BU31" s="161" t="s">
        <v>109</v>
      </c>
      <c r="BV31" t="b">
        <v>0</v>
      </c>
    </row>
    <row r="32" spans="1:74" x14ac:dyDescent="0.25">
      <c r="A32" s="161" t="s">
        <v>2357</v>
      </c>
      <c r="B32" t="s">
        <v>153</v>
      </c>
      <c r="C32" t="s">
        <v>160</v>
      </c>
      <c r="D32" t="s">
        <v>1925</v>
      </c>
      <c r="BT32" s="161" t="s">
        <v>2357</v>
      </c>
      <c r="BU32" s="161" t="s">
        <v>109</v>
      </c>
      <c r="BV32" t="b">
        <v>0</v>
      </c>
    </row>
    <row r="33" spans="1:74" x14ac:dyDescent="0.25">
      <c r="A33" s="161" t="s">
        <v>2357</v>
      </c>
      <c r="B33" t="s">
        <v>153</v>
      </c>
      <c r="C33" t="s">
        <v>164</v>
      </c>
      <c r="D33" t="s">
        <v>1928</v>
      </c>
      <c r="BT33" s="161" t="s">
        <v>2357</v>
      </c>
      <c r="BU33" s="161" t="s">
        <v>109</v>
      </c>
      <c r="BV33" t="b">
        <v>0</v>
      </c>
    </row>
    <row r="34" spans="1:74" x14ac:dyDescent="0.25">
      <c r="A34" s="161" t="s">
        <v>2357</v>
      </c>
      <c r="B34" t="s">
        <v>153</v>
      </c>
      <c r="C34" t="s">
        <v>164</v>
      </c>
      <c r="D34" t="s">
        <v>1925</v>
      </c>
      <c r="BT34" s="161" t="s">
        <v>2357</v>
      </c>
      <c r="BU34" s="161" t="s">
        <v>109</v>
      </c>
      <c r="BV34" t="b">
        <v>0</v>
      </c>
    </row>
    <row r="35" spans="1:74" x14ac:dyDescent="0.25">
      <c r="A35" s="161" t="s">
        <v>2357</v>
      </c>
      <c r="B35" t="s">
        <v>153</v>
      </c>
      <c r="C35" t="s">
        <v>166</v>
      </c>
      <c r="D35" t="s">
        <v>1928</v>
      </c>
      <c r="BT35" s="161" t="s">
        <v>2357</v>
      </c>
      <c r="BU35" s="161" t="s">
        <v>109</v>
      </c>
      <c r="BV35" t="b">
        <v>0</v>
      </c>
    </row>
    <row r="36" spans="1:74" x14ac:dyDescent="0.25">
      <c r="A36" s="161" t="s">
        <v>2357</v>
      </c>
      <c r="B36" t="s">
        <v>153</v>
      </c>
      <c r="C36" t="s">
        <v>166</v>
      </c>
      <c r="D36" t="s">
        <v>1925</v>
      </c>
      <c r="BT36" s="161" t="s">
        <v>2357</v>
      </c>
      <c r="BU36" s="161" t="s">
        <v>109</v>
      </c>
      <c r="BV36" t="b">
        <v>0</v>
      </c>
    </row>
    <row r="37" spans="1:74" x14ac:dyDescent="0.25">
      <c r="A37" s="161" t="s">
        <v>2358</v>
      </c>
      <c r="B37" t="s">
        <v>9</v>
      </c>
      <c r="C37" t="s">
        <v>1929</v>
      </c>
      <c r="D37" t="s">
        <v>148</v>
      </c>
      <c r="E37" t="s">
        <v>1930</v>
      </c>
      <c r="BT37" s="161" t="s">
        <v>2358</v>
      </c>
      <c r="BU37" s="161" t="s">
        <v>109</v>
      </c>
      <c r="BV37" t="b">
        <v>0</v>
      </c>
    </row>
    <row r="38" spans="1:74" x14ac:dyDescent="0.25">
      <c r="A38" s="161" t="s">
        <v>2358</v>
      </c>
      <c r="B38" t="s">
        <v>10</v>
      </c>
      <c r="C38" t="s">
        <v>1318</v>
      </c>
      <c r="D38" t="s">
        <v>12</v>
      </c>
      <c r="E38" t="s">
        <v>1931</v>
      </c>
      <c r="BT38" s="161" t="s">
        <v>2358</v>
      </c>
      <c r="BU38" s="161" t="s">
        <v>109</v>
      </c>
      <c r="BV38" t="b">
        <v>0</v>
      </c>
    </row>
    <row r="39" spans="1:74" x14ac:dyDescent="0.25">
      <c r="A39" s="161" t="s">
        <v>2358</v>
      </c>
      <c r="B39" t="s">
        <v>10</v>
      </c>
      <c r="C39" t="s">
        <v>1318</v>
      </c>
      <c r="D39" t="s">
        <v>149</v>
      </c>
      <c r="E39" t="s">
        <v>1932</v>
      </c>
      <c r="BT39" s="161" t="s">
        <v>2358</v>
      </c>
      <c r="BU39" s="161" t="s">
        <v>109</v>
      </c>
      <c r="BV39" t="b">
        <v>0</v>
      </c>
    </row>
    <row r="40" spans="1:74" x14ac:dyDescent="0.25">
      <c r="A40" s="161" t="s">
        <v>2358</v>
      </c>
      <c r="B40" t="s">
        <v>10</v>
      </c>
      <c r="C40" t="s">
        <v>1318</v>
      </c>
      <c r="D40" t="s">
        <v>150</v>
      </c>
      <c r="E40" t="s">
        <v>1933</v>
      </c>
      <c r="BT40" s="161" t="s">
        <v>2358</v>
      </c>
      <c r="BU40" s="161" t="s">
        <v>109</v>
      </c>
      <c r="BV40" t="b">
        <v>0</v>
      </c>
    </row>
    <row r="41" spans="1:74" x14ac:dyDescent="0.25">
      <c r="A41" s="161" t="s">
        <v>2358</v>
      </c>
      <c r="B41" t="s">
        <v>32</v>
      </c>
      <c r="C41" t="s">
        <v>1934</v>
      </c>
      <c r="D41" t="s">
        <v>12</v>
      </c>
      <c r="E41" t="s">
        <v>1931</v>
      </c>
      <c r="BT41" s="161" t="s">
        <v>2358</v>
      </c>
      <c r="BU41" s="161" t="s">
        <v>109</v>
      </c>
      <c r="BV41" t="b">
        <v>0</v>
      </c>
    </row>
    <row r="42" spans="1:74" x14ac:dyDescent="0.25">
      <c r="A42" s="161" t="s">
        <v>2358</v>
      </c>
      <c r="B42" t="s">
        <v>145</v>
      </c>
      <c r="C42" t="s">
        <v>1935</v>
      </c>
      <c r="D42" t="s">
        <v>12</v>
      </c>
      <c r="E42" t="s">
        <v>1931</v>
      </c>
      <c r="BT42" s="161" t="s">
        <v>2358</v>
      </c>
      <c r="BU42" s="161" t="s">
        <v>109</v>
      </c>
      <c r="BV42" t="b">
        <v>0</v>
      </c>
    </row>
    <row r="43" spans="1:74" x14ac:dyDescent="0.25">
      <c r="A43" s="161" t="s">
        <v>2358</v>
      </c>
      <c r="B43" t="s">
        <v>146</v>
      </c>
      <c r="C43" t="s">
        <v>1936</v>
      </c>
      <c r="D43" t="s">
        <v>12</v>
      </c>
      <c r="E43" t="s">
        <v>1931</v>
      </c>
      <c r="BT43" s="161" t="s">
        <v>2358</v>
      </c>
      <c r="BU43" s="161" t="s">
        <v>109</v>
      </c>
      <c r="BV43" t="b">
        <v>0</v>
      </c>
    </row>
    <row r="44" spans="1:74" x14ac:dyDescent="0.25">
      <c r="A44" s="161" t="s">
        <v>2358</v>
      </c>
      <c r="B44" t="s">
        <v>147</v>
      </c>
      <c r="C44" t="s">
        <v>1318</v>
      </c>
      <c r="D44" t="s">
        <v>12</v>
      </c>
      <c r="E44" t="s">
        <v>1931</v>
      </c>
      <c r="BT44" s="161" t="s">
        <v>2358</v>
      </c>
      <c r="BU44" s="161" t="s">
        <v>109</v>
      </c>
      <c r="BV44" t="b">
        <v>0</v>
      </c>
    </row>
    <row r="45" spans="1:74" x14ac:dyDescent="0.25">
      <c r="A45" s="161" t="s">
        <v>2358</v>
      </c>
      <c r="B45" t="s">
        <v>1937</v>
      </c>
      <c r="C45" t="s">
        <v>1938</v>
      </c>
      <c r="D45" t="s">
        <v>151</v>
      </c>
      <c r="E45" t="s">
        <v>1932</v>
      </c>
      <c r="BT45" s="161" t="s">
        <v>2358</v>
      </c>
      <c r="BU45" s="161" t="s">
        <v>109</v>
      </c>
      <c r="BV45" t="b">
        <v>0</v>
      </c>
    </row>
    <row r="46" spans="1:74" x14ac:dyDescent="0.25">
      <c r="A46" s="161" t="s">
        <v>148</v>
      </c>
      <c r="B46" t="s">
        <v>11</v>
      </c>
      <c r="BT46" s="161" t="s">
        <v>148</v>
      </c>
      <c r="BU46" s="161" t="s">
        <v>109</v>
      </c>
      <c r="BV46" t="b">
        <v>0</v>
      </c>
    </row>
    <row r="47" spans="1:74" x14ac:dyDescent="0.25">
      <c r="A47" s="161" t="s">
        <v>148</v>
      </c>
      <c r="B47" t="s">
        <v>12</v>
      </c>
      <c r="BT47" s="161" t="s">
        <v>148</v>
      </c>
      <c r="BU47" s="161" t="s">
        <v>109</v>
      </c>
      <c r="BV47" t="b">
        <v>0</v>
      </c>
    </row>
    <row r="48" spans="1:74" x14ac:dyDescent="0.25">
      <c r="A48" s="161" t="s">
        <v>148</v>
      </c>
      <c r="B48" t="s">
        <v>149</v>
      </c>
      <c r="BT48" s="161" t="s">
        <v>148</v>
      </c>
      <c r="BU48" s="161" t="s">
        <v>109</v>
      </c>
      <c r="BV48" t="b">
        <v>0</v>
      </c>
    </row>
    <row r="49" spans="1:74" x14ac:dyDescent="0.25">
      <c r="A49" s="161" t="s">
        <v>148</v>
      </c>
      <c r="B49" t="s">
        <v>150</v>
      </c>
      <c r="BT49" s="161" t="s">
        <v>148</v>
      </c>
      <c r="BU49" s="161" t="s">
        <v>109</v>
      </c>
      <c r="BV49" t="b">
        <v>0</v>
      </c>
    </row>
    <row r="50" spans="1:74" x14ac:dyDescent="0.25">
      <c r="A50" s="161" t="s">
        <v>148</v>
      </c>
      <c r="B50" t="s">
        <v>151</v>
      </c>
      <c r="BT50" s="161" t="s">
        <v>148</v>
      </c>
      <c r="BU50" s="161" t="s">
        <v>109</v>
      </c>
      <c r="BV50" t="b">
        <v>0</v>
      </c>
    </row>
    <row r="51" spans="1:74" x14ac:dyDescent="0.25">
      <c r="A51" s="161" t="s">
        <v>152</v>
      </c>
      <c r="B51" t="s">
        <v>5</v>
      </c>
      <c r="BT51" s="161" t="s">
        <v>152</v>
      </c>
      <c r="BU51" s="161" t="s">
        <v>109</v>
      </c>
      <c r="BV51" t="b">
        <v>0</v>
      </c>
    </row>
    <row r="52" spans="1:74" x14ac:dyDescent="0.25">
      <c r="A52" s="161" t="s">
        <v>152</v>
      </c>
      <c r="B52" t="s">
        <v>6</v>
      </c>
      <c r="BT52" s="161" t="s">
        <v>152</v>
      </c>
      <c r="BU52" s="161" t="s">
        <v>109</v>
      </c>
      <c r="BV52" t="b">
        <v>0</v>
      </c>
    </row>
    <row r="53" spans="1:74" x14ac:dyDescent="0.25">
      <c r="A53" s="161" t="s">
        <v>152</v>
      </c>
      <c r="B53" t="s">
        <v>153</v>
      </c>
      <c r="BT53" s="161" t="s">
        <v>152</v>
      </c>
      <c r="BU53" s="161" t="s">
        <v>109</v>
      </c>
      <c r="BV53" t="b">
        <v>0</v>
      </c>
    </row>
    <row r="54" spans="1:74" x14ac:dyDescent="0.25">
      <c r="A54" s="161" t="s">
        <v>154</v>
      </c>
      <c r="B54" t="s">
        <v>155</v>
      </c>
      <c r="C54" t="s">
        <v>156</v>
      </c>
      <c r="D54" t="s">
        <v>7</v>
      </c>
      <c r="BT54" s="161" t="s">
        <v>154</v>
      </c>
      <c r="BU54" s="161" t="s">
        <v>109</v>
      </c>
      <c r="BV54" t="b">
        <v>0</v>
      </c>
    </row>
    <row r="55" spans="1:74" x14ac:dyDescent="0.25">
      <c r="A55" s="161" t="s">
        <v>154</v>
      </c>
      <c r="B55" t="s">
        <v>157</v>
      </c>
      <c r="C55" t="s">
        <v>158</v>
      </c>
      <c r="D55" t="s">
        <v>8</v>
      </c>
      <c r="BT55" s="161" t="s">
        <v>154</v>
      </c>
      <c r="BU55" s="161" t="s">
        <v>109</v>
      </c>
      <c r="BV55" t="b">
        <v>0</v>
      </c>
    </row>
    <row r="56" spans="1:74" x14ac:dyDescent="0.25">
      <c r="A56" s="161" t="s">
        <v>154</v>
      </c>
      <c r="B56" t="s">
        <v>157</v>
      </c>
      <c r="C56" t="s">
        <v>159</v>
      </c>
      <c r="D56" t="s">
        <v>160</v>
      </c>
      <c r="BT56" s="161" t="s">
        <v>154</v>
      </c>
      <c r="BU56" s="161" t="s">
        <v>109</v>
      </c>
      <c r="BV56" t="b">
        <v>0</v>
      </c>
    </row>
    <row r="57" spans="1:74" x14ac:dyDescent="0.25">
      <c r="A57" s="161" t="s">
        <v>154</v>
      </c>
      <c r="B57" t="s">
        <v>161</v>
      </c>
      <c r="C57" t="s">
        <v>2003</v>
      </c>
      <c r="D57" t="s">
        <v>2359</v>
      </c>
      <c r="BT57" s="161" t="s">
        <v>154</v>
      </c>
      <c r="BU57" s="161" t="s">
        <v>109</v>
      </c>
      <c r="BV57" t="b">
        <v>0</v>
      </c>
    </row>
    <row r="58" spans="1:74" x14ac:dyDescent="0.25">
      <c r="A58" s="161" t="s">
        <v>154</v>
      </c>
      <c r="B58" t="s">
        <v>161</v>
      </c>
      <c r="C58" t="s">
        <v>162</v>
      </c>
      <c r="D58" t="s">
        <v>163</v>
      </c>
      <c r="BT58" s="161" t="s">
        <v>154</v>
      </c>
      <c r="BU58" s="161" t="s">
        <v>109</v>
      </c>
      <c r="BV58" t="b">
        <v>0</v>
      </c>
    </row>
    <row r="59" spans="1:74" x14ac:dyDescent="0.25">
      <c r="A59" s="161" t="s">
        <v>154</v>
      </c>
      <c r="B59" t="s">
        <v>161</v>
      </c>
      <c r="C59" t="s">
        <v>159</v>
      </c>
      <c r="D59" t="s">
        <v>164</v>
      </c>
      <c r="BT59" s="161" t="s">
        <v>154</v>
      </c>
      <c r="BU59" s="161" t="s">
        <v>109</v>
      </c>
      <c r="BV59" t="b">
        <v>0</v>
      </c>
    </row>
    <row r="60" spans="1:74" x14ac:dyDescent="0.25">
      <c r="A60" s="161" t="s">
        <v>154</v>
      </c>
      <c r="B60" t="s">
        <v>161</v>
      </c>
      <c r="C60" t="s">
        <v>165</v>
      </c>
      <c r="D60" t="s">
        <v>166</v>
      </c>
      <c r="BT60" s="161" t="s">
        <v>154</v>
      </c>
      <c r="BU60" s="161" t="s">
        <v>109</v>
      </c>
      <c r="BV60" t="b">
        <v>0</v>
      </c>
    </row>
    <row r="61" spans="1:74" x14ac:dyDescent="0.25">
      <c r="A61" s="161" t="s">
        <v>167</v>
      </c>
      <c r="B61" t="s">
        <v>52</v>
      </c>
      <c r="C61" t="s">
        <v>169</v>
      </c>
      <c r="D61" t="s">
        <v>173</v>
      </c>
      <c r="E61" t="s">
        <v>168</v>
      </c>
      <c r="F61" t="s">
        <v>170</v>
      </c>
      <c r="G61" t="s">
        <v>171</v>
      </c>
      <c r="H61" t="s">
        <v>172</v>
      </c>
      <c r="I61" t="s">
        <v>174</v>
      </c>
      <c r="K61" t="s">
        <v>175</v>
      </c>
      <c r="BT61" s="161" t="s">
        <v>167</v>
      </c>
      <c r="BU61" s="161" t="s">
        <v>109</v>
      </c>
      <c r="BV61" t="b">
        <v>0</v>
      </c>
    </row>
    <row r="62" spans="1:74" x14ac:dyDescent="0.25">
      <c r="A62" s="161" t="s">
        <v>167</v>
      </c>
      <c r="B62" t="s">
        <v>177</v>
      </c>
      <c r="C62" t="s">
        <v>178</v>
      </c>
      <c r="D62" t="s">
        <v>182</v>
      </c>
      <c r="E62" t="s">
        <v>176</v>
      </c>
      <c r="F62" t="s">
        <v>179</v>
      </c>
      <c r="G62" t="s">
        <v>180</v>
      </c>
      <c r="H62" t="s">
        <v>181</v>
      </c>
      <c r="I62" t="s">
        <v>183</v>
      </c>
      <c r="K62" t="s">
        <v>184</v>
      </c>
      <c r="BT62" s="161" t="s">
        <v>167</v>
      </c>
      <c r="BU62" s="161" t="s">
        <v>109</v>
      </c>
      <c r="BV62" t="b">
        <v>0</v>
      </c>
    </row>
    <row r="63" spans="1:74" x14ac:dyDescent="0.25">
      <c r="A63" s="161" t="s">
        <v>167</v>
      </c>
      <c r="B63" t="s">
        <v>185</v>
      </c>
      <c r="C63" t="s">
        <v>178</v>
      </c>
      <c r="D63" t="s">
        <v>187</v>
      </c>
      <c r="E63" t="s">
        <v>176</v>
      </c>
      <c r="F63" t="s">
        <v>186</v>
      </c>
      <c r="G63" t="s">
        <v>180</v>
      </c>
      <c r="H63" t="s">
        <v>181</v>
      </c>
      <c r="I63" t="s">
        <v>188</v>
      </c>
      <c r="BT63" s="161" t="s">
        <v>167</v>
      </c>
      <c r="BU63" s="161" t="s">
        <v>109</v>
      </c>
      <c r="BV63" t="b">
        <v>0</v>
      </c>
    </row>
    <row r="64" spans="1:74" x14ac:dyDescent="0.25">
      <c r="A64" s="161" t="s">
        <v>167</v>
      </c>
      <c r="B64" t="s">
        <v>189</v>
      </c>
      <c r="C64" t="s">
        <v>178</v>
      </c>
      <c r="D64" t="s">
        <v>190</v>
      </c>
      <c r="E64" t="s">
        <v>176</v>
      </c>
      <c r="F64" t="s">
        <v>186</v>
      </c>
      <c r="G64" t="s">
        <v>185</v>
      </c>
      <c r="H64" t="s">
        <v>181</v>
      </c>
      <c r="I64" t="s">
        <v>191</v>
      </c>
      <c r="BT64" s="161" t="s">
        <v>167</v>
      </c>
      <c r="BU64" s="161" t="s">
        <v>109</v>
      </c>
      <c r="BV64" t="b">
        <v>0</v>
      </c>
    </row>
    <row r="65" spans="1:74" x14ac:dyDescent="0.25">
      <c r="A65" s="161" t="s">
        <v>167</v>
      </c>
      <c r="B65" t="s">
        <v>192</v>
      </c>
      <c r="C65" t="s">
        <v>178</v>
      </c>
      <c r="D65" t="s">
        <v>193</v>
      </c>
      <c r="E65" t="s">
        <v>176</v>
      </c>
      <c r="F65" t="s">
        <v>186</v>
      </c>
      <c r="G65" t="s">
        <v>185</v>
      </c>
      <c r="H65" t="s">
        <v>181</v>
      </c>
      <c r="I65" t="s">
        <v>194</v>
      </c>
      <c r="K65" t="s">
        <v>195</v>
      </c>
      <c r="BT65" s="161" t="s">
        <v>167</v>
      </c>
      <c r="BU65" s="161" t="s">
        <v>109</v>
      </c>
      <c r="BV65" t="b">
        <v>0</v>
      </c>
    </row>
    <row r="66" spans="1:74" x14ac:dyDescent="0.25">
      <c r="A66" s="161" t="s">
        <v>167</v>
      </c>
      <c r="B66" t="s">
        <v>196</v>
      </c>
      <c r="C66" t="s">
        <v>178</v>
      </c>
      <c r="D66" t="s">
        <v>198</v>
      </c>
      <c r="E66" t="s">
        <v>176</v>
      </c>
      <c r="F66" t="s">
        <v>197</v>
      </c>
      <c r="G66" t="s">
        <v>180</v>
      </c>
      <c r="H66" t="s">
        <v>181</v>
      </c>
      <c r="I66" t="s">
        <v>199</v>
      </c>
      <c r="BT66" s="161" t="s">
        <v>167</v>
      </c>
      <c r="BU66" s="161" t="s">
        <v>109</v>
      </c>
      <c r="BV66" t="b">
        <v>0</v>
      </c>
    </row>
    <row r="67" spans="1:74" x14ac:dyDescent="0.25">
      <c r="A67" s="161" t="s">
        <v>167</v>
      </c>
      <c r="B67" t="s">
        <v>200</v>
      </c>
      <c r="C67" t="s">
        <v>178</v>
      </c>
      <c r="D67" t="s">
        <v>202</v>
      </c>
      <c r="E67" t="s">
        <v>176</v>
      </c>
      <c r="F67" t="s">
        <v>201</v>
      </c>
      <c r="G67" t="s">
        <v>180</v>
      </c>
      <c r="H67" t="s">
        <v>181</v>
      </c>
      <c r="I67" t="s">
        <v>203</v>
      </c>
      <c r="BT67" s="161" t="s">
        <v>167</v>
      </c>
      <c r="BU67" s="161" t="s">
        <v>109</v>
      </c>
      <c r="BV67" t="b">
        <v>0</v>
      </c>
    </row>
    <row r="68" spans="1:74" x14ac:dyDescent="0.25">
      <c r="A68" s="161" t="s">
        <v>167</v>
      </c>
      <c r="B68" t="s">
        <v>204</v>
      </c>
      <c r="C68" t="s">
        <v>178</v>
      </c>
      <c r="D68" t="s">
        <v>206</v>
      </c>
      <c r="E68" t="s">
        <v>176</v>
      </c>
      <c r="F68" t="s">
        <v>205</v>
      </c>
      <c r="G68" t="s">
        <v>180</v>
      </c>
      <c r="H68" t="s">
        <v>181</v>
      </c>
      <c r="I68" t="s">
        <v>207</v>
      </c>
      <c r="BT68" s="161" t="s">
        <v>167</v>
      </c>
      <c r="BU68" s="161" t="s">
        <v>109</v>
      </c>
      <c r="BV68" t="b">
        <v>0</v>
      </c>
    </row>
    <row r="69" spans="1:74" x14ac:dyDescent="0.25">
      <c r="A69" s="161" t="s">
        <v>167</v>
      </c>
      <c r="B69" t="s">
        <v>208</v>
      </c>
      <c r="C69" t="s">
        <v>178</v>
      </c>
      <c r="D69" t="s">
        <v>210</v>
      </c>
      <c r="E69" t="s">
        <v>176</v>
      </c>
      <c r="F69" t="s">
        <v>209</v>
      </c>
      <c r="G69" t="s">
        <v>180</v>
      </c>
      <c r="H69" t="s">
        <v>181</v>
      </c>
      <c r="I69" t="s">
        <v>211</v>
      </c>
      <c r="BT69" s="161" t="s">
        <v>167</v>
      </c>
      <c r="BU69" s="161" t="s">
        <v>109</v>
      </c>
      <c r="BV69" t="b">
        <v>0</v>
      </c>
    </row>
    <row r="70" spans="1:74" x14ac:dyDescent="0.25">
      <c r="A70" s="161" t="s">
        <v>167</v>
      </c>
      <c r="B70" t="s">
        <v>212</v>
      </c>
      <c r="C70" t="s">
        <v>178</v>
      </c>
      <c r="D70" t="s">
        <v>214</v>
      </c>
      <c r="E70" t="s">
        <v>176</v>
      </c>
      <c r="F70" t="s">
        <v>213</v>
      </c>
      <c r="G70" t="s">
        <v>180</v>
      </c>
      <c r="H70" t="s">
        <v>181</v>
      </c>
      <c r="I70" t="s">
        <v>215</v>
      </c>
      <c r="BT70" s="161" t="s">
        <v>167</v>
      </c>
      <c r="BU70" s="161" t="s">
        <v>109</v>
      </c>
      <c r="BV70" t="b">
        <v>0</v>
      </c>
    </row>
    <row r="71" spans="1:74" x14ac:dyDescent="0.25">
      <c r="A71" s="161" t="s">
        <v>167</v>
      </c>
      <c r="B71" t="s">
        <v>216</v>
      </c>
      <c r="C71" t="s">
        <v>178</v>
      </c>
      <c r="D71" t="s">
        <v>219</v>
      </c>
      <c r="E71" t="s">
        <v>176</v>
      </c>
      <c r="F71" t="s">
        <v>217</v>
      </c>
      <c r="G71" t="s">
        <v>218</v>
      </c>
      <c r="H71" t="s">
        <v>181</v>
      </c>
      <c r="I71" t="s">
        <v>220</v>
      </c>
      <c r="BT71" s="161" t="s">
        <v>167</v>
      </c>
      <c r="BU71" s="161" t="s">
        <v>109</v>
      </c>
      <c r="BV71" t="b">
        <v>0</v>
      </c>
    </row>
    <row r="72" spans="1:74" x14ac:dyDescent="0.25">
      <c r="A72" s="161" t="s">
        <v>167</v>
      </c>
      <c r="B72" t="s">
        <v>221</v>
      </c>
      <c r="C72" t="s">
        <v>178</v>
      </c>
      <c r="D72" t="s">
        <v>224</v>
      </c>
      <c r="E72" t="s">
        <v>176</v>
      </c>
      <c r="F72" t="s">
        <v>222</v>
      </c>
      <c r="G72" t="s">
        <v>223</v>
      </c>
      <c r="H72" t="s">
        <v>181</v>
      </c>
      <c r="I72" t="s">
        <v>225</v>
      </c>
      <c r="BT72" s="161" t="s">
        <v>167</v>
      </c>
      <c r="BU72" s="161" t="s">
        <v>109</v>
      </c>
      <c r="BV72" t="b">
        <v>0</v>
      </c>
    </row>
    <row r="73" spans="1:74" x14ac:dyDescent="0.25">
      <c r="A73" s="161" t="s">
        <v>167</v>
      </c>
      <c r="B73" t="s">
        <v>226</v>
      </c>
      <c r="C73" t="s">
        <v>178</v>
      </c>
      <c r="D73" t="s">
        <v>198</v>
      </c>
      <c r="E73" t="s">
        <v>176</v>
      </c>
      <c r="F73" t="s">
        <v>227</v>
      </c>
      <c r="G73" t="s">
        <v>223</v>
      </c>
      <c r="H73" t="s">
        <v>181</v>
      </c>
      <c r="I73" t="s">
        <v>228</v>
      </c>
      <c r="BT73" s="161" t="s">
        <v>167</v>
      </c>
      <c r="BU73" s="161" t="s">
        <v>109</v>
      </c>
      <c r="BV73" t="b">
        <v>0</v>
      </c>
    </row>
    <row r="74" spans="1:74" x14ac:dyDescent="0.25">
      <c r="A74" s="161" t="s">
        <v>167</v>
      </c>
      <c r="B74" t="s">
        <v>229</v>
      </c>
      <c r="C74" t="s">
        <v>178</v>
      </c>
      <c r="D74" t="s">
        <v>231</v>
      </c>
      <c r="E74" t="s">
        <v>176</v>
      </c>
      <c r="F74" t="s">
        <v>230</v>
      </c>
      <c r="G74" t="s">
        <v>223</v>
      </c>
      <c r="H74" t="s">
        <v>181</v>
      </c>
      <c r="I74" t="s">
        <v>232</v>
      </c>
      <c r="BT74" s="161" t="s">
        <v>167</v>
      </c>
      <c r="BU74" s="161" t="s">
        <v>109</v>
      </c>
      <c r="BV74" t="b">
        <v>0</v>
      </c>
    </row>
    <row r="75" spans="1:74" x14ac:dyDescent="0.25">
      <c r="A75" s="161" t="s">
        <v>167</v>
      </c>
      <c r="B75" t="s">
        <v>233</v>
      </c>
      <c r="C75" t="s">
        <v>178</v>
      </c>
      <c r="D75" t="s">
        <v>235</v>
      </c>
      <c r="E75" t="s">
        <v>176</v>
      </c>
      <c r="F75" t="s">
        <v>234</v>
      </c>
      <c r="G75" t="s">
        <v>223</v>
      </c>
      <c r="H75" t="s">
        <v>181</v>
      </c>
      <c r="I75" t="s">
        <v>236</v>
      </c>
      <c r="BT75" s="161" t="s">
        <v>167</v>
      </c>
      <c r="BU75" s="161" t="s">
        <v>109</v>
      </c>
      <c r="BV75" t="b">
        <v>0</v>
      </c>
    </row>
    <row r="76" spans="1:74" x14ac:dyDescent="0.25">
      <c r="A76" s="161" t="s">
        <v>167</v>
      </c>
      <c r="B76" t="s">
        <v>237</v>
      </c>
      <c r="C76" t="s">
        <v>178</v>
      </c>
      <c r="D76" t="s">
        <v>239</v>
      </c>
      <c r="E76" t="s">
        <v>176</v>
      </c>
      <c r="F76" t="s">
        <v>238</v>
      </c>
      <c r="G76" t="s">
        <v>223</v>
      </c>
      <c r="H76" t="s">
        <v>181</v>
      </c>
      <c r="I76" t="s">
        <v>240</v>
      </c>
      <c r="BT76" s="161" t="s">
        <v>167</v>
      </c>
      <c r="BU76" s="161" t="s">
        <v>109</v>
      </c>
      <c r="BV76" t="b">
        <v>0</v>
      </c>
    </row>
    <row r="77" spans="1:74" x14ac:dyDescent="0.25">
      <c r="A77" s="161" t="s">
        <v>167</v>
      </c>
      <c r="B77" t="s">
        <v>241</v>
      </c>
      <c r="C77" t="s">
        <v>178</v>
      </c>
      <c r="D77" t="s">
        <v>243</v>
      </c>
      <c r="E77" t="s">
        <v>176</v>
      </c>
      <c r="F77" t="s">
        <v>242</v>
      </c>
      <c r="G77" t="s">
        <v>223</v>
      </c>
      <c r="H77" t="s">
        <v>181</v>
      </c>
      <c r="I77" t="s">
        <v>244</v>
      </c>
      <c r="BT77" s="161" t="s">
        <v>167</v>
      </c>
      <c r="BU77" s="161" t="s">
        <v>109</v>
      </c>
      <c r="BV77" t="b">
        <v>0</v>
      </c>
    </row>
    <row r="78" spans="1:74" x14ac:dyDescent="0.25">
      <c r="A78" s="161" t="s">
        <v>167</v>
      </c>
      <c r="B78" t="s">
        <v>245</v>
      </c>
      <c r="C78" t="s">
        <v>178</v>
      </c>
      <c r="D78" t="s">
        <v>247</v>
      </c>
      <c r="E78" t="s">
        <v>176</v>
      </c>
      <c r="F78" t="s">
        <v>246</v>
      </c>
      <c r="G78" t="s">
        <v>223</v>
      </c>
      <c r="H78" t="s">
        <v>181</v>
      </c>
      <c r="I78" t="s">
        <v>248</v>
      </c>
      <c r="BT78" s="161" t="s">
        <v>167</v>
      </c>
      <c r="BU78" s="161" t="s">
        <v>109</v>
      </c>
      <c r="BV78" t="b">
        <v>0</v>
      </c>
    </row>
    <row r="79" spans="1:74" x14ac:dyDescent="0.25">
      <c r="A79" s="161" t="s">
        <v>167</v>
      </c>
      <c r="B79" t="s">
        <v>249</v>
      </c>
      <c r="C79" t="s">
        <v>178</v>
      </c>
      <c r="D79" t="s">
        <v>251</v>
      </c>
      <c r="E79" t="s">
        <v>176</v>
      </c>
      <c r="F79" t="s">
        <v>250</v>
      </c>
      <c r="G79" t="s">
        <v>223</v>
      </c>
      <c r="H79" t="s">
        <v>181</v>
      </c>
      <c r="I79" t="s">
        <v>252</v>
      </c>
      <c r="BT79" s="161" t="s">
        <v>167</v>
      </c>
      <c r="BU79" s="161" t="s">
        <v>109</v>
      </c>
      <c r="BV79" t="b">
        <v>0</v>
      </c>
    </row>
    <row r="80" spans="1:74" x14ac:dyDescent="0.25">
      <c r="A80" s="161" t="s">
        <v>167</v>
      </c>
      <c r="B80" t="s">
        <v>253</v>
      </c>
      <c r="C80" t="s">
        <v>178</v>
      </c>
      <c r="D80" t="s">
        <v>256</v>
      </c>
      <c r="E80" t="s">
        <v>176</v>
      </c>
      <c r="F80" t="s">
        <v>254</v>
      </c>
      <c r="G80" t="s">
        <v>255</v>
      </c>
      <c r="H80" t="s">
        <v>181</v>
      </c>
      <c r="I80" t="s">
        <v>257</v>
      </c>
      <c r="BT80" s="161" t="s">
        <v>167</v>
      </c>
      <c r="BU80" s="161" t="s">
        <v>109</v>
      </c>
      <c r="BV80" t="b">
        <v>0</v>
      </c>
    </row>
    <row r="81" spans="1:74" x14ac:dyDescent="0.25">
      <c r="A81" s="161" t="s">
        <v>167</v>
      </c>
      <c r="B81" t="s">
        <v>258</v>
      </c>
      <c r="C81" t="s">
        <v>178</v>
      </c>
      <c r="D81" t="s">
        <v>260</v>
      </c>
      <c r="E81" t="s">
        <v>176</v>
      </c>
      <c r="F81" t="s">
        <v>259</v>
      </c>
      <c r="G81" t="s">
        <v>255</v>
      </c>
      <c r="H81" t="s">
        <v>181</v>
      </c>
      <c r="I81" t="s">
        <v>261</v>
      </c>
      <c r="BT81" s="161" t="s">
        <v>167</v>
      </c>
      <c r="BU81" s="161" t="s">
        <v>109</v>
      </c>
      <c r="BV81" t="b">
        <v>0</v>
      </c>
    </row>
    <row r="82" spans="1:74" x14ac:dyDescent="0.25">
      <c r="A82" s="161" t="s">
        <v>167</v>
      </c>
      <c r="B82" t="s">
        <v>262</v>
      </c>
      <c r="C82" t="s">
        <v>178</v>
      </c>
      <c r="D82" t="s">
        <v>264</v>
      </c>
      <c r="E82" t="s">
        <v>176</v>
      </c>
      <c r="F82" t="s">
        <v>263</v>
      </c>
      <c r="G82" t="s">
        <v>255</v>
      </c>
      <c r="H82" t="s">
        <v>181</v>
      </c>
      <c r="I82" t="s">
        <v>265</v>
      </c>
      <c r="BT82" s="161" t="s">
        <v>167</v>
      </c>
      <c r="BU82" s="161" t="s">
        <v>109</v>
      </c>
      <c r="BV82" t="b">
        <v>0</v>
      </c>
    </row>
    <row r="83" spans="1:74" x14ac:dyDescent="0.25">
      <c r="A83" s="161" t="s">
        <v>167</v>
      </c>
      <c r="B83" t="s">
        <v>266</v>
      </c>
      <c r="C83" t="s">
        <v>178</v>
      </c>
      <c r="D83" t="s">
        <v>268</v>
      </c>
      <c r="E83" t="s">
        <v>176</v>
      </c>
      <c r="F83" t="s">
        <v>267</v>
      </c>
      <c r="G83" t="s">
        <v>262</v>
      </c>
      <c r="H83" t="s">
        <v>181</v>
      </c>
      <c r="I83" t="s">
        <v>269</v>
      </c>
      <c r="BT83" s="161" t="s">
        <v>167</v>
      </c>
      <c r="BU83" s="161" t="s">
        <v>109</v>
      </c>
      <c r="BV83" t="b">
        <v>0</v>
      </c>
    </row>
    <row r="84" spans="1:74" x14ac:dyDescent="0.25">
      <c r="A84" s="161" t="s">
        <v>167</v>
      </c>
      <c r="B84" t="s">
        <v>270</v>
      </c>
      <c r="C84" t="s">
        <v>178</v>
      </c>
      <c r="D84" t="s">
        <v>272</v>
      </c>
      <c r="E84" t="s">
        <v>176</v>
      </c>
      <c r="F84" t="s">
        <v>271</v>
      </c>
      <c r="G84" t="s">
        <v>262</v>
      </c>
      <c r="H84" t="s">
        <v>181</v>
      </c>
      <c r="I84" t="s">
        <v>273</v>
      </c>
      <c r="BT84" s="161" t="s">
        <v>167</v>
      </c>
      <c r="BU84" s="161" t="s">
        <v>109</v>
      </c>
      <c r="BV84" t="b">
        <v>0</v>
      </c>
    </row>
    <row r="85" spans="1:74" x14ac:dyDescent="0.25">
      <c r="A85" s="161" t="s">
        <v>167</v>
      </c>
      <c r="B85" t="s">
        <v>274</v>
      </c>
      <c r="C85" t="s">
        <v>178</v>
      </c>
      <c r="D85" t="s">
        <v>276</v>
      </c>
      <c r="E85" t="s">
        <v>176</v>
      </c>
      <c r="F85" t="s">
        <v>275</v>
      </c>
      <c r="G85" t="s">
        <v>255</v>
      </c>
      <c r="H85" t="s">
        <v>181</v>
      </c>
      <c r="I85" t="s">
        <v>277</v>
      </c>
      <c r="BT85" s="161" t="s">
        <v>167</v>
      </c>
      <c r="BU85" s="161" t="s">
        <v>109</v>
      </c>
      <c r="BV85" t="b">
        <v>0</v>
      </c>
    </row>
    <row r="86" spans="1:74" x14ac:dyDescent="0.25">
      <c r="A86" s="161" t="s">
        <v>167</v>
      </c>
      <c r="B86" t="s">
        <v>278</v>
      </c>
      <c r="C86" t="s">
        <v>178</v>
      </c>
      <c r="D86" t="s">
        <v>280</v>
      </c>
      <c r="E86" t="s">
        <v>176</v>
      </c>
      <c r="F86" t="s">
        <v>279</v>
      </c>
      <c r="G86" t="s">
        <v>255</v>
      </c>
      <c r="H86" t="s">
        <v>181</v>
      </c>
      <c r="I86" t="s">
        <v>281</v>
      </c>
      <c r="BT86" s="161" t="s">
        <v>167</v>
      </c>
      <c r="BU86" s="161" t="s">
        <v>109</v>
      </c>
      <c r="BV86" t="b">
        <v>0</v>
      </c>
    </row>
    <row r="87" spans="1:74" x14ac:dyDescent="0.25">
      <c r="A87" s="161" t="s">
        <v>167</v>
      </c>
      <c r="B87" t="s">
        <v>282</v>
      </c>
      <c r="C87" t="s">
        <v>178</v>
      </c>
      <c r="D87" t="s">
        <v>231</v>
      </c>
      <c r="E87" t="s">
        <v>176</v>
      </c>
      <c r="F87" t="s">
        <v>283</v>
      </c>
      <c r="G87" t="s">
        <v>255</v>
      </c>
      <c r="H87" t="s">
        <v>181</v>
      </c>
      <c r="I87" t="s">
        <v>284</v>
      </c>
      <c r="BT87" s="161" t="s">
        <v>167</v>
      </c>
      <c r="BU87" s="161" t="s">
        <v>109</v>
      </c>
      <c r="BV87" t="b">
        <v>0</v>
      </c>
    </row>
    <row r="88" spans="1:74" x14ac:dyDescent="0.25">
      <c r="A88" s="161" t="s">
        <v>167</v>
      </c>
      <c r="B88" t="s">
        <v>285</v>
      </c>
      <c r="C88" t="s">
        <v>178</v>
      </c>
      <c r="D88" t="s">
        <v>287</v>
      </c>
      <c r="E88" t="s">
        <v>176</v>
      </c>
      <c r="F88" t="s">
        <v>286</v>
      </c>
      <c r="G88" t="s">
        <v>255</v>
      </c>
      <c r="H88" t="s">
        <v>181</v>
      </c>
      <c r="I88" t="s">
        <v>288</v>
      </c>
      <c r="BT88" s="161" t="s">
        <v>167</v>
      </c>
      <c r="BU88" s="161" t="s">
        <v>109</v>
      </c>
      <c r="BV88" t="b">
        <v>0</v>
      </c>
    </row>
    <row r="89" spans="1:74" x14ac:dyDescent="0.25">
      <c r="A89" s="161" t="s">
        <v>167</v>
      </c>
      <c r="B89" t="s">
        <v>289</v>
      </c>
      <c r="C89" t="s">
        <v>178</v>
      </c>
      <c r="D89" t="s">
        <v>291</v>
      </c>
      <c r="E89" t="s">
        <v>176</v>
      </c>
      <c r="F89" t="s">
        <v>290</v>
      </c>
      <c r="G89" t="s">
        <v>255</v>
      </c>
      <c r="H89" t="s">
        <v>181</v>
      </c>
      <c r="I89" t="s">
        <v>292</v>
      </c>
      <c r="BT89" s="161" t="s">
        <v>167</v>
      </c>
      <c r="BU89" s="161" t="s">
        <v>109</v>
      </c>
      <c r="BV89" t="b">
        <v>0</v>
      </c>
    </row>
    <row r="90" spans="1:74" x14ac:dyDescent="0.25">
      <c r="A90" s="161" t="s">
        <v>167</v>
      </c>
      <c r="B90" t="s">
        <v>293</v>
      </c>
      <c r="C90" t="s">
        <v>178</v>
      </c>
      <c r="D90" t="s">
        <v>295</v>
      </c>
      <c r="E90" t="s">
        <v>176</v>
      </c>
      <c r="F90" t="s">
        <v>294</v>
      </c>
      <c r="G90" t="s">
        <v>255</v>
      </c>
      <c r="H90" t="s">
        <v>181</v>
      </c>
      <c r="I90" t="s">
        <v>296</v>
      </c>
      <c r="BT90" s="161" t="s">
        <v>167</v>
      </c>
      <c r="BU90" s="161" t="s">
        <v>109</v>
      </c>
      <c r="BV90" t="b">
        <v>0</v>
      </c>
    </row>
    <row r="91" spans="1:74" x14ac:dyDescent="0.25">
      <c r="A91" s="161" t="s">
        <v>167</v>
      </c>
      <c r="B91" t="s">
        <v>297</v>
      </c>
      <c r="C91" t="s">
        <v>178</v>
      </c>
      <c r="D91" t="s">
        <v>182</v>
      </c>
      <c r="E91" t="s">
        <v>176</v>
      </c>
      <c r="F91" t="s">
        <v>298</v>
      </c>
      <c r="G91" t="s">
        <v>293</v>
      </c>
      <c r="H91" t="s">
        <v>181</v>
      </c>
      <c r="I91" t="s">
        <v>299</v>
      </c>
      <c r="BT91" s="161" t="s">
        <v>167</v>
      </c>
      <c r="BU91" s="161" t="s">
        <v>109</v>
      </c>
      <c r="BV91" t="b">
        <v>0</v>
      </c>
    </row>
    <row r="92" spans="1:74" x14ac:dyDescent="0.25">
      <c r="A92" s="161" t="s">
        <v>167</v>
      </c>
      <c r="B92" t="s">
        <v>300</v>
      </c>
      <c r="C92" t="s">
        <v>178</v>
      </c>
      <c r="D92" t="s">
        <v>187</v>
      </c>
      <c r="E92" t="s">
        <v>176</v>
      </c>
      <c r="F92" t="s">
        <v>301</v>
      </c>
      <c r="G92" t="s">
        <v>293</v>
      </c>
      <c r="H92" t="s">
        <v>181</v>
      </c>
      <c r="I92" t="s">
        <v>302</v>
      </c>
      <c r="BT92" s="161" t="s">
        <v>167</v>
      </c>
      <c r="BU92" s="161" t="s">
        <v>109</v>
      </c>
      <c r="BV92" t="b">
        <v>0</v>
      </c>
    </row>
    <row r="93" spans="1:74" x14ac:dyDescent="0.25">
      <c r="A93" s="161" t="s">
        <v>167</v>
      </c>
      <c r="B93" t="s">
        <v>303</v>
      </c>
      <c r="C93" t="s">
        <v>178</v>
      </c>
      <c r="D93" t="s">
        <v>193</v>
      </c>
      <c r="E93" t="s">
        <v>176</v>
      </c>
      <c r="F93" t="s">
        <v>304</v>
      </c>
      <c r="G93" t="s">
        <v>293</v>
      </c>
      <c r="H93" t="s">
        <v>181</v>
      </c>
      <c r="I93" t="s">
        <v>305</v>
      </c>
      <c r="BT93" s="161" t="s">
        <v>167</v>
      </c>
      <c r="BU93" s="161" t="s">
        <v>109</v>
      </c>
      <c r="BV93" t="b">
        <v>0</v>
      </c>
    </row>
    <row r="94" spans="1:74" x14ac:dyDescent="0.25">
      <c r="A94" s="161" t="s">
        <v>167</v>
      </c>
      <c r="B94" t="s">
        <v>306</v>
      </c>
      <c r="C94" t="s">
        <v>178</v>
      </c>
      <c r="D94" t="s">
        <v>198</v>
      </c>
      <c r="E94" t="s">
        <v>176</v>
      </c>
      <c r="F94" t="s">
        <v>307</v>
      </c>
      <c r="G94" t="s">
        <v>293</v>
      </c>
      <c r="H94" t="s">
        <v>181</v>
      </c>
      <c r="I94" t="s">
        <v>308</v>
      </c>
      <c r="BT94" s="161" t="s">
        <v>167</v>
      </c>
      <c r="BU94" s="161" t="s">
        <v>109</v>
      </c>
      <c r="BV94" t="b">
        <v>0</v>
      </c>
    </row>
    <row r="95" spans="1:74" x14ac:dyDescent="0.25">
      <c r="A95" s="161" t="s">
        <v>167</v>
      </c>
      <c r="B95" t="s">
        <v>309</v>
      </c>
      <c r="C95" t="s">
        <v>178</v>
      </c>
      <c r="D95" t="s">
        <v>311</v>
      </c>
      <c r="E95" t="s">
        <v>176</v>
      </c>
      <c r="F95" t="s">
        <v>310</v>
      </c>
      <c r="G95" t="s">
        <v>293</v>
      </c>
      <c r="H95" t="s">
        <v>181</v>
      </c>
      <c r="I95" t="s">
        <v>312</v>
      </c>
      <c r="BT95" s="161" t="s">
        <v>167</v>
      </c>
      <c r="BU95" s="161" t="s">
        <v>109</v>
      </c>
      <c r="BV95" t="b">
        <v>0</v>
      </c>
    </row>
    <row r="96" spans="1:74" x14ac:dyDescent="0.25">
      <c r="A96" s="161" t="s">
        <v>167</v>
      </c>
      <c r="B96" t="s">
        <v>313</v>
      </c>
      <c r="C96" t="s">
        <v>178</v>
      </c>
      <c r="D96" t="s">
        <v>206</v>
      </c>
      <c r="E96" t="s">
        <v>176</v>
      </c>
      <c r="F96" t="s">
        <v>314</v>
      </c>
      <c r="G96" t="s">
        <v>293</v>
      </c>
      <c r="H96" t="s">
        <v>181</v>
      </c>
      <c r="I96" t="s">
        <v>315</v>
      </c>
      <c r="BT96" s="161" t="s">
        <v>167</v>
      </c>
      <c r="BU96" s="161" t="s">
        <v>109</v>
      </c>
      <c r="BV96" t="b">
        <v>0</v>
      </c>
    </row>
    <row r="97" spans="1:74" x14ac:dyDescent="0.25">
      <c r="A97" s="161" t="s">
        <v>167</v>
      </c>
      <c r="B97" t="s">
        <v>316</v>
      </c>
      <c r="C97" t="s">
        <v>178</v>
      </c>
      <c r="D97" t="s">
        <v>210</v>
      </c>
      <c r="E97" t="s">
        <v>176</v>
      </c>
      <c r="F97" t="s">
        <v>317</v>
      </c>
      <c r="G97" t="s">
        <v>293</v>
      </c>
      <c r="H97" t="s">
        <v>181</v>
      </c>
      <c r="I97" t="s">
        <v>318</v>
      </c>
      <c r="BT97" s="161" t="s">
        <v>167</v>
      </c>
      <c r="BU97" s="161" t="s">
        <v>109</v>
      </c>
      <c r="BV97" t="b">
        <v>0</v>
      </c>
    </row>
    <row r="98" spans="1:74" x14ac:dyDescent="0.25">
      <c r="A98" s="161" t="s">
        <v>167</v>
      </c>
      <c r="B98" t="s">
        <v>319</v>
      </c>
      <c r="C98" t="s">
        <v>178</v>
      </c>
      <c r="D98" t="s">
        <v>214</v>
      </c>
      <c r="E98" t="s">
        <v>176</v>
      </c>
      <c r="F98" t="s">
        <v>320</v>
      </c>
      <c r="G98" t="s">
        <v>293</v>
      </c>
      <c r="H98" t="s">
        <v>181</v>
      </c>
      <c r="I98" t="s">
        <v>321</v>
      </c>
      <c r="BT98" s="161" t="s">
        <v>167</v>
      </c>
      <c r="BU98" s="161" t="s">
        <v>109</v>
      </c>
      <c r="BV98" t="b">
        <v>0</v>
      </c>
    </row>
    <row r="99" spans="1:74" x14ac:dyDescent="0.25">
      <c r="A99" s="161" t="s">
        <v>167</v>
      </c>
      <c r="B99" t="s">
        <v>322</v>
      </c>
      <c r="C99" t="s">
        <v>178</v>
      </c>
      <c r="D99" t="s">
        <v>324</v>
      </c>
      <c r="E99" t="s">
        <v>176</v>
      </c>
      <c r="F99" t="s">
        <v>323</v>
      </c>
      <c r="G99" t="s">
        <v>293</v>
      </c>
      <c r="H99" t="s">
        <v>181</v>
      </c>
      <c r="I99" t="s">
        <v>325</v>
      </c>
      <c r="BT99" s="161" t="s">
        <v>167</v>
      </c>
      <c r="BU99" s="161" t="s">
        <v>109</v>
      </c>
      <c r="BV99" t="b">
        <v>0</v>
      </c>
    </row>
    <row r="100" spans="1:74" x14ac:dyDescent="0.25">
      <c r="A100" s="161" t="s">
        <v>167</v>
      </c>
      <c r="B100" t="s">
        <v>326</v>
      </c>
      <c r="C100" t="s">
        <v>178</v>
      </c>
      <c r="D100" t="s">
        <v>328</v>
      </c>
      <c r="E100" t="s">
        <v>176</v>
      </c>
      <c r="F100" t="s">
        <v>327</v>
      </c>
      <c r="G100" t="s">
        <v>255</v>
      </c>
      <c r="H100" t="s">
        <v>181</v>
      </c>
      <c r="I100" t="s">
        <v>329</v>
      </c>
      <c r="BT100" s="161" t="s">
        <v>167</v>
      </c>
      <c r="BU100" s="161" t="s">
        <v>109</v>
      </c>
      <c r="BV100" t="b">
        <v>0</v>
      </c>
    </row>
    <row r="101" spans="1:74" x14ac:dyDescent="0.25">
      <c r="A101" s="161" t="s">
        <v>167</v>
      </c>
      <c r="B101" t="s">
        <v>330</v>
      </c>
      <c r="C101" t="s">
        <v>178</v>
      </c>
      <c r="D101" t="s">
        <v>332</v>
      </c>
      <c r="E101" t="s">
        <v>176</v>
      </c>
      <c r="F101" t="s">
        <v>331</v>
      </c>
      <c r="G101" t="s">
        <v>255</v>
      </c>
      <c r="H101" t="s">
        <v>181</v>
      </c>
      <c r="I101" t="s">
        <v>333</v>
      </c>
      <c r="BT101" s="161" t="s">
        <v>167</v>
      </c>
      <c r="BU101" s="161" t="s">
        <v>109</v>
      </c>
      <c r="BV101" t="b">
        <v>0</v>
      </c>
    </row>
    <row r="102" spans="1:74" x14ac:dyDescent="0.25">
      <c r="A102" s="161" t="s">
        <v>167</v>
      </c>
      <c r="B102" t="s">
        <v>334</v>
      </c>
      <c r="C102" t="s">
        <v>178</v>
      </c>
      <c r="D102" t="s">
        <v>336</v>
      </c>
      <c r="E102" t="s">
        <v>176</v>
      </c>
      <c r="F102" t="s">
        <v>335</v>
      </c>
      <c r="G102" t="s">
        <v>255</v>
      </c>
      <c r="H102" t="s">
        <v>181</v>
      </c>
      <c r="I102" t="s">
        <v>337</v>
      </c>
      <c r="BT102" s="161" t="s">
        <v>167</v>
      </c>
      <c r="BU102" s="161" t="s">
        <v>109</v>
      </c>
      <c r="BV102" t="b">
        <v>0</v>
      </c>
    </row>
    <row r="103" spans="1:74" x14ac:dyDescent="0.25">
      <c r="A103" s="161" t="s">
        <v>167</v>
      </c>
      <c r="B103" t="s">
        <v>338</v>
      </c>
      <c r="C103" t="s">
        <v>178</v>
      </c>
      <c r="D103" t="s">
        <v>324</v>
      </c>
      <c r="E103" t="s">
        <v>176</v>
      </c>
      <c r="F103" t="s">
        <v>339</v>
      </c>
      <c r="G103" t="s">
        <v>255</v>
      </c>
      <c r="H103" t="s">
        <v>181</v>
      </c>
      <c r="I103" t="s">
        <v>340</v>
      </c>
      <c r="BT103" s="161" t="s">
        <v>167</v>
      </c>
      <c r="BU103" s="161" t="s">
        <v>109</v>
      </c>
      <c r="BV103" t="b">
        <v>0</v>
      </c>
    </row>
    <row r="104" spans="1:74" x14ac:dyDescent="0.25">
      <c r="A104" s="161" t="s">
        <v>167</v>
      </c>
      <c r="B104" t="s">
        <v>341</v>
      </c>
      <c r="C104" t="s">
        <v>342</v>
      </c>
      <c r="D104" t="s">
        <v>345</v>
      </c>
      <c r="E104" t="s">
        <v>176</v>
      </c>
      <c r="F104" t="s">
        <v>343</v>
      </c>
      <c r="G104" t="s">
        <v>344</v>
      </c>
      <c r="H104" t="s">
        <v>181</v>
      </c>
      <c r="I104" t="s">
        <v>346</v>
      </c>
      <c r="BT104" s="161" t="s">
        <v>167</v>
      </c>
      <c r="BU104" s="161" t="s">
        <v>109</v>
      </c>
      <c r="BV104" t="b">
        <v>0</v>
      </c>
    </row>
    <row r="105" spans="1:74" x14ac:dyDescent="0.25">
      <c r="A105" s="161" t="s">
        <v>167</v>
      </c>
      <c r="B105" t="s">
        <v>347</v>
      </c>
      <c r="C105" t="s">
        <v>348</v>
      </c>
      <c r="E105" t="s">
        <v>176</v>
      </c>
      <c r="F105" t="s">
        <v>349</v>
      </c>
      <c r="G105" t="s">
        <v>344</v>
      </c>
      <c r="H105" t="s">
        <v>181</v>
      </c>
      <c r="I105" t="s">
        <v>350</v>
      </c>
      <c r="BT105" s="161" t="s">
        <v>167</v>
      </c>
      <c r="BU105" s="161" t="s">
        <v>109</v>
      </c>
      <c r="BV105" t="b">
        <v>0</v>
      </c>
    </row>
    <row r="106" spans="1:74" x14ac:dyDescent="0.25">
      <c r="A106" s="161" t="s">
        <v>167</v>
      </c>
      <c r="B106" t="s">
        <v>351</v>
      </c>
      <c r="C106" t="s">
        <v>352</v>
      </c>
      <c r="D106" t="s">
        <v>354</v>
      </c>
      <c r="E106" t="s">
        <v>176</v>
      </c>
      <c r="F106" t="s">
        <v>353</v>
      </c>
      <c r="G106" t="s">
        <v>344</v>
      </c>
      <c r="H106" t="s">
        <v>181</v>
      </c>
      <c r="I106" t="s">
        <v>355</v>
      </c>
      <c r="BT106" s="161" t="s">
        <v>167</v>
      </c>
      <c r="BU106" s="161" t="s">
        <v>109</v>
      </c>
      <c r="BV106" t="b">
        <v>0</v>
      </c>
    </row>
    <row r="107" spans="1:74" x14ac:dyDescent="0.25">
      <c r="A107" s="161" t="s">
        <v>167</v>
      </c>
      <c r="B107" t="s">
        <v>356</v>
      </c>
      <c r="C107" t="s">
        <v>178</v>
      </c>
      <c r="D107" t="s">
        <v>358</v>
      </c>
      <c r="E107" t="s">
        <v>176</v>
      </c>
      <c r="F107" t="s">
        <v>357</v>
      </c>
      <c r="G107" t="s">
        <v>258</v>
      </c>
      <c r="H107" t="s">
        <v>181</v>
      </c>
      <c r="I107" t="s">
        <v>359</v>
      </c>
      <c r="BT107" s="161" t="s">
        <v>167</v>
      </c>
      <c r="BU107" s="161" t="s">
        <v>109</v>
      </c>
      <c r="BV107" t="b">
        <v>0</v>
      </c>
    </row>
    <row r="108" spans="1:74" x14ac:dyDescent="0.25">
      <c r="A108" s="161" t="s">
        <v>167</v>
      </c>
      <c r="B108" t="s">
        <v>360</v>
      </c>
      <c r="C108" t="s">
        <v>178</v>
      </c>
      <c r="D108" t="s">
        <v>363</v>
      </c>
      <c r="E108" t="s">
        <v>176</v>
      </c>
      <c r="F108" t="s">
        <v>361</v>
      </c>
      <c r="G108" t="s">
        <v>362</v>
      </c>
      <c r="H108" t="s">
        <v>181</v>
      </c>
      <c r="I108" t="s">
        <v>364</v>
      </c>
      <c r="BT108" s="161" t="s">
        <v>167</v>
      </c>
      <c r="BU108" s="161" t="s">
        <v>109</v>
      </c>
      <c r="BV108" t="b">
        <v>0</v>
      </c>
    </row>
    <row r="109" spans="1:74" x14ac:dyDescent="0.25">
      <c r="A109" s="161" t="s">
        <v>167</v>
      </c>
      <c r="B109" t="s">
        <v>365</v>
      </c>
      <c r="C109" t="s">
        <v>178</v>
      </c>
      <c r="D109" t="s">
        <v>368</v>
      </c>
      <c r="E109" t="s">
        <v>176</v>
      </c>
      <c r="F109" t="s">
        <v>366</v>
      </c>
      <c r="G109" t="s">
        <v>367</v>
      </c>
      <c r="H109" t="s">
        <v>181</v>
      </c>
      <c r="I109" t="s">
        <v>369</v>
      </c>
      <c r="BT109" s="161" t="s">
        <v>167</v>
      </c>
      <c r="BU109" s="161" t="s">
        <v>109</v>
      </c>
      <c r="BV109" t="b">
        <v>0</v>
      </c>
    </row>
    <row r="110" spans="1:74" x14ac:dyDescent="0.25">
      <c r="A110" s="161" t="s">
        <v>167</v>
      </c>
      <c r="B110" t="s">
        <v>370</v>
      </c>
      <c r="C110" t="s">
        <v>178</v>
      </c>
      <c r="D110" t="s">
        <v>373</v>
      </c>
      <c r="E110" t="s">
        <v>176</v>
      </c>
      <c r="F110" t="s">
        <v>371</v>
      </c>
      <c r="G110" t="s">
        <v>372</v>
      </c>
      <c r="H110" t="s">
        <v>181</v>
      </c>
      <c r="I110" t="s">
        <v>374</v>
      </c>
      <c r="BT110" s="161" t="s">
        <v>167</v>
      </c>
      <c r="BU110" s="161" t="s">
        <v>109</v>
      </c>
      <c r="BV110" t="b">
        <v>0</v>
      </c>
    </row>
    <row r="111" spans="1:74" x14ac:dyDescent="0.25">
      <c r="A111" s="161" t="s">
        <v>167</v>
      </c>
      <c r="B111" t="s">
        <v>375</v>
      </c>
      <c r="C111" t="s">
        <v>376</v>
      </c>
      <c r="D111" t="s">
        <v>378</v>
      </c>
      <c r="E111" t="s">
        <v>176</v>
      </c>
      <c r="F111" t="s">
        <v>377</v>
      </c>
      <c r="G111" t="s">
        <v>344</v>
      </c>
      <c r="H111" t="s">
        <v>181</v>
      </c>
      <c r="I111" t="s">
        <v>379</v>
      </c>
      <c r="BT111" s="161" t="s">
        <v>167</v>
      </c>
      <c r="BU111" s="161" t="s">
        <v>109</v>
      </c>
      <c r="BV111" t="b">
        <v>0</v>
      </c>
    </row>
    <row r="112" spans="1:74" x14ac:dyDescent="0.25">
      <c r="A112" s="161" t="s">
        <v>167</v>
      </c>
      <c r="B112" t="s">
        <v>380</v>
      </c>
      <c r="C112" t="s">
        <v>178</v>
      </c>
      <c r="D112" t="s">
        <v>381</v>
      </c>
      <c r="E112" t="s">
        <v>176</v>
      </c>
      <c r="F112" t="s">
        <v>186</v>
      </c>
      <c r="G112" t="s">
        <v>185</v>
      </c>
      <c r="H112" t="s">
        <v>181</v>
      </c>
      <c r="I112" t="s">
        <v>382</v>
      </c>
      <c r="BT112" s="161" t="s">
        <v>167</v>
      </c>
      <c r="BU112" s="161" t="s">
        <v>109</v>
      </c>
      <c r="BV112" t="b">
        <v>0</v>
      </c>
    </row>
    <row r="113" spans="1:74" x14ac:dyDescent="0.25">
      <c r="A113" s="161" t="s">
        <v>167</v>
      </c>
      <c r="B113" t="s">
        <v>383</v>
      </c>
      <c r="C113" t="s">
        <v>178</v>
      </c>
      <c r="D113" t="s">
        <v>384</v>
      </c>
      <c r="E113" t="s">
        <v>176</v>
      </c>
      <c r="F113" t="s">
        <v>186</v>
      </c>
      <c r="G113" t="s">
        <v>185</v>
      </c>
      <c r="H113" t="s">
        <v>181</v>
      </c>
      <c r="I113" t="s">
        <v>385</v>
      </c>
      <c r="BT113" s="161" t="s">
        <v>167</v>
      </c>
      <c r="BU113" s="161" t="s">
        <v>109</v>
      </c>
      <c r="BV113" t="b">
        <v>0</v>
      </c>
    </row>
    <row r="114" spans="1:74" x14ac:dyDescent="0.25">
      <c r="A114" s="161" t="s">
        <v>167</v>
      </c>
      <c r="B114" t="s">
        <v>386</v>
      </c>
      <c r="C114" t="s">
        <v>178</v>
      </c>
      <c r="D114" t="s">
        <v>387</v>
      </c>
      <c r="E114" t="s">
        <v>176</v>
      </c>
      <c r="F114" t="s">
        <v>186</v>
      </c>
      <c r="G114" t="s">
        <v>185</v>
      </c>
      <c r="H114" t="s">
        <v>181</v>
      </c>
      <c r="I114" t="s">
        <v>388</v>
      </c>
      <c r="BT114" s="161" t="s">
        <v>167</v>
      </c>
      <c r="BU114" s="161" t="s">
        <v>109</v>
      </c>
      <c r="BV114" t="b">
        <v>0</v>
      </c>
    </row>
    <row r="115" spans="1:74" x14ac:dyDescent="0.25">
      <c r="A115" s="161" t="s">
        <v>167</v>
      </c>
      <c r="B115" t="s">
        <v>389</v>
      </c>
      <c r="C115" t="s">
        <v>178</v>
      </c>
      <c r="D115" t="s">
        <v>391</v>
      </c>
      <c r="E115" t="s">
        <v>176</v>
      </c>
      <c r="F115" t="s">
        <v>390</v>
      </c>
      <c r="G115" t="s">
        <v>367</v>
      </c>
      <c r="H115" t="s">
        <v>181</v>
      </c>
      <c r="I115" t="s">
        <v>392</v>
      </c>
      <c r="BT115" s="161" t="s">
        <v>167</v>
      </c>
      <c r="BU115" s="161" t="s">
        <v>109</v>
      </c>
      <c r="BV115" t="b">
        <v>0</v>
      </c>
    </row>
    <row r="116" spans="1:74" x14ac:dyDescent="0.25">
      <c r="A116" s="161" t="s">
        <v>167</v>
      </c>
      <c r="B116" t="s">
        <v>393</v>
      </c>
      <c r="C116" t="s">
        <v>178</v>
      </c>
      <c r="D116" t="s">
        <v>324</v>
      </c>
      <c r="E116" t="s">
        <v>176</v>
      </c>
      <c r="F116" t="s">
        <v>394</v>
      </c>
      <c r="G116" t="s">
        <v>180</v>
      </c>
      <c r="H116" t="s">
        <v>181</v>
      </c>
      <c r="I116" t="s">
        <v>395</v>
      </c>
      <c r="BT116" s="161" t="s">
        <v>167</v>
      </c>
      <c r="BU116" s="161" t="s">
        <v>109</v>
      </c>
      <c r="BV116" t="b">
        <v>0</v>
      </c>
    </row>
    <row r="117" spans="1:74" x14ac:dyDescent="0.25">
      <c r="A117" s="161" t="s">
        <v>167</v>
      </c>
      <c r="B117" t="s">
        <v>396</v>
      </c>
      <c r="C117" t="s">
        <v>397</v>
      </c>
      <c r="D117" t="s">
        <v>399</v>
      </c>
      <c r="E117" t="s">
        <v>176</v>
      </c>
      <c r="F117" t="s">
        <v>398</v>
      </c>
      <c r="G117" t="s">
        <v>344</v>
      </c>
      <c r="H117" t="s">
        <v>181</v>
      </c>
      <c r="I117" t="s">
        <v>400</v>
      </c>
      <c r="BT117" s="161" t="s">
        <v>167</v>
      </c>
      <c r="BU117" s="161" t="s">
        <v>109</v>
      </c>
      <c r="BV117" t="b">
        <v>0</v>
      </c>
    </row>
    <row r="118" spans="1:74" x14ac:dyDescent="0.25">
      <c r="A118" s="161" t="s">
        <v>167</v>
      </c>
      <c r="B118" t="s">
        <v>401</v>
      </c>
      <c r="C118" t="s">
        <v>178</v>
      </c>
      <c r="D118" t="s">
        <v>402</v>
      </c>
      <c r="E118" t="s">
        <v>176</v>
      </c>
      <c r="F118" t="s">
        <v>186</v>
      </c>
      <c r="G118" t="s">
        <v>185</v>
      </c>
      <c r="H118" t="s">
        <v>181</v>
      </c>
      <c r="I118" t="s">
        <v>403</v>
      </c>
      <c r="BT118" s="161" t="s">
        <v>167</v>
      </c>
      <c r="BU118" s="161" t="s">
        <v>109</v>
      </c>
      <c r="BV118" t="b">
        <v>0</v>
      </c>
    </row>
    <row r="119" spans="1:74" x14ac:dyDescent="0.25">
      <c r="A119" s="161" t="s">
        <v>167</v>
      </c>
      <c r="B119" t="s">
        <v>404</v>
      </c>
      <c r="C119" t="s">
        <v>178</v>
      </c>
      <c r="D119" t="s">
        <v>405</v>
      </c>
      <c r="E119" t="s">
        <v>176</v>
      </c>
      <c r="F119" t="s">
        <v>186</v>
      </c>
      <c r="G119" t="s">
        <v>185</v>
      </c>
      <c r="H119" t="s">
        <v>181</v>
      </c>
      <c r="I119" t="s">
        <v>406</v>
      </c>
      <c r="BT119" s="161" t="s">
        <v>167</v>
      </c>
      <c r="BU119" s="161" t="s">
        <v>109</v>
      </c>
      <c r="BV119" t="b">
        <v>0</v>
      </c>
    </row>
    <row r="120" spans="1:74" x14ac:dyDescent="0.25">
      <c r="A120" s="161" t="s">
        <v>167</v>
      </c>
      <c r="B120" t="s">
        <v>407</v>
      </c>
      <c r="C120" t="s">
        <v>408</v>
      </c>
      <c r="D120" t="s">
        <v>410</v>
      </c>
      <c r="E120" t="s">
        <v>176</v>
      </c>
      <c r="F120" t="s">
        <v>409</v>
      </c>
      <c r="G120" t="s">
        <v>344</v>
      </c>
      <c r="H120" t="s">
        <v>181</v>
      </c>
      <c r="I120" t="s">
        <v>411</v>
      </c>
      <c r="BT120" s="161" t="s">
        <v>167</v>
      </c>
      <c r="BU120" s="161" t="s">
        <v>109</v>
      </c>
      <c r="BV120" t="b">
        <v>0</v>
      </c>
    </row>
    <row r="121" spans="1:74" x14ac:dyDescent="0.25">
      <c r="A121" s="161" t="s">
        <v>167</v>
      </c>
      <c r="B121" t="s">
        <v>412</v>
      </c>
      <c r="C121" t="s">
        <v>178</v>
      </c>
      <c r="D121" t="s">
        <v>414</v>
      </c>
      <c r="E121" t="s">
        <v>176</v>
      </c>
      <c r="F121" t="s">
        <v>413</v>
      </c>
      <c r="G121" t="s">
        <v>255</v>
      </c>
      <c r="H121" t="s">
        <v>181</v>
      </c>
      <c r="I121" t="s">
        <v>415</v>
      </c>
      <c r="BT121" s="161" t="s">
        <v>167</v>
      </c>
      <c r="BU121" s="161" t="s">
        <v>109</v>
      </c>
      <c r="BV121" t="b">
        <v>0</v>
      </c>
    </row>
    <row r="122" spans="1:74" x14ac:dyDescent="0.25">
      <c r="A122" s="161" t="s">
        <v>167</v>
      </c>
      <c r="B122" t="s">
        <v>416</v>
      </c>
      <c r="C122" t="s">
        <v>178</v>
      </c>
      <c r="D122" t="s">
        <v>418</v>
      </c>
      <c r="E122" t="s">
        <v>176</v>
      </c>
      <c r="F122" t="s">
        <v>417</v>
      </c>
      <c r="G122" t="s">
        <v>223</v>
      </c>
      <c r="H122" t="s">
        <v>181</v>
      </c>
      <c r="I122" t="s">
        <v>419</v>
      </c>
      <c r="BT122" s="161" t="s">
        <v>167</v>
      </c>
      <c r="BU122" s="161" t="s">
        <v>109</v>
      </c>
      <c r="BV122" t="b">
        <v>0</v>
      </c>
    </row>
    <row r="123" spans="1:74" x14ac:dyDescent="0.25">
      <c r="A123" s="161" t="s">
        <v>167</v>
      </c>
      <c r="B123" t="s">
        <v>420</v>
      </c>
      <c r="C123" t="s">
        <v>178</v>
      </c>
      <c r="D123" t="s">
        <v>422</v>
      </c>
      <c r="E123" t="s">
        <v>176</v>
      </c>
      <c r="F123" t="s">
        <v>421</v>
      </c>
      <c r="G123" t="s">
        <v>218</v>
      </c>
      <c r="H123" t="s">
        <v>181</v>
      </c>
      <c r="I123" t="s">
        <v>423</v>
      </c>
      <c r="BT123" s="161" t="s">
        <v>167</v>
      </c>
      <c r="BU123" s="161" t="s">
        <v>109</v>
      </c>
      <c r="BV123" t="b">
        <v>0</v>
      </c>
    </row>
    <row r="124" spans="1:74" x14ac:dyDescent="0.25">
      <c r="A124" s="161" t="s">
        <v>167</v>
      </c>
      <c r="B124" t="s">
        <v>424</v>
      </c>
      <c r="C124" t="s">
        <v>178</v>
      </c>
      <c r="D124" t="s">
        <v>427</v>
      </c>
      <c r="E124" t="s">
        <v>176</v>
      </c>
      <c r="F124" t="s">
        <v>425</v>
      </c>
      <c r="G124" t="s">
        <v>426</v>
      </c>
      <c r="H124" t="s">
        <v>181</v>
      </c>
      <c r="I124" t="s">
        <v>428</v>
      </c>
      <c r="BT124" s="161" t="s">
        <v>167</v>
      </c>
      <c r="BU124" s="161" t="s">
        <v>109</v>
      </c>
      <c r="BV124" t="b">
        <v>0</v>
      </c>
    </row>
    <row r="125" spans="1:74" x14ac:dyDescent="0.25">
      <c r="A125" s="161" t="s">
        <v>167</v>
      </c>
      <c r="B125" t="s">
        <v>429</v>
      </c>
      <c r="C125" t="s">
        <v>178</v>
      </c>
      <c r="D125" t="s">
        <v>431</v>
      </c>
      <c r="E125" t="s">
        <v>176</v>
      </c>
      <c r="F125" t="s">
        <v>430</v>
      </c>
      <c r="G125" t="s">
        <v>426</v>
      </c>
      <c r="H125" t="s">
        <v>181</v>
      </c>
      <c r="I125" t="s">
        <v>432</v>
      </c>
      <c r="BT125" s="161" t="s">
        <v>167</v>
      </c>
      <c r="BU125" s="161" t="s">
        <v>109</v>
      </c>
      <c r="BV125" t="b">
        <v>0</v>
      </c>
    </row>
    <row r="126" spans="1:74" x14ac:dyDescent="0.25">
      <c r="A126" s="161" t="s">
        <v>167</v>
      </c>
      <c r="B126" t="s">
        <v>433</v>
      </c>
      <c r="C126" t="s">
        <v>178</v>
      </c>
      <c r="D126" t="s">
        <v>381</v>
      </c>
      <c r="E126" t="s">
        <v>176</v>
      </c>
      <c r="F126" t="s">
        <v>434</v>
      </c>
      <c r="G126" t="s">
        <v>300</v>
      </c>
      <c r="H126" t="s">
        <v>181</v>
      </c>
      <c r="I126" t="s">
        <v>435</v>
      </c>
      <c r="BT126" s="161" t="s">
        <v>167</v>
      </c>
      <c r="BU126" s="161" t="s">
        <v>109</v>
      </c>
      <c r="BV126" t="b">
        <v>0</v>
      </c>
    </row>
    <row r="127" spans="1:74" x14ac:dyDescent="0.25">
      <c r="A127" s="161" t="s">
        <v>167</v>
      </c>
      <c r="B127" t="s">
        <v>436</v>
      </c>
      <c r="C127" t="s">
        <v>178</v>
      </c>
      <c r="D127" t="s">
        <v>384</v>
      </c>
      <c r="E127" t="s">
        <v>176</v>
      </c>
      <c r="F127" t="s">
        <v>437</v>
      </c>
      <c r="G127" t="s">
        <v>300</v>
      </c>
      <c r="H127" t="s">
        <v>181</v>
      </c>
      <c r="I127" t="s">
        <v>438</v>
      </c>
      <c r="BT127" s="161" t="s">
        <v>167</v>
      </c>
      <c r="BU127" s="161" t="s">
        <v>109</v>
      </c>
      <c r="BV127" t="b">
        <v>0</v>
      </c>
    </row>
    <row r="128" spans="1:74" x14ac:dyDescent="0.25">
      <c r="A128" s="161" t="s">
        <v>167</v>
      </c>
      <c r="B128" t="s">
        <v>439</v>
      </c>
      <c r="C128" t="s">
        <v>178</v>
      </c>
      <c r="D128" t="s">
        <v>441</v>
      </c>
      <c r="E128" t="s">
        <v>176</v>
      </c>
      <c r="F128" t="s">
        <v>440</v>
      </c>
      <c r="G128" t="s">
        <v>300</v>
      </c>
      <c r="H128" t="s">
        <v>181</v>
      </c>
      <c r="I128" t="s">
        <v>442</v>
      </c>
      <c r="BT128" s="161" t="s">
        <v>167</v>
      </c>
      <c r="BU128" s="161" t="s">
        <v>109</v>
      </c>
      <c r="BV128" t="b">
        <v>0</v>
      </c>
    </row>
    <row r="129" spans="1:74" x14ac:dyDescent="0.25">
      <c r="A129" s="161" t="s">
        <v>167</v>
      </c>
      <c r="B129" t="s">
        <v>443</v>
      </c>
      <c r="C129" t="s">
        <v>178</v>
      </c>
      <c r="D129" t="s">
        <v>445</v>
      </c>
      <c r="E129" t="s">
        <v>176</v>
      </c>
      <c r="F129" t="s">
        <v>444</v>
      </c>
      <c r="G129" t="s">
        <v>300</v>
      </c>
      <c r="H129" t="s">
        <v>181</v>
      </c>
      <c r="I129" t="s">
        <v>446</v>
      </c>
      <c r="BT129" s="161" t="s">
        <v>167</v>
      </c>
      <c r="BU129" s="161" t="s">
        <v>109</v>
      </c>
      <c r="BV129" t="b">
        <v>0</v>
      </c>
    </row>
    <row r="130" spans="1:74" x14ac:dyDescent="0.25">
      <c r="A130" s="161" t="s">
        <v>167</v>
      </c>
      <c r="B130" t="s">
        <v>447</v>
      </c>
      <c r="C130" t="s">
        <v>178</v>
      </c>
      <c r="D130" t="s">
        <v>387</v>
      </c>
      <c r="E130" t="s">
        <v>176</v>
      </c>
      <c r="F130" t="s">
        <v>448</v>
      </c>
      <c r="G130" t="s">
        <v>300</v>
      </c>
      <c r="H130" t="s">
        <v>181</v>
      </c>
      <c r="I130" t="s">
        <v>449</v>
      </c>
      <c r="BT130" s="161" t="s">
        <v>167</v>
      </c>
      <c r="BU130" s="161" t="s">
        <v>109</v>
      </c>
      <c r="BV130" t="b">
        <v>0</v>
      </c>
    </row>
    <row r="131" spans="1:74" x14ac:dyDescent="0.25">
      <c r="A131" s="161" t="s">
        <v>167</v>
      </c>
      <c r="B131" t="s">
        <v>450</v>
      </c>
      <c r="C131" t="s">
        <v>178</v>
      </c>
      <c r="D131" t="s">
        <v>402</v>
      </c>
      <c r="E131" t="s">
        <v>176</v>
      </c>
      <c r="F131" t="s">
        <v>451</v>
      </c>
      <c r="G131" t="s">
        <v>300</v>
      </c>
      <c r="H131" t="s">
        <v>181</v>
      </c>
      <c r="I131" t="s">
        <v>452</v>
      </c>
      <c r="BT131" s="161" t="s">
        <v>167</v>
      </c>
      <c r="BU131" s="161" t="s">
        <v>109</v>
      </c>
      <c r="BV131" t="b">
        <v>0</v>
      </c>
    </row>
    <row r="132" spans="1:74" x14ac:dyDescent="0.25">
      <c r="A132" s="161" t="s">
        <v>167</v>
      </c>
      <c r="B132" t="s">
        <v>453</v>
      </c>
      <c r="C132" t="s">
        <v>178</v>
      </c>
      <c r="D132" t="s">
        <v>455</v>
      </c>
      <c r="E132" t="s">
        <v>176</v>
      </c>
      <c r="F132" t="s">
        <v>454</v>
      </c>
      <c r="G132" t="s">
        <v>300</v>
      </c>
      <c r="H132" t="s">
        <v>181</v>
      </c>
      <c r="I132" t="s">
        <v>456</v>
      </c>
      <c r="BT132" s="161" t="s">
        <v>167</v>
      </c>
      <c r="BU132" s="161" t="s">
        <v>109</v>
      </c>
      <c r="BV132" t="b">
        <v>0</v>
      </c>
    </row>
    <row r="133" spans="1:74" x14ac:dyDescent="0.25">
      <c r="A133" s="161" t="s">
        <v>167</v>
      </c>
      <c r="B133" t="s">
        <v>457</v>
      </c>
      <c r="C133" t="s">
        <v>178</v>
      </c>
      <c r="D133" t="s">
        <v>460</v>
      </c>
      <c r="E133" t="s">
        <v>176</v>
      </c>
      <c r="F133" t="s">
        <v>458</v>
      </c>
      <c r="G133" t="s">
        <v>459</v>
      </c>
      <c r="H133" t="s">
        <v>181</v>
      </c>
      <c r="I133" t="s">
        <v>461</v>
      </c>
      <c r="BT133" s="161" t="s">
        <v>167</v>
      </c>
      <c r="BU133" s="161" t="s">
        <v>109</v>
      </c>
      <c r="BV133" t="b">
        <v>0</v>
      </c>
    </row>
    <row r="134" spans="1:74" x14ac:dyDescent="0.25">
      <c r="A134" s="161" t="s">
        <v>167</v>
      </c>
      <c r="B134" t="s">
        <v>462</v>
      </c>
      <c r="C134" t="s">
        <v>178</v>
      </c>
      <c r="D134" t="s">
        <v>464</v>
      </c>
      <c r="E134" t="s">
        <v>176</v>
      </c>
      <c r="F134" t="s">
        <v>463</v>
      </c>
      <c r="G134" t="s">
        <v>459</v>
      </c>
      <c r="H134" t="s">
        <v>181</v>
      </c>
      <c r="I134" t="s">
        <v>465</v>
      </c>
      <c r="BT134" s="161" t="s">
        <v>167</v>
      </c>
      <c r="BU134" s="161" t="s">
        <v>109</v>
      </c>
      <c r="BV134" t="b">
        <v>0</v>
      </c>
    </row>
    <row r="135" spans="1:74" x14ac:dyDescent="0.25">
      <c r="A135" s="161" t="s">
        <v>167</v>
      </c>
      <c r="B135" t="s">
        <v>466</v>
      </c>
      <c r="C135" t="s">
        <v>467</v>
      </c>
      <c r="D135" t="s">
        <v>469</v>
      </c>
      <c r="E135" t="s">
        <v>176</v>
      </c>
      <c r="F135" t="s">
        <v>468</v>
      </c>
      <c r="G135" t="s">
        <v>344</v>
      </c>
      <c r="H135" t="s">
        <v>181</v>
      </c>
      <c r="I135" t="s">
        <v>470</v>
      </c>
      <c r="BT135" s="161" t="s">
        <v>167</v>
      </c>
      <c r="BU135" s="161" t="s">
        <v>109</v>
      </c>
      <c r="BV135" t="b">
        <v>0</v>
      </c>
    </row>
    <row r="136" spans="1:74" x14ac:dyDescent="0.25">
      <c r="A136" s="161" t="s">
        <v>167</v>
      </c>
      <c r="B136" t="s">
        <v>471</v>
      </c>
      <c r="C136" t="s">
        <v>178</v>
      </c>
      <c r="D136" t="s">
        <v>471</v>
      </c>
      <c r="E136" t="s">
        <v>176</v>
      </c>
      <c r="F136" t="s">
        <v>472</v>
      </c>
      <c r="G136" t="s">
        <v>344</v>
      </c>
      <c r="H136" t="s">
        <v>181</v>
      </c>
      <c r="I136" t="s">
        <v>473</v>
      </c>
      <c r="BT136" s="161" t="s">
        <v>167</v>
      </c>
      <c r="BU136" s="161" t="s">
        <v>109</v>
      </c>
      <c r="BV136" t="b">
        <v>0</v>
      </c>
    </row>
    <row r="137" spans="1:74" x14ac:dyDescent="0.25">
      <c r="A137" s="161" t="s">
        <v>167</v>
      </c>
      <c r="B137" t="s">
        <v>474</v>
      </c>
      <c r="C137" t="s">
        <v>178</v>
      </c>
      <c r="D137" t="s">
        <v>476</v>
      </c>
      <c r="E137" t="s">
        <v>176</v>
      </c>
      <c r="F137" t="s">
        <v>475</v>
      </c>
      <c r="G137" t="s">
        <v>471</v>
      </c>
      <c r="H137" t="s">
        <v>181</v>
      </c>
      <c r="I137" t="s">
        <v>477</v>
      </c>
      <c r="BT137" s="161" t="s">
        <v>167</v>
      </c>
      <c r="BU137" s="161" t="s">
        <v>109</v>
      </c>
      <c r="BV137" t="b">
        <v>0</v>
      </c>
    </row>
    <row r="138" spans="1:74" x14ac:dyDescent="0.25">
      <c r="A138" s="161" t="s">
        <v>167</v>
      </c>
      <c r="B138" t="s">
        <v>478</v>
      </c>
      <c r="C138" t="s">
        <v>178</v>
      </c>
      <c r="D138" t="s">
        <v>224</v>
      </c>
      <c r="E138" t="s">
        <v>176</v>
      </c>
      <c r="F138" t="s">
        <v>479</v>
      </c>
      <c r="G138" t="s">
        <v>471</v>
      </c>
      <c r="H138" t="s">
        <v>181</v>
      </c>
      <c r="I138" t="s">
        <v>480</v>
      </c>
      <c r="BT138" s="161" t="s">
        <v>167</v>
      </c>
      <c r="BU138" s="161" t="s">
        <v>109</v>
      </c>
      <c r="BV138" t="b">
        <v>0</v>
      </c>
    </row>
    <row r="139" spans="1:74" x14ac:dyDescent="0.25">
      <c r="A139" s="161" t="s">
        <v>167</v>
      </c>
      <c r="B139" t="s">
        <v>481</v>
      </c>
      <c r="C139" t="s">
        <v>178</v>
      </c>
      <c r="D139" t="s">
        <v>198</v>
      </c>
      <c r="E139" t="s">
        <v>176</v>
      </c>
      <c r="F139" t="s">
        <v>482</v>
      </c>
      <c r="G139" t="s">
        <v>471</v>
      </c>
      <c r="H139" t="s">
        <v>181</v>
      </c>
      <c r="I139" t="s">
        <v>483</v>
      </c>
      <c r="BT139" s="161" t="s">
        <v>167</v>
      </c>
      <c r="BU139" s="161" t="s">
        <v>109</v>
      </c>
      <c r="BV139" t="b">
        <v>0</v>
      </c>
    </row>
    <row r="140" spans="1:74" x14ac:dyDescent="0.25">
      <c r="A140" s="161" t="s">
        <v>167</v>
      </c>
      <c r="B140" t="s">
        <v>484</v>
      </c>
      <c r="C140" t="s">
        <v>178</v>
      </c>
      <c r="D140" t="s">
        <v>486</v>
      </c>
      <c r="E140" t="s">
        <v>176</v>
      </c>
      <c r="F140" t="s">
        <v>485</v>
      </c>
      <c r="G140" t="s">
        <v>471</v>
      </c>
      <c r="H140" t="s">
        <v>181</v>
      </c>
      <c r="I140" t="s">
        <v>487</v>
      </c>
      <c r="BT140" s="161" t="s">
        <v>167</v>
      </c>
      <c r="BU140" s="161" t="s">
        <v>109</v>
      </c>
      <c r="BV140" t="b">
        <v>0</v>
      </c>
    </row>
    <row r="141" spans="1:74" x14ac:dyDescent="0.25">
      <c r="A141" s="161" t="s">
        <v>167</v>
      </c>
      <c r="B141" t="s">
        <v>488</v>
      </c>
      <c r="C141" t="s">
        <v>178</v>
      </c>
      <c r="D141" t="s">
        <v>231</v>
      </c>
      <c r="E141" t="s">
        <v>176</v>
      </c>
      <c r="F141" t="s">
        <v>489</v>
      </c>
      <c r="G141" t="s">
        <v>471</v>
      </c>
      <c r="H141" t="s">
        <v>181</v>
      </c>
      <c r="I141" t="s">
        <v>490</v>
      </c>
      <c r="BT141" s="161" t="s">
        <v>167</v>
      </c>
      <c r="BU141" s="161" t="s">
        <v>109</v>
      </c>
      <c r="BV141" t="b">
        <v>0</v>
      </c>
    </row>
    <row r="142" spans="1:74" x14ac:dyDescent="0.25">
      <c r="A142" s="161" t="s">
        <v>167</v>
      </c>
      <c r="B142" t="s">
        <v>491</v>
      </c>
      <c r="C142" t="s">
        <v>178</v>
      </c>
      <c r="D142" t="s">
        <v>235</v>
      </c>
      <c r="E142" t="s">
        <v>176</v>
      </c>
      <c r="F142" t="s">
        <v>492</v>
      </c>
      <c r="G142" t="s">
        <v>471</v>
      </c>
      <c r="H142" t="s">
        <v>181</v>
      </c>
      <c r="I142" t="s">
        <v>493</v>
      </c>
      <c r="BT142" s="161" t="s">
        <v>167</v>
      </c>
      <c r="BU142" s="161" t="s">
        <v>109</v>
      </c>
      <c r="BV142" t="b">
        <v>0</v>
      </c>
    </row>
    <row r="143" spans="1:74" x14ac:dyDescent="0.25">
      <c r="A143" s="161" t="s">
        <v>167</v>
      </c>
      <c r="B143" t="s">
        <v>494</v>
      </c>
      <c r="C143" t="s">
        <v>178</v>
      </c>
      <c r="D143" t="s">
        <v>239</v>
      </c>
      <c r="E143" t="s">
        <v>176</v>
      </c>
      <c r="F143" t="s">
        <v>495</v>
      </c>
      <c r="G143" t="s">
        <v>471</v>
      </c>
      <c r="H143" t="s">
        <v>181</v>
      </c>
      <c r="I143" t="s">
        <v>496</v>
      </c>
      <c r="BT143" s="161" t="s">
        <v>167</v>
      </c>
      <c r="BU143" s="161" t="s">
        <v>109</v>
      </c>
      <c r="BV143" t="b">
        <v>0</v>
      </c>
    </row>
    <row r="144" spans="1:74" x14ac:dyDescent="0.25">
      <c r="A144" s="161" t="s">
        <v>167</v>
      </c>
      <c r="B144" t="s">
        <v>497</v>
      </c>
      <c r="C144" t="s">
        <v>178</v>
      </c>
      <c r="D144" t="s">
        <v>332</v>
      </c>
      <c r="E144" t="s">
        <v>176</v>
      </c>
      <c r="F144" t="s">
        <v>498</v>
      </c>
      <c r="G144" t="s">
        <v>471</v>
      </c>
      <c r="H144" t="s">
        <v>181</v>
      </c>
      <c r="I144" t="s">
        <v>499</v>
      </c>
      <c r="BT144" s="161" t="s">
        <v>167</v>
      </c>
      <c r="BU144" s="161" t="s">
        <v>109</v>
      </c>
      <c r="BV144" t="b">
        <v>0</v>
      </c>
    </row>
    <row r="145" spans="1:74" x14ac:dyDescent="0.25">
      <c r="A145" s="161" t="s">
        <v>167</v>
      </c>
      <c r="B145" t="s">
        <v>500</v>
      </c>
      <c r="C145" t="s">
        <v>178</v>
      </c>
      <c r="D145" t="s">
        <v>247</v>
      </c>
      <c r="E145" t="s">
        <v>176</v>
      </c>
      <c r="F145" t="s">
        <v>501</v>
      </c>
      <c r="G145" t="s">
        <v>471</v>
      </c>
      <c r="H145" t="s">
        <v>181</v>
      </c>
      <c r="I145" t="s">
        <v>502</v>
      </c>
      <c r="BT145" s="161" t="s">
        <v>167</v>
      </c>
      <c r="BU145" s="161" t="s">
        <v>109</v>
      </c>
      <c r="BV145" t="b">
        <v>0</v>
      </c>
    </row>
    <row r="146" spans="1:74" x14ac:dyDescent="0.25">
      <c r="A146" s="161" t="s">
        <v>167</v>
      </c>
      <c r="B146" t="s">
        <v>503</v>
      </c>
      <c r="C146" t="s">
        <v>178</v>
      </c>
      <c r="D146" t="s">
        <v>251</v>
      </c>
      <c r="E146" t="s">
        <v>176</v>
      </c>
      <c r="F146" t="s">
        <v>504</v>
      </c>
      <c r="G146" t="s">
        <v>471</v>
      </c>
      <c r="H146" t="s">
        <v>181</v>
      </c>
      <c r="I146" t="s">
        <v>505</v>
      </c>
      <c r="BT146" s="161" t="s">
        <v>167</v>
      </c>
      <c r="BU146" s="161" t="s">
        <v>109</v>
      </c>
      <c r="BV146" t="b">
        <v>0</v>
      </c>
    </row>
    <row r="147" spans="1:74" x14ac:dyDescent="0.25">
      <c r="A147" s="161" t="s">
        <v>167</v>
      </c>
      <c r="B147" t="s">
        <v>506</v>
      </c>
      <c r="C147" t="s">
        <v>178</v>
      </c>
      <c r="D147" t="s">
        <v>508</v>
      </c>
      <c r="E147" t="s">
        <v>176</v>
      </c>
      <c r="F147" t="s">
        <v>507</v>
      </c>
      <c r="G147" t="s">
        <v>471</v>
      </c>
      <c r="H147" t="s">
        <v>181</v>
      </c>
      <c r="I147" t="s">
        <v>509</v>
      </c>
      <c r="BT147" s="161" t="s">
        <v>167</v>
      </c>
      <c r="BU147" s="161" t="s">
        <v>109</v>
      </c>
      <c r="BV147" t="b">
        <v>0</v>
      </c>
    </row>
    <row r="148" spans="1:74" x14ac:dyDescent="0.25">
      <c r="A148" s="161" t="s">
        <v>167</v>
      </c>
      <c r="B148" t="s">
        <v>510</v>
      </c>
      <c r="C148" t="s">
        <v>178</v>
      </c>
      <c r="D148" t="s">
        <v>512</v>
      </c>
      <c r="E148" t="s">
        <v>176</v>
      </c>
      <c r="F148" t="s">
        <v>511</v>
      </c>
      <c r="G148" t="s">
        <v>471</v>
      </c>
      <c r="H148" t="s">
        <v>181</v>
      </c>
      <c r="I148" t="s">
        <v>513</v>
      </c>
      <c r="BT148" s="161" t="s">
        <v>167</v>
      </c>
      <c r="BU148" s="161" t="s">
        <v>109</v>
      </c>
      <c r="BV148" t="b">
        <v>0</v>
      </c>
    </row>
    <row r="149" spans="1:74" x14ac:dyDescent="0.25">
      <c r="A149" s="161" t="s">
        <v>167</v>
      </c>
      <c r="B149" t="s">
        <v>514</v>
      </c>
      <c r="C149" t="s">
        <v>178</v>
      </c>
      <c r="D149" t="s">
        <v>182</v>
      </c>
      <c r="E149" t="s">
        <v>176</v>
      </c>
      <c r="F149" t="s">
        <v>515</v>
      </c>
      <c r="G149" t="s">
        <v>510</v>
      </c>
      <c r="H149" t="s">
        <v>181</v>
      </c>
      <c r="I149" t="s">
        <v>516</v>
      </c>
      <c r="BT149" s="161" t="s">
        <v>167</v>
      </c>
      <c r="BU149" s="161" t="s">
        <v>109</v>
      </c>
      <c r="BV149" t="b">
        <v>0</v>
      </c>
    </row>
    <row r="150" spans="1:74" x14ac:dyDescent="0.25">
      <c r="A150" s="161" t="s">
        <v>167</v>
      </c>
      <c r="B150" t="s">
        <v>517</v>
      </c>
      <c r="C150" t="s">
        <v>178</v>
      </c>
      <c r="D150" t="s">
        <v>187</v>
      </c>
      <c r="E150" t="s">
        <v>176</v>
      </c>
      <c r="F150" t="s">
        <v>518</v>
      </c>
      <c r="G150" t="s">
        <v>510</v>
      </c>
      <c r="H150" t="s">
        <v>181</v>
      </c>
      <c r="I150" t="s">
        <v>519</v>
      </c>
      <c r="BT150" s="161" t="s">
        <v>167</v>
      </c>
      <c r="BU150" s="161" t="s">
        <v>109</v>
      </c>
      <c r="BV150" t="b">
        <v>0</v>
      </c>
    </row>
    <row r="151" spans="1:74" x14ac:dyDescent="0.25">
      <c r="A151" s="161" t="s">
        <v>167</v>
      </c>
      <c r="B151" t="s">
        <v>520</v>
      </c>
      <c r="C151" t="s">
        <v>178</v>
      </c>
      <c r="D151" t="s">
        <v>190</v>
      </c>
      <c r="E151" t="s">
        <v>176</v>
      </c>
      <c r="F151" t="s">
        <v>521</v>
      </c>
      <c r="G151" t="s">
        <v>517</v>
      </c>
      <c r="H151" t="s">
        <v>181</v>
      </c>
      <c r="I151" t="s">
        <v>522</v>
      </c>
      <c r="BT151" s="161" t="s">
        <v>167</v>
      </c>
      <c r="BU151" s="161" t="s">
        <v>109</v>
      </c>
      <c r="BV151" t="b">
        <v>0</v>
      </c>
    </row>
    <row r="152" spans="1:74" x14ac:dyDescent="0.25">
      <c r="A152" s="161" t="s">
        <v>167</v>
      </c>
      <c r="B152" t="s">
        <v>523</v>
      </c>
      <c r="C152" t="s">
        <v>178</v>
      </c>
      <c r="D152" t="s">
        <v>193</v>
      </c>
      <c r="E152" t="s">
        <v>176</v>
      </c>
      <c r="F152" t="s">
        <v>524</v>
      </c>
      <c r="G152" t="s">
        <v>517</v>
      </c>
      <c r="H152" t="s">
        <v>181</v>
      </c>
      <c r="I152" t="s">
        <v>525</v>
      </c>
      <c r="BT152" s="161" t="s">
        <v>167</v>
      </c>
      <c r="BU152" s="161" t="s">
        <v>109</v>
      </c>
      <c r="BV152" t="b">
        <v>0</v>
      </c>
    </row>
    <row r="153" spans="1:74" x14ac:dyDescent="0.25">
      <c r="A153" s="161" t="s">
        <v>167</v>
      </c>
      <c r="B153" t="s">
        <v>526</v>
      </c>
      <c r="C153" t="s">
        <v>178</v>
      </c>
      <c r="D153" t="s">
        <v>381</v>
      </c>
      <c r="E153" t="s">
        <v>176</v>
      </c>
      <c r="F153" t="s">
        <v>527</v>
      </c>
      <c r="G153" t="s">
        <v>517</v>
      </c>
      <c r="H153" t="s">
        <v>181</v>
      </c>
      <c r="I153" t="s">
        <v>528</v>
      </c>
      <c r="BT153" s="161" t="s">
        <v>167</v>
      </c>
      <c r="BU153" s="161" t="s">
        <v>109</v>
      </c>
      <c r="BV153" t="b">
        <v>0</v>
      </c>
    </row>
    <row r="154" spans="1:74" x14ac:dyDescent="0.25">
      <c r="A154" s="161" t="s">
        <v>167</v>
      </c>
      <c r="B154" t="s">
        <v>529</v>
      </c>
      <c r="C154" t="s">
        <v>178</v>
      </c>
      <c r="D154" t="s">
        <v>384</v>
      </c>
      <c r="E154" t="s">
        <v>176</v>
      </c>
      <c r="F154" t="s">
        <v>530</v>
      </c>
      <c r="G154" t="s">
        <v>517</v>
      </c>
      <c r="H154" t="s">
        <v>181</v>
      </c>
      <c r="I154" t="s">
        <v>531</v>
      </c>
      <c r="BT154" s="161" t="s">
        <v>167</v>
      </c>
      <c r="BU154" s="161" t="s">
        <v>109</v>
      </c>
      <c r="BV154" t="b">
        <v>0</v>
      </c>
    </row>
    <row r="155" spans="1:74" x14ac:dyDescent="0.25">
      <c r="A155" s="161" t="s">
        <v>167</v>
      </c>
      <c r="B155" t="s">
        <v>532</v>
      </c>
      <c r="C155" t="s">
        <v>178</v>
      </c>
      <c r="D155" t="s">
        <v>441</v>
      </c>
      <c r="E155" t="s">
        <v>176</v>
      </c>
      <c r="F155" t="s">
        <v>533</v>
      </c>
      <c r="G155" t="s">
        <v>517</v>
      </c>
      <c r="H155" t="s">
        <v>181</v>
      </c>
      <c r="I155" t="s">
        <v>534</v>
      </c>
      <c r="BT155" s="161" t="s">
        <v>167</v>
      </c>
      <c r="BU155" s="161" t="s">
        <v>109</v>
      </c>
      <c r="BV155" t="b">
        <v>0</v>
      </c>
    </row>
    <row r="156" spans="1:74" x14ac:dyDescent="0.25">
      <c r="A156" s="161" t="s">
        <v>167</v>
      </c>
      <c r="B156" t="s">
        <v>535</v>
      </c>
      <c r="C156" t="s">
        <v>178</v>
      </c>
      <c r="D156" t="s">
        <v>445</v>
      </c>
      <c r="E156" t="s">
        <v>176</v>
      </c>
      <c r="F156" t="s">
        <v>536</v>
      </c>
      <c r="G156" t="s">
        <v>517</v>
      </c>
      <c r="H156" t="s">
        <v>181</v>
      </c>
      <c r="I156" t="s">
        <v>537</v>
      </c>
      <c r="BT156" s="161" t="s">
        <v>167</v>
      </c>
      <c r="BU156" s="161" t="s">
        <v>109</v>
      </c>
      <c r="BV156" t="b">
        <v>0</v>
      </c>
    </row>
    <row r="157" spans="1:74" x14ac:dyDescent="0.25">
      <c r="A157" s="161" t="s">
        <v>167</v>
      </c>
      <c r="B157" t="s">
        <v>538</v>
      </c>
      <c r="C157" t="s">
        <v>178</v>
      </c>
      <c r="D157" t="s">
        <v>387</v>
      </c>
      <c r="E157" t="s">
        <v>176</v>
      </c>
      <c r="F157" t="s">
        <v>539</v>
      </c>
      <c r="G157" t="s">
        <v>517</v>
      </c>
      <c r="H157" t="s">
        <v>181</v>
      </c>
      <c r="I157" t="s">
        <v>540</v>
      </c>
      <c r="BT157" s="161" t="s">
        <v>167</v>
      </c>
      <c r="BU157" s="161" t="s">
        <v>109</v>
      </c>
      <c r="BV157" t="b">
        <v>0</v>
      </c>
    </row>
    <row r="158" spans="1:74" x14ac:dyDescent="0.25">
      <c r="A158" s="161" t="s">
        <v>167</v>
      </c>
      <c r="B158" t="s">
        <v>541</v>
      </c>
      <c r="C158" t="s">
        <v>178</v>
      </c>
      <c r="D158" t="s">
        <v>402</v>
      </c>
      <c r="E158" t="s">
        <v>176</v>
      </c>
      <c r="F158" t="s">
        <v>542</v>
      </c>
      <c r="G158" t="s">
        <v>517</v>
      </c>
      <c r="H158" t="s">
        <v>181</v>
      </c>
      <c r="I158" t="s">
        <v>543</v>
      </c>
      <c r="BT158" s="161" t="s">
        <v>167</v>
      </c>
      <c r="BU158" s="161" t="s">
        <v>109</v>
      </c>
      <c r="BV158" t="b">
        <v>0</v>
      </c>
    </row>
    <row r="159" spans="1:74" x14ac:dyDescent="0.25">
      <c r="A159" s="161" t="s">
        <v>167</v>
      </c>
      <c r="B159" t="s">
        <v>544</v>
      </c>
      <c r="C159" t="s">
        <v>178</v>
      </c>
      <c r="D159" t="s">
        <v>546</v>
      </c>
      <c r="E159" t="s">
        <v>176</v>
      </c>
      <c r="F159" t="s">
        <v>545</v>
      </c>
      <c r="G159" t="s">
        <v>517</v>
      </c>
      <c r="H159" t="s">
        <v>181</v>
      </c>
      <c r="I159" t="s">
        <v>547</v>
      </c>
      <c r="BT159" s="161" t="s">
        <v>167</v>
      </c>
      <c r="BU159" s="161" t="s">
        <v>109</v>
      </c>
      <c r="BV159" t="b">
        <v>0</v>
      </c>
    </row>
    <row r="160" spans="1:74" x14ac:dyDescent="0.25">
      <c r="A160" s="161" t="s">
        <v>167</v>
      </c>
      <c r="B160" t="s">
        <v>548</v>
      </c>
      <c r="C160" t="s">
        <v>178</v>
      </c>
      <c r="D160" t="s">
        <v>198</v>
      </c>
      <c r="E160" t="s">
        <v>176</v>
      </c>
      <c r="F160" t="s">
        <v>549</v>
      </c>
      <c r="G160" t="s">
        <v>510</v>
      </c>
      <c r="H160" t="s">
        <v>181</v>
      </c>
      <c r="I160" t="s">
        <v>550</v>
      </c>
      <c r="BT160" s="161" t="s">
        <v>167</v>
      </c>
      <c r="BU160" s="161" t="s">
        <v>109</v>
      </c>
      <c r="BV160" t="b">
        <v>0</v>
      </c>
    </row>
    <row r="161" spans="1:74" x14ac:dyDescent="0.25">
      <c r="A161" s="161" t="s">
        <v>167</v>
      </c>
      <c r="B161" t="s">
        <v>551</v>
      </c>
      <c r="C161" t="s">
        <v>178</v>
      </c>
      <c r="D161" t="s">
        <v>202</v>
      </c>
      <c r="E161" t="s">
        <v>176</v>
      </c>
      <c r="F161" t="s">
        <v>552</v>
      </c>
      <c r="G161" t="s">
        <v>510</v>
      </c>
      <c r="H161" t="s">
        <v>181</v>
      </c>
      <c r="I161" t="s">
        <v>553</v>
      </c>
      <c r="BT161" s="161" t="s">
        <v>167</v>
      </c>
      <c r="BU161" s="161" t="s">
        <v>109</v>
      </c>
      <c r="BV161" t="b">
        <v>0</v>
      </c>
    </row>
    <row r="162" spans="1:74" x14ac:dyDescent="0.25">
      <c r="A162" s="161" t="s">
        <v>167</v>
      </c>
      <c r="B162" t="s">
        <v>554</v>
      </c>
      <c r="C162" t="s">
        <v>178</v>
      </c>
      <c r="D162" t="s">
        <v>206</v>
      </c>
      <c r="E162" t="s">
        <v>176</v>
      </c>
      <c r="F162" t="s">
        <v>555</v>
      </c>
      <c r="G162" t="s">
        <v>510</v>
      </c>
      <c r="H162" t="s">
        <v>181</v>
      </c>
      <c r="I162" t="s">
        <v>556</v>
      </c>
      <c r="BT162" s="161" t="s">
        <v>167</v>
      </c>
      <c r="BU162" s="161" t="s">
        <v>109</v>
      </c>
      <c r="BV162" t="b">
        <v>0</v>
      </c>
    </row>
    <row r="163" spans="1:74" x14ac:dyDescent="0.25">
      <c r="A163" s="161" t="s">
        <v>167</v>
      </c>
      <c r="B163" t="s">
        <v>557</v>
      </c>
      <c r="C163" t="s">
        <v>178</v>
      </c>
      <c r="D163" t="s">
        <v>559</v>
      </c>
      <c r="E163" t="s">
        <v>176</v>
      </c>
      <c r="F163" t="s">
        <v>558</v>
      </c>
      <c r="G163" t="s">
        <v>510</v>
      </c>
      <c r="H163" t="s">
        <v>181</v>
      </c>
      <c r="I163" t="s">
        <v>560</v>
      </c>
      <c r="BT163" s="161" t="s">
        <v>167</v>
      </c>
      <c r="BU163" s="161" t="s">
        <v>109</v>
      </c>
      <c r="BV163" t="b">
        <v>0</v>
      </c>
    </row>
    <row r="164" spans="1:74" x14ac:dyDescent="0.25">
      <c r="A164" s="161" t="s">
        <v>167</v>
      </c>
      <c r="B164" t="s">
        <v>561</v>
      </c>
      <c r="C164" t="s">
        <v>178</v>
      </c>
      <c r="D164" t="s">
        <v>563</v>
      </c>
      <c r="E164" t="s">
        <v>176</v>
      </c>
      <c r="F164" t="s">
        <v>562</v>
      </c>
      <c r="G164" t="s">
        <v>510</v>
      </c>
      <c r="H164" t="s">
        <v>181</v>
      </c>
      <c r="I164" t="s">
        <v>564</v>
      </c>
      <c r="BT164" s="161" t="s">
        <v>167</v>
      </c>
      <c r="BU164" s="161" t="s">
        <v>109</v>
      </c>
      <c r="BV164" t="b">
        <v>0</v>
      </c>
    </row>
    <row r="165" spans="1:74" x14ac:dyDescent="0.25">
      <c r="A165" s="161" t="s">
        <v>167</v>
      </c>
      <c r="B165" t="s">
        <v>565</v>
      </c>
      <c r="C165" t="s">
        <v>178</v>
      </c>
      <c r="D165" t="s">
        <v>324</v>
      </c>
      <c r="E165" t="s">
        <v>176</v>
      </c>
      <c r="F165" t="s">
        <v>566</v>
      </c>
      <c r="G165" t="s">
        <v>510</v>
      </c>
      <c r="H165" t="s">
        <v>181</v>
      </c>
      <c r="I165" t="s">
        <v>567</v>
      </c>
      <c r="BT165" s="161" t="s">
        <v>167</v>
      </c>
      <c r="BU165" s="161" t="s">
        <v>109</v>
      </c>
      <c r="BV165" t="b">
        <v>0</v>
      </c>
    </row>
    <row r="166" spans="1:74" x14ac:dyDescent="0.25">
      <c r="A166" s="161" t="s">
        <v>167</v>
      </c>
      <c r="B166" t="s">
        <v>568</v>
      </c>
      <c r="C166" t="s">
        <v>178</v>
      </c>
      <c r="D166" t="s">
        <v>570</v>
      </c>
      <c r="E166" t="s">
        <v>176</v>
      </c>
      <c r="F166" t="s">
        <v>569</v>
      </c>
      <c r="G166" t="s">
        <v>344</v>
      </c>
      <c r="H166" t="s">
        <v>181</v>
      </c>
      <c r="I166" t="s">
        <v>571</v>
      </c>
      <c r="BT166" s="161" t="s">
        <v>167</v>
      </c>
      <c r="BU166" s="161" t="s">
        <v>109</v>
      </c>
      <c r="BV166" t="b">
        <v>0</v>
      </c>
    </row>
    <row r="167" spans="1:74" x14ac:dyDescent="0.25">
      <c r="A167" s="161" t="s">
        <v>167</v>
      </c>
      <c r="B167" t="s">
        <v>572</v>
      </c>
      <c r="C167" t="s">
        <v>573</v>
      </c>
      <c r="D167" t="s">
        <v>575</v>
      </c>
      <c r="E167" t="s">
        <v>176</v>
      </c>
      <c r="F167" t="s">
        <v>574</v>
      </c>
      <c r="G167" t="s">
        <v>344</v>
      </c>
      <c r="H167" t="s">
        <v>181</v>
      </c>
      <c r="I167" t="s">
        <v>576</v>
      </c>
      <c r="BT167" s="161" t="s">
        <v>167</v>
      </c>
      <c r="BU167" s="161" t="s">
        <v>109</v>
      </c>
      <c r="BV167" t="b">
        <v>0</v>
      </c>
    </row>
    <row r="168" spans="1:74" x14ac:dyDescent="0.25">
      <c r="A168" s="161" t="s">
        <v>167</v>
      </c>
      <c r="B168" t="s">
        <v>577</v>
      </c>
      <c r="C168" t="s">
        <v>578</v>
      </c>
      <c r="D168" t="s">
        <v>580</v>
      </c>
      <c r="E168" t="s">
        <v>176</v>
      </c>
      <c r="F168" t="s">
        <v>579</v>
      </c>
      <c r="G168" t="s">
        <v>344</v>
      </c>
      <c r="H168" t="s">
        <v>181</v>
      </c>
      <c r="I168" t="s">
        <v>581</v>
      </c>
      <c r="BT168" s="161" t="s">
        <v>167</v>
      </c>
      <c r="BU168" s="161" t="s">
        <v>109</v>
      </c>
      <c r="BV168" t="b">
        <v>0</v>
      </c>
    </row>
    <row r="169" spans="1:74" x14ac:dyDescent="0.25">
      <c r="A169" s="161" t="s">
        <v>167</v>
      </c>
      <c r="B169" t="s">
        <v>582</v>
      </c>
      <c r="C169" t="s">
        <v>583</v>
      </c>
      <c r="D169" t="s">
        <v>585</v>
      </c>
      <c r="E169" t="s">
        <v>176</v>
      </c>
      <c r="F169" t="s">
        <v>584</v>
      </c>
      <c r="G169" t="s">
        <v>344</v>
      </c>
      <c r="H169" t="s">
        <v>181</v>
      </c>
      <c r="I169" t="s">
        <v>586</v>
      </c>
      <c r="BT169" s="161" t="s">
        <v>167</v>
      </c>
      <c r="BU169" s="161" t="s">
        <v>109</v>
      </c>
      <c r="BV169" t="b">
        <v>0</v>
      </c>
    </row>
    <row r="170" spans="1:74" x14ac:dyDescent="0.25">
      <c r="A170" s="161" t="s">
        <v>167</v>
      </c>
      <c r="B170" t="s">
        <v>587</v>
      </c>
      <c r="C170" t="s">
        <v>588</v>
      </c>
      <c r="D170" t="s">
        <v>590</v>
      </c>
      <c r="E170" t="s">
        <v>176</v>
      </c>
      <c r="F170" t="s">
        <v>589</v>
      </c>
      <c r="G170" t="s">
        <v>344</v>
      </c>
      <c r="H170" t="s">
        <v>181</v>
      </c>
      <c r="I170" t="s">
        <v>591</v>
      </c>
      <c r="BT170" s="161" t="s">
        <v>167</v>
      </c>
      <c r="BU170" s="161" t="s">
        <v>109</v>
      </c>
      <c r="BV170" t="b">
        <v>0</v>
      </c>
    </row>
    <row r="171" spans="1:74" x14ac:dyDescent="0.25">
      <c r="A171" s="161" t="s">
        <v>167</v>
      </c>
      <c r="B171" t="s">
        <v>592</v>
      </c>
      <c r="C171" t="s">
        <v>593</v>
      </c>
      <c r="D171" t="s">
        <v>595</v>
      </c>
      <c r="E171" t="s">
        <v>176</v>
      </c>
      <c r="F171" t="s">
        <v>594</v>
      </c>
      <c r="G171" t="s">
        <v>344</v>
      </c>
      <c r="H171" t="s">
        <v>181</v>
      </c>
      <c r="I171" t="s">
        <v>596</v>
      </c>
      <c r="BT171" s="161" t="s">
        <v>167</v>
      </c>
      <c r="BU171" s="161" t="s">
        <v>109</v>
      </c>
      <c r="BV171" t="b">
        <v>0</v>
      </c>
    </row>
    <row r="172" spans="1:74" x14ac:dyDescent="0.25">
      <c r="A172" s="161" t="s">
        <v>167</v>
      </c>
      <c r="B172" t="s">
        <v>597</v>
      </c>
      <c r="C172" t="s">
        <v>598</v>
      </c>
      <c r="D172" t="s">
        <v>600</v>
      </c>
      <c r="E172" t="s">
        <v>176</v>
      </c>
      <c r="F172" t="s">
        <v>599</v>
      </c>
      <c r="G172" t="s">
        <v>344</v>
      </c>
      <c r="H172" t="s">
        <v>181</v>
      </c>
      <c r="I172" t="s">
        <v>601</v>
      </c>
      <c r="BT172" s="161" t="s">
        <v>167</v>
      </c>
      <c r="BU172" s="161" t="s">
        <v>109</v>
      </c>
      <c r="BV172" t="b">
        <v>0</v>
      </c>
    </row>
    <row r="173" spans="1:74" x14ac:dyDescent="0.25">
      <c r="A173" s="161" t="s">
        <v>167</v>
      </c>
      <c r="B173" t="s">
        <v>602</v>
      </c>
      <c r="C173" t="s">
        <v>603</v>
      </c>
      <c r="D173" t="s">
        <v>605</v>
      </c>
      <c r="E173" t="s">
        <v>176</v>
      </c>
      <c r="F173" t="s">
        <v>604</v>
      </c>
      <c r="G173" t="s">
        <v>344</v>
      </c>
      <c r="H173" t="s">
        <v>181</v>
      </c>
      <c r="I173" t="s">
        <v>606</v>
      </c>
      <c r="BT173" s="161" t="s">
        <v>167</v>
      </c>
      <c r="BU173" s="161" t="s">
        <v>109</v>
      </c>
      <c r="BV173" t="b">
        <v>0</v>
      </c>
    </row>
    <row r="174" spans="1:74" x14ac:dyDescent="0.25">
      <c r="A174" s="161" t="s">
        <v>167</v>
      </c>
      <c r="B174" t="s">
        <v>607</v>
      </c>
      <c r="C174" t="s">
        <v>178</v>
      </c>
      <c r="D174" t="s">
        <v>609</v>
      </c>
      <c r="E174" t="s">
        <v>176</v>
      </c>
      <c r="F174" t="s">
        <v>608</v>
      </c>
      <c r="G174" t="s">
        <v>258</v>
      </c>
      <c r="H174" t="s">
        <v>181</v>
      </c>
      <c r="I174" t="s">
        <v>610</v>
      </c>
      <c r="BT174" s="161" t="s">
        <v>167</v>
      </c>
      <c r="BU174" s="161" t="s">
        <v>109</v>
      </c>
      <c r="BV174" t="b">
        <v>0</v>
      </c>
    </row>
    <row r="175" spans="1:74" x14ac:dyDescent="0.25">
      <c r="A175" s="161" t="s">
        <v>167</v>
      </c>
      <c r="B175" t="s">
        <v>611</v>
      </c>
      <c r="C175" t="s">
        <v>178</v>
      </c>
      <c r="D175" t="s">
        <v>613</v>
      </c>
      <c r="E175" t="s">
        <v>176</v>
      </c>
      <c r="F175" t="s">
        <v>612</v>
      </c>
      <c r="G175" t="s">
        <v>344</v>
      </c>
      <c r="H175" t="s">
        <v>181</v>
      </c>
      <c r="I175" t="s">
        <v>614</v>
      </c>
      <c r="BT175" s="161" t="s">
        <v>167</v>
      </c>
      <c r="BU175" s="161" t="s">
        <v>109</v>
      </c>
      <c r="BV175" t="b">
        <v>0</v>
      </c>
    </row>
    <row r="176" spans="1:74" x14ac:dyDescent="0.25">
      <c r="A176" s="161" t="s">
        <v>167</v>
      </c>
      <c r="B176" t="s">
        <v>615</v>
      </c>
      <c r="C176" t="s">
        <v>616</v>
      </c>
      <c r="D176" t="s">
        <v>618</v>
      </c>
      <c r="E176" t="s">
        <v>176</v>
      </c>
      <c r="F176" t="s">
        <v>617</v>
      </c>
      <c r="G176" t="s">
        <v>344</v>
      </c>
      <c r="H176" t="s">
        <v>181</v>
      </c>
      <c r="I176" t="s">
        <v>619</v>
      </c>
      <c r="BT176" s="161" t="s">
        <v>167</v>
      </c>
      <c r="BU176" s="161" t="s">
        <v>109</v>
      </c>
      <c r="BV176" t="b">
        <v>0</v>
      </c>
    </row>
    <row r="177" spans="1:74" x14ac:dyDescent="0.25">
      <c r="A177" s="161" t="s">
        <v>167</v>
      </c>
      <c r="B177" t="s">
        <v>620</v>
      </c>
      <c r="C177" t="s">
        <v>621</v>
      </c>
      <c r="D177" t="s">
        <v>623</v>
      </c>
      <c r="E177" t="s">
        <v>176</v>
      </c>
      <c r="F177" t="s">
        <v>622</v>
      </c>
      <c r="G177" t="s">
        <v>344</v>
      </c>
      <c r="H177" t="s">
        <v>181</v>
      </c>
      <c r="I177" t="s">
        <v>624</v>
      </c>
      <c r="BT177" s="161" t="s">
        <v>167</v>
      </c>
      <c r="BU177" s="161" t="s">
        <v>109</v>
      </c>
      <c r="BV177" t="b">
        <v>0</v>
      </c>
    </row>
    <row r="178" spans="1:74" x14ac:dyDescent="0.25">
      <c r="A178" s="161" t="s">
        <v>167</v>
      </c>
      <c r="B178" t="s">
        <v>625</v>
      </c>
      <c r="C178" t="s">
        <v>178</v>
      </c>
      <c r="D178" t="s">
        <v>627</v>
      </c>
      <c r="E178" t="s">
        <v>176</v>
      </c>
      <c r="F178" t="s">
        <v>626</v>
      </c>
      <c r="G178" t="s">
        <v>344</v>
      </c>
      <c r="H178" t="s">
        <v>181</v>
      </c>
      <c r="I178" t="s">
        <v>628</v>
      </c>
      <c r="BT178" s="161" t="s">
        <v>167</v>
      </c>
      <c r="BU178" s="161" t="s">
        <v>109</v>
      </c>
      <c r="BV178" t="b">
        <v>0</v>
      </c>
    </row>
    <row r="179" spans="1:74" x14ac:dyDescent="0.25">
      <c r="A179" s="161" t="s">
        <v>167</v>
      </c>
      <c r="B179" t="s">
        <v>629</v>
      </c>
      <c r="C179" t="s">
        <v>178</v>
      </c>
      <c r="D179" t="s">
        <v>631</v>
      </c>
      <c r="E179" t="s">
        <v>176</v>
      </c>
      <c r="F179" t="s">
        <v>630</v>
      </c>
      <c r="G179" t="s">
        <v>344</v>
      </c>
      <c r="H179" t="s">
        <v>181</v>
      </c>
      <c r="I179" t="s">
        <v>632</v>
      </c>
      <c r="BT179" s="161" t="s">
        <v>167</v>
      </c>
      <c r="BU179" s="161" t="s">
        <v>109</v>
      </c>
      <c r="BV179" t="b">
        <v>0</v>
      </c>
    </row>
    <row r="180" spans="1:74" x14ac:dyDescent="0.25">
      <c r="A180" s="161" t="s">
        <v>167</v>
      </c>
      <c r="B180" t="s">
        <v>633</v>
      </c>
      <c r="C180" t="s">
        <v>178</v>
      </c>
      <c r="D180" t="s">
        <v>635</v>
      </c>
      <c r="E180" t="s">
        <v>176</v>
      </c>
      <c r="F180" t="s">
        <v>634</v>
      </c>
      <c r="G180" t="s">
        <v>344</v>
      </c>
      <c r="H180" t="s">
        <v>181</v>
      </c>
      <c r="I180" t="s">
        <v>636</v>
      </c>
      <c r="BT180" s="161" t="s">
        <v>167</v>
      </c>
      <c r="BU180" s="161" t="s">
        <v>109</v>
      </c>
      <c r="BV180" t="b">
        <v>0</v>
      </c>
    </row>
    <row r="181" spans="1:74" x14ac:dyDescent="0.25">
      <c r="A181" s="161" t="s">
        <v>167</v>
      </c>
      <c r="B181" t="s">
        <v>637</v>
      </c>
      <c r="C181" t="s">
        <v>178</v>
      </c>
      <c r="D181" t="s">
        <v>639</v>
      </c>
      <c r="E181" t="s">
        <v>176</v>
      </c>
      <c r="F181" t="s">
        <v>638</v>
      </c>
      <c r="G181" t="s">
        <v>344</v>
      </c>
      <c r="H181" t="s">
        <v>181</v>
      </c>
      <c r="I181" t="s">
        <v>640</v>
      </c>
      <c r="BT181" s="161" t="s">
        <v>167</v>
      </c>
      <c r="BU181" s="161" t="s">
        <v>109</v>
      </c>
      <c r="BV181" t="b">
        <v>0</v>
      </c>
    </row>
    <row r="182" spans="1:74" x14ac:dyDescent="0.25">
      <c r="A182" s="161" t="s">
        <v>167</v>
      </c>
      <c r="B182" t="s">
        <v>641</v>
      </c>
      <c r="C182" t="s">
        <v>642</v>
      </c>
      <c r="D182" t="s">
        <v>644</v>
      </c>
      <c r="E182" t="s">
        <v>176</v>
      </c>
      <c r="F182" t="s">
        <v>643</v>
      </c>
      <c r="G182" t="s">
        <v>344</v>
      </c>
      <c r="H182" t="s">
        <v>181</v>
      </c>
      <c r="I182" t="s">
        <v>645</v>
      </c>
      <c r="BT182" s="161" t="s">
        <v>167</v>
      </c>
      <c r="BU182" s="161" t="s">
        <v>109</v>
      </c>
      <c r="BV182" t="b">
        <v>0</v>
      </c>
    </row>
    <row r="183" spans="1:74" x14ac:dyDescent="0.25">
      <c r="A183" s="161" t="s">
        <v>167</v>
      </c>
      <c r="B183" t="s">
        <v>646</v>
      </c>
      <c r="C183" t="s">
        <v>647</v>
      </c>
      <c r="D183" t="s">
        <v>649</v>
      </c>
      <c r="E183" t="s">
        <v>176</v>
      </c>
      <c r="F183" t="s">
        <v>648</v>
      </c>
      <c r="G183" t="s">
        <v>344</v>
      </c>
      <c r="H183" t="s">
        <v>181</v>
      </c>
      <c r="I183" t="s">
        <v>650</v>
      </c>
      <c r="BT183" s="161" t="s">
        <v>167</v>
      </c>
      <c r="BU183" s="161" t="s">
        <v>109</v>
      </c>
      <c r="BV183" t="b">
        <v>0</v>
      </c>
    </row>
    <row r="184" spans="1:74" x14ac:dyDescent="0.25">
      <c r="A184" s="161" t="s">
        <v>167</v>
      </c>
      <c r="B184" t="s">
        <v>651</v>
      </c>
      <c r="C184" t="s">
        <v>652</v>
      </c>
      <c r="D184" t="s">
        <v>654</v>
      </c>
      <c r="E184" t="s">
        <v>176</v>
      </c>
      <c r="F184" t="s">
        <v>653</v>
      </c>
      <c r="G184" t="s">
        <v>344</v>
      </c>
      <c r="H184" t="s">
        <v>181</v>
      </c>
      <c r="I184" t="s">
        <v>655</v>
      </c>
      <c r="BT184" s="161" t="s">
        <v>167</v>
      </c>
      <c r="BU184" s="161" t="s">
        <v>109</v>
      </c>
      <c r="BV184" t="b">
        <v>0</v>
      </c>
    </row>
    <row r="185" spans="1:74" x14ac:dyDescent="0.25">
      <c r="A185" s="161" t="s">
        <v>167</v>
      </c>
      <c r="B185" t="s">
        <v>656</v>
      </c>
      <c r="C185" t="s">
        <v>657</v>
      </c>
      <c r="D185" t="s">
        <v>659</v>
      </c>
      <c r="E185" t="s">
        <v>176</v>
      </c>
      <c r="F185" t="s">
        <v>658</v>
      </c>
      <c r="G185" t="s">
        <v>344</v>
      </c>
      <c r="H185" t="s">
        <v>181</v>
      </c>
      <c r="I185" t="s">
        <v>660</v>
      </c>
      <c r="BT185" s="161" t="s">
        <v>167</v>
      </c>
      <c r="BU185" s="161" t="s">
        <v>109</v>
      </c>
      <c r="BV185" t="b">
        <v>0</v>
      </c>
    </row>
    <row r="186" spans="1:74" x14ac:dyDescent="0.25">
      <c r="A186" s="161" t="s">
        <v>167</v>
      </c>
      <c r="B186" t="s">
        <v>661</v>
      </c>
      <c r="C186" t="s">
        <v>662</v>
      </c>
      <c r="D186" t="s">
        <v>664</v>
      </c>
      <c r="E186" t="s">
        <v>176</v>
      </c>
      <c r="F186" t="s">
        <v>663</v>
      </c>
      <c r="G186" t="s">
        <v>344</v>
      </c>
      <c r="H186" t="s">
        <v>181</v>
      </c>
      <c r="I186" t="s">
        <v>665</v>
      </c>
      <c r="BT186" s="161" t="s">
        <v>167</v>
      </c>
      <c r="BU186" s="161" t="s">
        <v>109</v>
      </c>
      <c r="BV186" t="b">
        <v>0</v>
      </c>
    </row>
    <row r="187" spans="1:74" x14ac:dyDescent="0.25">
      <c r="A187" s="161" t="s">
        <v>167</v>
      </c>
      <c r="B187" t="s">
        <v>666</v>
      </c>
      <c r="C187" t="s">
        <v>667</v>
      </c>
      <c r="D187" t="s">
        <v>669</v>
      </c>
      <c r="E187" t="s">
        <v>176</v>
      </c>
      <c r="F187" t="s">
        <v>668</v>
      </c>
      <c r="G187" t="s">
        <v>344</v>
      </c>
      <c r="H187" t="s">
        <v>181</v>
      </c>
      <c r="I187" t="s">
        <v>670</v>
      </c>
      <c r="BT187" s="161" t="s">
        <v>167</v>
      </c>
      <c r="BU187" s="161" t="s">
        <v>109</v>
      </c>
      <c r="BV187" t="b">
        <v>0</v>
      </c>
    </row>
    <row r="188" spans="1:74" x14ac:dyDescent="0.25">
      <c r="A188" s="161" t="s">
        <v>167</v>
      </c>
      <c r="B188" t="s">
        <v>671</v>
      </c>
      <c r="C188" t="s">
        <v>672</v>
      </c>
      <c r="D188" t="s">
        <v>674</v>
      </c>
      <c r="E188" t="s">
        <v>176</v>
      </c>
      <c r="F188" t="s">
        <v>673</v>
      </c>
      <c r="G188" t="s">
        <v>344</v>
      </c>
      <c r="H188" t="s">
        <v>181</v>
      </c>
      <c r="I188" t="s">
        <v>675</v>
      </c>
      <c r="BT188" s="161" t="s">
        <v>167</v>
      </c>
      <c r="BU188" s="161" t="s">
        <v>109</v>
      </c>
      <c r="BV188" t="b">
        <v>0</v>
      </c>
    </row>
    <row r="189" spans="1:74" x14ac:dyDescent="0.25">
      <c r="A189" s="161" t="s">
        <v>167</v>
      </c>
      <c r="B189" t="s">
        <v>676</v>
      </c>
      <c r="C189" t="s">
        <v>677</v>
      </c>
      <c r="D189" t="s">
        <v>679</v>
      </c>
      <c r="E189" t="s">
        <v>176</v>
      </c>
      <c r="F189" t="s">
        <v>678</v>
      </c>
      <c r="G189" t="s">
        <v>344</v>
      </c>
      <c r="H189" t="s">
        <v>181</v>
      </c>
      <c r="I189" t="s">
        <v>680</v>
      </c>
      <c r="BT189" s="161" t="s">
        <v>167</v>
      </c>
      <c r="BU189" s="161" t="s">
        <v>109</v>
      </c>
      <c r="BV189" t="b">
        <v>0</v>
      </c>
    </row>
    <row r="190" spans="1:74" x14ac:dyDescent="0.25">
      <c r="A190" s="161" t="s">
        <v>167</v>
      </c>
      <c r="B190" t="s">
        <v>681</v>
      </c>
      <c r="C190" t="s">
        <v>682</v>
      </c>
      <c r="D190" t="s">
        <v>684</v>
      </c>
      <c r="E190" t="s">
        <v>176</v>
      </c>
      <c r="F190" t="s">
        <v>683</v>
      </c>
      <c r="G190" t="s">
        <v>344</v>
      </c>
      <c r="H190" t="s">
        <v>181</v>
      </c>
      <c r="I190" t="s">
        <v>685</v>
      </c>
      <c r="BT190" s="161" t="s">
        <v>167</v>
      </c>
      <c r="BU190" s="161" t="s">
        <v>109</v>
      </c>
      <c r="BV190" t="b">
        <v>0</v>
      </c>
    </row>
    <row r="191" spans="1:74" x14ac:dyDescent="0.25">
      <c r="A191" s="161" t="s">
        <v>167</v>
      </c>
      <c r="B191" t="s">
        <v>686</v>
      </c>
      <c r="C191" t="s">
        <v>687</v>
      </c>
      <c r="D191" t="s">
        <v>689</v>
      </c>
      <c r="E191" t="s">
        <v>176</v>
      </c>
      <c r="F191" t="s">
        <v>688</v>
      </c>
      <c r="G191" t="s">
        <v>344</v>
      </c>
      <c r="H191" t="s">
        <v>181</v>
      </c>
      <c r="I191" t="s">
        <v>690</v>
      </c>
      <c r="BT191" s="161" t="s">
        <v>167</v>
      </c>
      <c r="BU191" s="161" t="s">
        <v>109</v>
      </c>
      <c r="BV191" t="b">
        <v>0</v>
      </c>
    </row>
    <row r="192" spans="1:74" x14ac:dyDescent="0.25">
      <c r="A192" s="161" t="s">
        <v>167</v>
      </c>
      <c r="B192" t="s">
        <v>691</v>
      </c>
      <c r="C192" t="s">
        <v>692</v>
      </c>
      <c r="D192" t="s">
        <v>694</v>
      </c>
      <c r="E192" t="s">
        <v>176</v>
      </c>
      <c r="F192" t="s">
        <v>693</v>
      </c>
      <c r="G192" t="s">
        <v>344</v>
      </c>
      <c r="H192" t="s">
        <v>181</v>
      </c>
      <c r="I192" t="s">
        <v>695</v>
      </c>
      <c r="BT192" s="161" t="s">
        <v>167</v>
      </c>
      <c r="BU192" s="161" t="s">
        <v>109</v>
      </c>
      <c r="BV192" t="b">
        <v>0</v>
      </c>
    </row>
    <row r="193" spans="1:74" x14ac:dyDescent="0.25">
      <c r="A193" s="161" t="s">
        <v>167</v>
      </c>
      <c r="B193" t="s">
        <v>696</v>
      </c>
      <c r="C193" t="s">
        <v>697</v>
      </c>
      <c r="D193" t="s">
        <v>699</v>
      </c>
      <c r="E193" t="s">
        <v>176</v>
      </c>
      <c r="F193" t="s">
        <v>698</v>
      </c>
      <c r="G193" t="s">
        <v>344</v>
      </c>
      <c r="H193" t="s">
        <v>181</v>
      </c>
      <c r="I193" t="s">
        <v>700</v>
      </c>
      <c r="BT193" s="161" t="s">
        <v>167</v>
      </c>
      <c r="BU193" s="161" t="s">
        <v>109</v>
      </c>
      <c r="BV193" t="b">
        <v>0</v>
      </c>
    </row>
    <row r="194" spans="1:74" x14ac:dyDescent="0.25">
      <c r="A194" s="161" t="s">
        <v>167</v>
      </c>
      <c r="B194" t="s">
        <v>701</v>
      </c>
      <c r="C194" t="s">
        <v>178</v>
      </c>
      <c r="D194" t="s">
        <v>703</v>
      </c>
      <c r="E194" t="s">
        <v>176</v>
      </c>
      <c r="F194" t="s">
        <v>702</v>
      </c>
      <c r="G194" t="s">
        <v>218</v>
      </c>
      <c r="H194" t="s">
        <v>181</v>
      </c>
      <c r="I194" t="s">
        <v>704</v>
      </c>
      <c r="BT194" s="161" t="s">
        <v>167</v>
      </c>
      <c r="BU194" s="161" t="s">
        <v>109</v>
      </c>
      <c r="BV194" t="b">
        <v>0</v>
      </c>
    </row>
    <row r="195" spans="1:74" x14ac:dyDescent="0.25">
      <c r="A195" s="161" t="s">
        <v>167</v>
      </c>
      <c r="B195" t="s">
        <v>705</v>
      </c>
      <c r="C195" t="s">
        <v>178</v>
      </c>
      <c r="D195" t="s">
        <v>705</v>
      </c>
      <c r="E195" t="s">
        <v>176</v>
      </c>
      <c r="F195" t="s">
        <v>706</v>
      </c>
      <c r="G195" t="s">
        <v>344</v>
      </c>
      <c r="H195" t="s">
        <v>181</v>
      </c>
      <c r="I195" t="s">
        <v>707</v>
      </c>
      <c r="BT195" s="161" t="s">
        <v>167</v>
      </c>
      <c r="BU195" s="161" t="s">
        <v>109</v>
      </c>
      <c r="BV195" t="b">
        <v>0</v>
      </c>
    </row>
    <row r="196" spans="1:74" x14ac:dyDescent="0.25">
      <c r="A196" s="161" t="s">
        <v>167</v>
      </c>
      <c r="B196" t="s">
        <v>708</v>
      </c>
      <c r="C196" t="s">
        <v>178</v>
      </c>
      <c r="D196" t="s">
        <v>476</v>
      </c>
      <c r="E196" t="s">
        <v>176</v>
      </c>
      <c r="F196" t="s">
        <v>709</v>
      </c>
      <c r="G196" t="s">
        <v>705</v>
      </c>
      <c r="H196" t="s">
        <v>181</v>
      </c>
      <c r="I196" t="s">
        <v>710</v>
      </c>
      <c r="BT196" s="161" t="s">
        <v>167</v>
      </c>
      <c r="BU196" s="161" t="s">
        <v>109</v>
      </c>
      <c r="BV196" t="b">
        <v>0</v>
      </c>
    </row>
    <row r="197" spans="1:74" x14ac:dyDescent="0.25">
      <c r="A197" s="161" t="s">
        <v>167</v>
      </c>
      <c r="B197" t="s">
        <v>711</v>
      </c>
      <c r="C197" t="s">
        <v>178</v>
      </c>
      <c r="D197" t="s">
        <v>224</v>
      </c>
      <c r="E197" t="s">
        <v>176</v>
      </c>
      <c r="F197" t="s">
        <v>712</v>
      </c>
      <c r="G197" t="s">
        <v>705</v>
      </c>
      <c r="H197" t="s">
        <v>181</v>
      </c>
      <c r="I197" t="s">
        <v>713</v>
      </c>
      <c r="BT197" s="161" t="s">
        <v>167</v>
      </c>
      <c r="BU197" s="161" t="s">
        <v>109</v>
      </c>
      <c r="BV197" t="b">
        <v>0</v>
      </c>
    </row>
    <row r="198" spans="1:74" x14ac:dyDescent="0.25">
      <c r="A198" s="161" t="s">
        <v>167</v>
      </c>
      <c r="B198" t="s">
        <v>714</v>
      </c>
      <c r="C198" t="s">
        <v>178</v>
      </c>
      <c r="D198" t="s">
        <v>198</v>
      </c>
      <c r="E198" t="s">
        <v>176</v>
      </c>
      <c r="F198" t="s">
        <v>715</v>
      </c>
      <c r="G198" t="s">
        <v>705</v>
      </c>
      <c r="H198" t="s">
        <v>181</v>
      </c>
      <c r="I198" t="s">
        <v>716</v>
      </c>
      <c r="BT198" s="161" t="s">
        <v>167</v>
      </c>
      <c r="BU198" s="161" t="s">
        <v>109</v>
      </c>
      <c r="BV198" t="b">
        <v>0</v>
      </c>
    </row>
    <row r="199" spans="1:74" x14ac:dyDescent="0.25">
      <c r="A199" s="161" t="s">
        <v>167</v>
      </c>
      <c r="B199" t="s">
        <v>717</v>
      </c>
      <c r="C199" t="s">
        <v>178</v>
      </c>
      <c r="D199" t="s">
        <v>486</v>
      </c>
      <c r="E199" t="s">
        <v>176</v>
      </c>
      <c r="F199" t="s">
        <v>718</v>
      </c>
      <c r="G199" t="s">
        <v>705</v>
      </c>
      <c r="H199" t="s">
        <v>181</v>
      </c>
      <c r="I199" t="s">
        <v>719</v>
      </c>
      <c r="BT199" s="161" t="s">
        <v>167</v>
      </c>
      <c r="BU199" s="161" t="s">
        <v>109</v>
      </c>
      <c r="BV199" t="b">
        <v>0</v>
      </c>
    </row>
    <row r="200" spans="1:74" x14ac:dyDescent="0.25">
      <c r="A200" s="161" t="s">
        <v>167</v>
      </c>
      <c r="B200" t="s">
        <v>720</v>
      </c>
      <c r="C200" t="s">
        <v>178</v>
      </c>
      <c r="D200" t="s">
        <v>231</v>
      </c>
      <c r="E200" t="s">
        <v>176</v>
      </c>
      <c r="F200" t="s">
        <v>721</v>
      </c>
      <c r="G200" t="s">
        <v>705</v>
      </c>
      <c r="H200" t="s">
        <v>181</v>
      </c>
      <c r="I200" t="s">
        <v>722</v>
      </c>
      <c r="BT200" s="161" t="s">
        <v>167</v>
      </c>
      <c r="BU200" s="161" t="s">
        <v>109</v>
      </c>
      <c r="BV200" t="b">
        <v>0</v>
      </c>
    </row>
    <row r="201" spans="1:74" x14ac:dyDescent="0.25">
      <c r="A201" s="161" t="s">
        <v>167</v>
      </c>
      <c r="B201" t="s">
        <v>723</v>
      </c>
      <c r="C201" t="s">
        <v>178</v>
      </c>
      <c r="D201" t="s">
        <v>235</v>
      </c>
      <c r="E201" t="s">
        <v>176</v>
      </c>
      <c r="F201" t="s">
        <v>724</v>
      </c>
      <c r="G201" t="s">
        <v>705</v>
      </c>
      <c r="H201" t="s">
        <v>181</v>
      </c>
      <c r="I201" t="s">
        <v>725</v>
      </c>
      <c r="BT201" s="161" t="s">
        <v>167</v>
      </c>
      <c r="BU201" s="161" t="s">
        <v>109</v>
      </c>
      <c r="BV201" t="b">
        <v>0</v>
      </c>
    </row>
    <row r="202" spans="1:74" x14ac:dyDescent="0.25">
      <c r="A202" s="161" t="s">
        <v>167</v>
      </c>
      <c r="B202" t="s">
        <v>726</v>
      </c>
      <c r="C202" t="s">
        <v>178</v>
      </c>
      <c r="D202" t="s">
        <v>239</v>
      </c>
      <c r="E202" t="s">
        <v>176</v>
      </c>
      <c r="F202" t="s">
        <v>727</v>
      </c>
      <c r="G202" t="s">
        <v>705</v>
      </c>
      <c r="H202" t="s">
        <v>181</v>
      </c>
      <c r="I202" t="s">
        <v>728</v>
      </c>
      <c r="BT202" s="161" t="s">
        <v>167</v>
      </c>
      <c r="BU202" s="161" t="s">
        <v>109</v>
      </c>
      <c r="BV202" t="b">
        <v>0</v>
      </c>
    </row>
    <row r="203" spans="1:74" x14ac:dyDescent="0.25">
      <c r="A203" s="161" t="s">
        <v>167</v>
      </c>
      <c r="B203" t="s">
        <v>729</v>
      </c>
      <c r="C203" t="s">
        <v>178</v>
      </c>
      <c r="D203" t="s">
        <v>332</v>
      </c>
      <c r="E203" t="s">
        <v>176</v>
      </c>
      <c r="F203" t="s">
        <v>730</v>
      </c>
      <c r="G203" t="s">
        <v>705</v>
      </c>
      <c r="H203" t="s">
        <v>181</v>
      </c>
      <c r="I203" t="s">
        <v>731</v>
      </c>
      <c r="BT203" s="161" t="s">
        <v>167</v>
      </c>
      <c r="BU203" s="161" t="s">
        <v>109</v>
      </c>
      <c r="BV203" t="b">
        <v>0</v>
      </c>
    </row>
    <row r="204" spans="1:74" x14ac:dyDescent="0.25">
      <c r="A204" s="161" t="s">
        <v>167</v>
      </c>
      <c r="B204" t="s">
        <v>732</v>
      </c>
      <c r="C204" t="s">
        <v>178</v>
      </c>
      <c r="D204" t="s">
        <v>247</v>
      </c>
      <c r="E204" t="s">
        <v>176</v>
      </c>
      <c r="F204" t="s">
        <v>733</v>
      </c>
      <c r="G204" t="s">
        <v>705</v>
      </c>
      <c r="H204" t="s">
        <v>181</v>
      </c>
      <c r="I204" t="s">
        <v>734</v>
      </c>
      <c r="BT204" s="161" t="s">
        <v>167</v>
      </c>
      <c r="BU204" s="161" t="s">
        <v>109</v>
      </c>
      <c r="BV204" t="b">
        <v>0</v>
      </c>
    </row>
    <row r="205" spans="1:74" x14ac:dyDescent="0.25">
      <c r="A205" s="161" t="s">
        <v>167</v>
      </c>
      <c r="B205" t="s">
        <v>735</v>
      </c>
      <c r="C205" t="s">
        <v>178</v>
      </c>
      <c r="D205" t="s">
        <v>251</v>
      </c>
      <c r="E205" t="s">
        <v>176</v>
      </c>
      <c r="F205" t="s">
        <v>736</v>
      </c>
      <c r="G205" t="s">
        <v>705</v>
      </c>
      <c r="H205" t="s">
        <v>181</v>
      </c>
      <c r="I205" t="s">
        <v>737</v>
      </c>
      <c r="BT205" s="161" t="s">
        <v>167</v>
      </c>
      <c r="BU205" s="161" t="s">
        <v>109</v>
      </c>
      <c r="BV205" t="b">
        <v>0</v>
      </c>
    </row>
    <row r="206" spans="1:74" x14ac:dyDescent="0.25">
      <c r="A206" s="161" t="s">
        <v>167</v>
      </c>
      <c r="B206" t="s">
        <v>738</v>
      </c>
      <c r="C206" t="s">
        <v>178</v>
      </c>
      <c r="D206" t="s">
        <v>508</v>
      </c>
      <c r="E206" t="s">
        <v>176</v>
      </c>
      <c r="F206" t="s">
        <v>739</v>
      </c>
      <c r="G206" t="s">
        <v>705</v>
      </c>
      <c r="H206" t="s">
        <v>181</v>
      </c>
      <c r="I206" t="s">
        <v>740</v>
      </c>
      <c r="BT206" s="161" t="s">
        <v>167</v>
      </c>
      <c r="BU206" s="161" t="s">
        <v>109</v>
      </c>
      <c r="BV206" t="b">
        <v>0</v>
      </c>
    </row>
    <row r="207" spans="1:74" x14ac:dyDescent="0.25">
      <c r="A207" s="161" t="s">
        <v>167</v>
      </c>
      <c r="B207" t="s">
        <v>741</v>
      </c>
      <c r="C207" t="s">
        <v>178</v>
      </c>
      <c r="D207" t="s">
        <v>512</v>
      </c>
      <c r="E207" t="s">
        <v>176</v>
      </c>
      <c r="F207" t="s">
        <v>742</v>
      </c>
      <c r="G207" t="s">
        <v>705</v>
      </c>
      <c r="H207" t="s">
        <v>181</v>
      </c>
      <c r="I207" t="s">
        <v>743</v>
      </c>
      <c r="BT207" s="161" t="s">
        <v>167</v>
      </c>
      <c r="BU207" s="161" t="s">
        <v>109</v>
      </c>
      <c r="BV207" t="b">
        <v>0</v>
      </c>
    </row>
    <row r="208" spans="1:74" x14ac:dyDescent="0.25">
      <c r="A208" s="161" t="s">
        <v>167</v>
      </c>
      <c r="B208" t="s">
        <v>744</v>
      </c>
      <c r="C208" t="s">
        <v>178</v>
      </c>
      <c r="D208" t="s">
        <v>182</v>
      </c>
      <c r="E208" t="s">
        <v>176</v>
      </c>
      <c r="F208" t="s">
        <v>745</v>
      </c>
      <c r="G208" t="s">
        <v>741</v>
      </c>
      <c r="H208" t="s">
        <v>181</v>
      </c>
      <c r="I208" t="s">
        <v>746</v>
      </c>
      <c r="BT208" s="161" t="s">
        <v>167</v>
      </c>
      <c r="BU208" s="161" t="s">
        <v>109</v>
      </c>
      <c r="BV208" t="b">
        <v>0</v>
      </c>
    </row>
    <row r="209" spans="1:74" x14ac:dyDescent="0.25">
      <c r="A209" s="161" t="s">
        <v>167</v>
      </c>
      <c r="B209" t="s">
        <v>747</v>
      </c>
      <c r="C209" t="s">
        <v>178</v>
      </c>
      <c r="D209" t="s">
        <v>187</v>
      </c>
      <c r="E209" t="s">
        <v>176</v>
      </c>
      <c r="F209" t="s">
        <v>748</v>
      </c>
      <c r="G209" t="s">
        <v>741</v>
      </c>
      <c r="H209" t="s">
        <v>181</v>
      </c>
      <c r="I209" t="s">
        <v>749</v>
      </c>
      <c r="BT209" s="161" t="s">
        <v>167</v>
      </c>
      <c r="BU209" s="161" t="s">
        <v>109</v>
      </c>
      <c r="BV209" t="b">
        <v>0</v>
      </c>
    </row>
    <row r="210" spans="1:74" x14ac:dyDescent="0.25">
      <c r="A210" s="161" t="s">
        <v>167</v>
      </c>
      <c r="B210" t="s">
        <v>750</v>
      </c>
      <c r="C210" t="s">
        <v>178</v>
      </c>
      <c r="D210" t="s">
        <v>198</v>
      </c>
      <c r="E210" t="s">
        <v>176</v>
      </c>
      <c r="F210" t="s">
        <v>751</v>
      </c>
      <c r="G210" t="s">
        <v>741</v>
      </c>
      <c r="H210" t="s">
        <v>181</v>
      </c>
      <c r="I210" t="s">
        <v>752</v>
      </c>
      <c r="BT210" s="161" t="s">
        <v>167</v>
      </c>
      <c r="BU210" s="161" t="s">
        <v>109</v>
      </c>
      <c r="BV210" t="b">
        <v>0</v>
      </c>
    </row>
    <row r="211" spans="1:74" x14ac:dyDescent="0.25">
      <c r="A211" s="161" t="s">
        <v>167</v>
      </c>
      <c r="B211" t="s">
        <v>753</v>
      </c>
      <c r="C211" t="s">
        <v>178</v>
      </c>
      <c r="D211" t="s">
        <v>202</v>
      </c>
      <c r="E211" t="s">
        <v>176</v>
      </c>
      <c r="F211" t="s">
        <v>754</v>
      </c>
      <c r="G211" t="s">
        <v>741</v>
      </c>
      <c r="H211" t="s">
        <v>181</v>
      </c>
      <c r="I211" t="s">
        <v>755</v>
      </c>
      <c r="BT211" s="161" t="s">
        <v>167</v>
      </c>
      <c r="BU211" s="161" t="s">
        <v>109</v>
      </c>
      <c r="BV211" t="b">
        <v>0</v>
      </c>
    </row>
    <row r="212" spans="1:74" x14ac:dyDescent="0.25">
      <c r="A212" s="161" t="s">
        <v>167</v>
      </c>
      <c r="B212" t="s">
        <v>756</v>
      </c>
      <c r="C212" t="s">
        <v>178</v>
      </c>
      <c r="D212" t="s">
        <v>206</v>
      </c>
      <c r="E212" t="s">
        <v>176</v>
      </c>
      <c r="F212" t="s">
        <v>757</v>
      </c>
      <c r="G212" t="s">
        <v>741</v>
      </c>
      <c r="H212" t="s">
        <v>181</v>
      </c>
      <c r="I212" t="s">
        <v>758</v>
      </c>
      <c r="BT212" s="161" t="s">
        <v>167</v>
      </c>
      <c r="BU212" s="161" t="s">
        <v>109</v>
      </c>
      <c r="BV212" t="b">
        <v>0</v>
      </c>
    </row>
    <row r="213" spans="1:74" x14ac:dyDescent="0.25">
      <c r="A213" s="161" t="s">
        <v>167</v>
      </c>
      <c r="B213" t="s">
        <v>759</v>
      </c>
      <c r="C213" t="s">
        <v>178</v>
      </c>
      <c r="D213" t="s">
        <v>559</v>
      </c>
      <c r="E213" t="s">
        <v>176</v>
      </c>
      <c r="F213" t="s">
        <v>760</v>
      </c>
      <c r="G213" t="s">
        <v>741</v>
      </c>
      <c r="H213" t="s">
        <v>181</v>
      </c>
      <c r="I213" t="s">
        <v>761</v>
      </c>
      <c r="BT213" s="161" t="s">
        <v>167</v>
      </c>
      <c r="BU213" s="161" t="s">
        <v>109</v>
      </c>
      <c r="BV213" t="b">
        <v>0</v>
      </c>
    </row>
    <row r="214" spans="1:74" x14ac:dyDescent="0.25">
      <c r="A214" s="161" t="s">
        <v>167</v>
      </c>
      <c r="B214" t="s">
        <v>762</v>
      </c>
      <c r="C214" t="s">
        <v>178</v>
      </c>
      <c r="D214" t="s">
        <v>563</v>
      </c>
      <c r="E214" t="s">
        <v>176</v>
      </c>
      <c r="F214" t="s">
        <v>763</v>
      </c>
      <c r="G214" t="s">
        <v>741</v>
      </c>
      <c r="H214" t="s">
        <v>181</v>
      </c>
      <c r="I214" t="s">
        <v>764</v>
      </c>
      <c r="BT214" s="161" t="s">
        <v>167</v>
      </c>
      <c r="BU214" s="161" t="s">
        <v>109</v>
      </c>
      <c r="BV214" t="b">
        <v>0</v>
      </c>
    </row>
    <row r="215" spans="1:74" x14ac:dyDescent="0.25">
      <c r="A215" s="161" t="s">
        <v>167</v>
      </c>
      <c r="B215" t="s">
        <v>765</v>
      </c>
      <c r="C215" t="s">
        <v>178</v>
      </c>
      <c r="D215" t="s">
        <v>324</v>
      </c>
      <c r="E215" t="s">
        <v>176</v>
      </c>
      <c r="F215" t="s">
        <v>766</v>
      </c>
      <c r="G215" t="s">
        <v>741</v>
      </c>
      <c r="H215" t="s">
        <v>181</v>
      </c>
      <c r="I215" t="s">
        <v>767</v>
      </c>
      <c r="BT215" s="161" t="s">
        <v>167</v>
      </c>
      <c r="BU215" s="161" t="s">
        <v>109</v>
      </c>
      <c r="BV215" t="b">
        <v>0</v>
      </c>
    </row>
    <row r="216" spans="1:74" x14ac:dyDescent="0.25">
      <c r="A216" s="161" t="s">
        <v>167</v>
      </c>
      <c r="B216" t="s">
        <v>768</v>
      </c>
      <c r="C216" t="s">
        <v>178</v>
      </c>
      <c r="D216" t="s">
        <v>190</v>
      </c>
      <c r="E216" t="s">
        <v>176</v>
      </c>
      <c r="F216" t="s">
        <v>769</v>
      </c>
      <c r="G216" t="s">
        <v>747</v>
      </c>
      <c r="H216" t="s">
        <v>181</v>
      </c>
      <c r="I216" t="s">
        <v>770</v>
      </c>
      <c r="BT216" s="161" t="s">
        <v>167</v>
      </c>
      <c r="BU216" s="161" t="s">
        <v>109</v>
      </c>
      <c r="BV216" t="b">
        <v>0</v>
      </c>
    </row>
    <row r="217" spans="1:74" x14ac:dyDescent="0.25">
      <c r="A217" s="161" t="s">
        <v>167</v>
      </c>
      <c r="B217" t="s">
        <v>771</v>
      </c>
      <c r="C217" t="s">
        <v>178</v>
      </c>
      <c r="D217" t="s">
        <v>193</v>
      </c>
      <c r="E217" t="s">
        <v>176</v>
      </c>
      <c r="F217" t="s">
        <v>772</v>
      </c>
      <c r="G217" t="s">
        <v>747</v>
      </c>
      <c r="H217" t="s">
        <v>181</v>
      </c>
      <c r="I217" t="s">
        <v>773</v>
      </c>
      <c r="BT217" s="161" t="s">
        <v>167</v>
      </c>
      <c r="BU217" s="161" t="s">
        <v>109</v>
      </c>
      <c r="BV217" t="b">
        <v>0</v>
      </c>
    </row>
    <row r="218" spans="1:74" x14ac:dyDescent="0.25">
      <c r="A218" s="161" t="s">
        <v>167</v>
      </c>
      <c r="B218" t="s">
        <v>774</v>
      </c>
      <c r="C218" t="s">
        <v>178</v>
      </c>
      <c r="D218" t="s">
        <v>381</v>
      </c>
      <c r="E218" t="s">
        <v>176</v>
      </c>
      <c r="F218" t="s">
        <v>775</v>
      </c>
      <c r="G218" t="s">
        <v>747</v>
      </c>
      <c r="H218" t="s">
        <v>181</v>
      </c>
      <c r="I218" t="s">
        <v>776</v>
      </c>
      <c r="BT218" s="161" t="s">
        <v>167</v>
      </c>
      <c r="BU218" s="161" t="s">
        <v>109</v>
      </c>
      <c r="BV218" t="b">
        <v>0</v>
      </c>
    </row>
    <row r="219" spans="1:74" x14ac:dyDescent="0.25">
      <c r="A219" s="161" t="s">
        <v>167</v>
      </c>
      <c r="B219" t="s">
        <v>777</v>
      </c>
      <c r="C219" t="s">
        <v>178</v>
      </c>
      <c r="D219" t="s">
        <v>384</v>
      </c>
      <c r="E219" t="s">
        <v>176</v>
      </c>
      <c r="F219" t="s">
        <v>778</v>
      </c>
      <c r="G219" t="s">
        <v>747</v>
      </c>
      <c r="H219" t="s">
        <v>181</v>
      </c>
      <c r="I219" t="s">
        <v>779</v>
      </c>
      <c r="BT219" s="161" t="s">
        <v>167</v>
      </c>
      <c r="BU219" s="161" t="s">
        <v>109</v>
      </c>
      <c r="BV219" t="b">
        <v>0</v>
      </c>
    </row>
    <row r="220" spans="1:74" x14ac:dyDescent="0.25">
      <c r="A220" s="161" t="s">
        <v>167</v>
      </c>
      <c r="B220" t="s">
        <v>780</v>
      </c>
      <c r="C220" t="s">
        <v>178</v>
      </c>
      <c r="D220" t="s">
        <v>441</v>
      </c>
      <c r="E220" t="s">
        <v>176</v>
      </c>
      <c r="F220" t="s">
        <v>781</v>
      </c>
      <c r="G220" t="s">
        <v>747</v>
      </c>
      <c r="H220" t="s">
        <v>181</v>
      </c>
      <c r="I220" t="s">
        <v>782</v>
      </c>
      <c r="BT220" s="161" t="s">
        <v>167</v>
      </c>
      <c r="BU220" s="161" t="s">
        <v>109</v>
      </c>
      <c r="BV220" t="b">
        <v>0</v>
      </c>
    </row>
    <row r="221" spans="1:74" x14ac:dyDescent="0.25">
      <c r="A221" s="161" t="s">
        <v>167</v>
      </c>
      <c r="B221" t="s">
        <v>783</v>
      </c>
      <c r="C221" t="s">
        <v>178</v>
      </c>
      <c r="D221" t="s">
        <v>445</v>
      </c>
      <c r="E221" t="s">
        <v>176</v>
      </c>
      <c r="F221" t="s">
        <v>784</v>
      </c>
      <c r="G221" t="s">
        <v>747</v>
      </c>
      <c r="H221" t="s">
        <v>181</v>
      </c>
      <c r="I221" t="s">
        <v>785</v>
      </c>
      <c r="BT221" s="161" t="s">
        <v>167</v>
      </c>
      <c r="BU221" s="161" t="s">
        <v>109</v>
      </c>
      <c r="BV221" t="b">
        <v>0</v>
      </c>
    </row>
    <row r="222" spans="1:74" x14ac:dyDescent="0.25">
      <c r="A222" s="161" t="s">
        <v>167</v>
      </c>
      <c r="B222" t="s">
        <v>786</v>
      </c>
      <c r="C222" t="s">
        <v>178</v>
      </c>
      <c r="D222" t="s">
        <v>387</v>
      </c>
      <c r="E222" t="s">
        <v>176</v>
      </c>
      <c r="F222" t="s">
        <v>787</v>
      </c>
      <c r="G222" t="s">
        <v>747</v>
      </c>
      <c r="H222" t="s">
        <v>181</v>
      </c>
      <c r="I222" t="s">
        <v>788</v>
      </c>
      <c r="BT222" s="161" t="s">
        <v>167</v>
      </c>
      <c r="BU222" s="161" t="s">
        <v>109</v>
      </c>
      <c r="BV222" t="b">
        <v>0</v>
      </c>
    </row>
    <row r="223" spans="1:74" x14ac:dyDescent="0.25">
      <c r="A223" s="161" t="s">
        <v>167</v>
      </c>
      <c r="B223" t="s">
        <v>789</v>
      </c>
      <c r="C223" t="s">
        <v>178</v>
      </c>
      <c r="D223" t="s">
        <v>402</v>
      </c>
      <c r="E223" t="s">
        <v>176</v>
      </c>
      <c r="F223" t="s">
        <v>790</v>
      </c>
      <c r="G223" t="s">
        <v>747</v>
      </c>
      <c r="H223" t="s">
        <v>181</v>
      </c>
      <c r="I223" t="s">
        <v>791</v>
      </c>
      <c r="BT223" s="161" t="s">
        <v>167</v>
      </c>
      <c r="BU223" s="161" t="s">
        <v>109</v>
      </c>
      <c r="BV223" t="b">
        <v>0</v>
      </c>
    </row>
    <row r="224" spans="1:74" x14ac:dyDescent="0.25">
      <c r="A224" s="161" t="s">
        <v>167</v>
      </c>
      <c r="B224" t="s">
        <v>792</v>
      </c>
      <c r="C224" t="s">
        <v>178</v>
      </c>
      <c r="D224" t="s">
        <v>546</v>
      </c>
      <c r="E224" t="s">
        <v>176</v>
      </c>
      <c r="F224" t="s">
        <v>793</v>
      </c>
      <c r="G224" t="s">
        <v>747</v>
      </c>
      <c r="H224" t="s">
        <v>181</v>
      </c>
      <c r="I224" t="s">
        <v>794</v>
      </c>
      <c r="BT224" s="161" t="s">
        <v>167</v>
      </c>
      <c r="BU224" s="161" t="s">
        <v>109</v>
      </c>
      <c r="BV224" t="b">
        <v>0</v>
      </c>
    </row>
    <row r="225" spans="1:74" x14ac:dyDescent="0.25">
      <c r="A225" s="161" t="s">
        <v>167</v>
      </c>
      <c r="B225" t="s">
        <v>795</v>
      </c>
      <c r="C225" t="s">
        <v>796</v>
      </c>
      <c r="D225" t="s">
        <v>798</v>
      </c>
      <c r="E225" t="s">
        <v>176</v>
      </c>
      <c r="F225" t="s">
        <v>797</v>
      </c>
      <c r="G225" t="s">
        <v>344</v>
      </c>
      <c r="H225" t="s">
        <v>181</v>
      </c>
      <c r="I225" t="s">
        <v>799</v>
      </c>
      <c r="BT225" s="161" t="s">
        <v>167</v>
      </c>
      <c r="BU225" s="161" t="s">
        <v>109</v>
      </c>
      <c r="BV225" t="b">
        <v>0</v>
      </c>
    </row>
    <row r="226" spans="1:74" x14ac:dyDescent="0.25">
      <c r="A226" s="161" t="s">
        <v>167</v>
      </c>
      <c r="B226" t="s">
        <v>800</v>
      </c>
      <c r="C226" t="s">
        <v>801</v>
      </c>
      <c r="D226" t="s">
        <v>803</v>
      </c>
      <c r="E226" t="s">
        <v>176</v>
      </c>
      <c r="F226" t="s">
        <v>802</v>
      </c>
      <c r="G226" t="s">
        <v>344</v>
      </c>
      <c r="H226" t="s">
        <v>181</v>
      </c>
      <c r="I226" t="s">
        <v>804</v>
      </c>
      <c r="BT226" s="161" t="s">
        <v>167</v>
      </c>
      <c r="BU226" s="161" t="s">
        <v>109</v>
      </c>
      <c r="BV226" t="b">
        <v>0</v>
      </c>
    </row>
    <row r="227" spans="1:74" x14ac:dyDescent="0.25">
      <c r="A227" s="161" t="s">
        <v>167</v>
      </c>
      <c r="B227" t="s">
        <v>805</v>
      </c>
      <c r="C227" t="s">
        <v>806</v>
      </c>
      <c r="D227" t="s">
        <v>808</v>
      </c>
      <c r="E227" t="s">
        <v>176</v>
      </c>
      <c r="F227" t="s">
        <v>807</v>
      </c>
      <c r="G227" t="s">
        <v>344</v>
      </c>
      <c r="H227" t="s">
        <v>181</v>
      </c>
      <c r="I227" t="s">
        <v>809</v>
      </c>
      <c r="BT227" s="161" t="s">
        <v>167</v>
      </c>
      <c r="BU227" s="161" t="s">
        <v>109</v>
      </c>
      <c r="BV227" t="b">
        <v>0</v>
      </c>
    </row>
    <row r="228" spans="1:74" x14ac:dyDescent="0.25">
      <c r="A228" s="161" t="s">
        <v>167</v>
      </c>
      <c r="B228" t="s">
        <v>810</v>
      </c>
      <c r="C228" t="s">
        <v>811</v>
      </c>
      <c r="D228" t="s">
        <v>813</v>
      </c>
      <c r="E228" t="s">
        <v>176</v>
      </c>
      <c r="F228" t="s">
        <v>812</v>
      </c>
      <c r="G228" t="s">
        <v>344</v>
      </c>
      <c r="H228" t="s">
        <v>181</v>
      </c>
      <c r="I228" t="s">
        <v>814</v>
      </c>
      <c r="BT228" s="161" t="s">
        <v>167</v>
      </c>
      <c r="BU228" s="161" t="s">
        <v>109</v>
      </c>
      <c r="BV228" t="b">
        <v>0</v>
      </c>
    </row>
    <row r="229" spans="1:74" x14ac:dyDescent="0.25">
      <c r="A229" s="161" t="s">
        <v>167</v>
      </c>
      <c r="B229" t="s">
        <v>815</v>
      </c>
      <c r="C229" t="s">
        <v>816</v>
      </c>
      <c r="D229" t="s">
        <v>818</v>
      </c>
      <c r="E229" t="s">
        <v>176</v>
      </c>
      <c r="F229" t="s">
        <v>817</v>
      </c>
      <c r="G229" t="s">
        <v>344</v>
      </c>
      <c r="H229" t="s">
        <v>181</v>
      </c>
      <c r="I229" t="s">
        <v>819</v>
      </c>
      <c r="BT229" s="161" t="s">
        <v>167</v>
      </c>
      <c r="BU229" s="161" t="s">
        <v>109</v>
      </c>
      <c r="BV229" t="b">
        <v>0</v>
      </c>
    </row>
    <row r="230" spans="1:74" x14ac:dyDescent="0.25">
      <c r="A230" s="161" t="s">
        <v>167</v>
      </c>
      <c r="B230" t="s">
        <v>820</v>
      </c>
      <c r="C230" t="s">
        <v>178</v>
      </c>
      <c r="D230" t="s">
        <v>822</v>
      </c>
      <c r="E230" t="s">
        <v>176</v>
      </c>
      <c r="F230" t="s">
        <v>821</v>
      </c>
      <c r="G230" t="s">
        <v>344</v>
      </c>
      <c r="H230" t="s">
        <v>181</v>
      </c>
      <c r="I230" t="s">
        <v>823</v>
      </c>
      <c r="BT230" s="161" t="s">
        <v>167</v>
      </c>
      <c r="BU230" s="161" t="s">
        <v>109</v>
      </c>
      <c r="BV230" t="b">
        <v>0</v>
      </c>
    </row>
    <row r="231" spans="1:74" x14ac:dyDescent="0.25">
      <c r="A231" s="161" t="s">
        <v>167</v>
      </c>
      <c r="B231" t="s">
        <v>824</v>
      </c>
      <c r="C231" t="s">
        <v>178</v>
      </c>
      <c r="D231" t="s">
        <v>826</v>
      </c>
      <c r="E231" t="s">
        <v>176</v>
      </c>
      <c r="F231" t="s">
        <v>825</v>
      </c>
      <c r="G231" t="s">
        <v>344</v>
      </c>
      <c r="H231" t="s">
        <v>181</v>
      </c>
      <c r="I231" t="s">
        <v>827</v>
      </c>
      <c r="BT231" s="161" t="s">
        <v>167</v>
      </c>
      <c r="BU231" s="161" t="s">
        <v>109</v>
      </c>
      <c r="BV231" t="b">
        <v>0</v>
      </c>
    </row>
    <row r="232" spans="1:74" x14ac:dyDescent="0.25">
      <c r="A232" s="161" t="s">
        <v>167</v>
      </c>
      <c r="B232" t="s">
        <v>828</v>
      </c>
      <c r="C232" t="s">
        <v>829</v>
      </c>
      <c r="D232" t="s">
        <v>831</v>
      </c>
      <c r="E232" t="s">
        <v>176</v>
      </c>
      <c r="F232" t="s">
        <v>830</v>
      </c>
      <c r="G232" t="s">
        <v>344</v>
      </c>
      <c r="H232" t="s">
        <v>181</v>
      </c>
      <c r="I232" t="s">
        <v>832</v>
      </c>
      <c r="BT232" s="161" t="s">
        <v>167</v>
      </c>
      <c r="BU232" s="161" t="s">
        <v>109</v>
      </c>
      <c r="BV232" t="b">
        <v>0</v>
      </c>
    </row>
    <row r="233" spans="1:74" x14ac:dyDescent="0.25">
      <c r="A233" s="161" t="s">
        <v>167</v>
      </c>
      <c r="B233" t="s">
        <v>833</v>
      </c>
      <c r="C233" t="s">
        <v>834</v>
      </c>
      <c r="D233" t="s">
        <v>836</v>
      </c>
      <c r="E233" t="s">
        <v>176</v>
      </c>
      <c r="F233" t="s">
        <v>835</v>
      </c>
      <c r="G233" t="s">
        <v>344</v>
      </c>
      <c r="H233" t="s">
        <v>181</v>
      </c>
      <c r="I233" t="s">
        <v>837</v>
      </c>
      <c r="BT233" s="161" t="s">
        <v>167</v>
      </c>
      <c r="BU233" s="161" t="s">
        <v>109</v>
      </c>
      <c r="BV233" t="b">
        <v>0</v>
      </c>
    </row>
    <row r="234" spans="1:74" x14ac:dyDescent="0.25">
      <c r="A234" s="161" t="s">
        <v>167</v>
      </c>
      <c r="B234" t="s">
        <v>838</v>
      </c>
      <c r="C234" t="s">
        <v>839</v>
      </c>
      <c r="D234" t="s">
        <v>841</v>
      </c>
      <c r="E234" t="s">
        <v>176</v>
      </c>
      <c r="F234" t="s">
        <v>840</v>
      </c>
      <c r="G234" t="s">
        <v>344</v>
      </c>
      <c r="H234" t="s">
        <v>181</v>
      </c>
      <c r="I234" t="s">
        <v>842</v>
      </c>
      <c r="BT234" s="161" t="s">
        <v>167</v>
      </c>
      <c r="BU234" s="161" t="s">
        <v>109</v>
      </c>
      <c r="BV234" t="b">
        <v>0</v>
      </c>
    </row>
    <row r="235" spans="1:74" x14ac:dyDescent="0.25">
      <c r="A235" s="161" t="s">
        <v>167</v>
      </c>
      <c r="B235" t="s">
        <v>843</v>
      </c>
      <c r="C235" t="s">
        <v>844</v>
      </c>
      <c r="D235" t="s">
        <v>846</v>
      </c>
      <c r="E235" t="s">
        <v>176</v>
      </c>
      <c r="F235" t="s">
        <v>845</v>
      </c>
      <c r="G235" t="s">
        <v>344</v>
      </c>
      <c r="H235" t="s">
        <v>181</v>
      </c>
      <c r="I235" t="s">
        <v>847</v>
      </c>
      <c r="BT235" s="161" t="s">
        <v>167</v>
      </c>
      <c r="BU235" s="161" t="s">
        <v>109</v>
      </c>
      <c r="BV235" t="b">
        <v>0</v>
      </c>
    </row>
    <row r="236" spans="1:74" x14ac:dyDescent="0.25">
      <c r="A236" s="161" t="s">
        <v>167</v>
      </c>
      <c r="B236" t="s">
        <v>848</v>
      </c>
      <c r="C236" t="s">
        <v>178</v>
      </c>
      <c r="D236" t="s">
        <v>850</v>
      </c>
      <c r="E236" t="s">
        <v>176</v>
      </c>
      <c r="F236" t="s">
        <v>849</v>
      </c>
      <c r="G236" t="s">
        <v>471</v>
      </c>
      <c r="H236" t="s">
        <v>181</v>
      </c>
      <c r="I236" t="s">
        <v>851</v>
      </c>
      <c r="BT236" s="161" t="s">
        <v>167</v>
      </c>
      <c r="BU236" s="161" t="s">
        <v>109</v>
      </c>
      <c r="BV236" t="b">
        <v>0</v>
      </c>
    </row>
    <row r="237" spans="1:74" x14ac:dyDescent="0.25">
      <c r="A237" s="161" t="s">
        <v>167</v>
      </c>
      <c r="B237" t="s">
        <v>852</v>
      </c>
      <c r="C237" t="s">
        <v>853</v>
      </c>
      <c r="D237" t="s">
        <v>855</v>
      </c>
      <c r="E237" t="s">
        <v>176</v>
      </c>
      <c r="F237" t="s">
        <v>854</v>
      </c>
      <c r="G237" t="s">
        <v>344</v>
      </c>
      <c r="H237" t="s">
        <v>181</v>
      </c>
      <c r="I237" t="s">
        <v>856</v>
      </c>
      <c r="BT237" s="161" t="s">
        <v>167</v>
      </c>
      <c r="BU237" s="161" t="s">
        <v>109</v>
      </c>
      <c r="BV237" t="b">
        <v>0</v>
      </c>
    </row>
    <row r="238" spans="1:74" x14ac:dyDescent="0.25">
      <c r="A238" s="161" t="s">
        <v>167</v>
      </c>
      <c r="B238" t="s">
        <v>857</v>
      </c>
      <c r="C238" t="s">
        <v>858</v>
      </c>
      <c r="D238" t="s">
        <v>860</v>
      </c>
      <c r="E238" t="s">
        <v>176</v>
      </c>
      <c r="F238" t="s">
        <v>859</v>
      </c>
      <c r="G238" t="s">
        <v>344</v>
      </c>
      <c r="H238" t="s">
        <v>181</v>
      </c>
      <c r="I238" t="s">
        <v>861</v>
      </c>
      <c r="BT238" s="161" t="s">
        <v>167</v>
      </c>
      <c r="BU238" s="161" t="s">
        <v>109</v>
      </c>
      <c r="BV238" t="b">
        <v>0</v>
      </c>
    </row>
    <row r="239" spans="1:74" x14ac:dyDescent="0.25">
      <c r="A239" s="161" t="s">
        <v>167</v>
      </c>
      <c r="B239" t="s">
        <v>862</v>
      </c>
      <c r="C239" t="s">
        <v>863</v>
      </c>
      <c r="D239" t="s">
        <v>865</v>
      </c>
      <c r="E239" t="s">
        <v>176</v>
      </c>
      <c r="F239" t="s">
        <v>864</v>
      </c>
      <c r="G239" t="s">
        <v>344</v>
      </c>
      <c r="H239" t="s">
        <v>181</v>
      </c>
      <c r="I239" t="s">
        <v>866</v>
      </c>
      <c r="BT239" s="161" t="s">
        <v>167</v>
      </c>
      <c r="BU239" s="161" t="s">
        <v>109</v>
      </c>
      <c r="BV239" t="b">
        <v>0</v>
      </c>
    </row>
    <row r="240" spans="1:74" x14ac:dyDescent="0.25">
      <c r="A240" s="161" t="s">
        <v>167</v>
      </c>
      <c r="B240" t="s">
        <v>867</v>
      </c>
      <c r="C240" t="s">
        <v>868</v>
      </c>
      <c r="D240" t="s">
        <v>870</v>
      </c>
      <c r="E240" t="s">
        <v>176</v>
      </c>
      <c r="F240" t="s">
        <v>869</v>
      </c>
      <c r="G240" t="s">
        <v>344</v>
      </c>
      <c r="H240" t="s">
        <v>181</v>
      </c>
      <c r="I240" t="s">
        <v>871</v>
      </c>
      <c r="BT240" s="161" t="s">
        <v>167</v>
      </c>
      <c r="BU240" s="161" t="s">
        <v>109</v>
      </c>
      <c r="BV240" t="b">
        <v>0</v>
      </c>
    </row>
    <row r="241" spans="1:74" x14ac:dyDescent="0.25">
      <c r="A241" s="161" t="s">
        <v>167</v>
      </c>
      <c r="B241" t="s">
        <v>872</v>
      </c>
      <c r="C241" t="s">
        <v>873</v>
      </c>
      <c r="D241" t="s">
        <v>875</v>
      </c>
      <c r="E241" t="s">
        <v>176</v>
      </c>
      <c r="F241" t="s">
        <v>874</v>
      </c>
      <c r="G241" t="s">
        <v>344</v>
      </c>
      <c r="H241" t="s">
        <v>181</v>
      </c>
      <c r="I241" t="s">
        <v>876</v>
      </c>
      <c r="BT241" s="161" t="s">
        <v>167</v>
      </c>
      <c r="BU241" s="161" t="s">
        <v>109</v>
      </c>
      <c r="BV241" t="b">
        <v>0</v>
      </c>
    </row>
    <row r="242" spans="1:74" x14ac:dyDescent="0.25">
      <c r="A242" s="161" t="s">
        <v>167</v>
      </c>
      <c r="B242" t="s">
        <v>877</v>
      </c>
      <c r="C242" t="s">
        <v>878</v>
      </c>
      <c r="D242" t="s">
        <v>880</v>
      </c>
      <c r="E242" t="s">
        <v>176</v>
      </c>
      <c r="F242" t="s">
        <v>879</v>
      </c>
      <c r="G242" t="s">
        <v>344</v>
      </c>
      <c r="H242" t="s">
        <v>181</v>
      </c>
      <c r="I242" t="s">
        <v>881</v>
      </c>
      <c r="BT242" s="161" t="s">
        <v>167</v>
      </c>
      <c r="BU242" s="161" t="s">
        <v>109</v>
      </c>
      <c r="BV242" t="b">
        <v>0</v>
      </c>
    </row>
    <row r="243" spans="1:74" x14ac:dyDescent="0.25">
      <c r="A243" s="161" t="s">
        <v>167</v>
      </c>
      <c r="B243" t="s">
        <v>882</v>
      </c>
      <c r="C243" t="s">
        <v>883</v>
      </c>
      <c r="D243" t="s">
        <v>885</v>
      </c>
      <c r="E243" t="s">
        <v>176</v>
      </c>
      <c r="F243" t="s">
        <v>884</v>
      </c>
      <c r="G243" t="s">
        <v>344</v>
      </c>
      <c r="H243" t="s">
        <v>181</v>
      </c>
      <c r="I243" t="s">
        <v>886</v>
      </c>
      <c r="BT243" s="161" t="s">
        <v>167</v>
      </c>
      <c r="BU243" s="161" t="s">
        <v>109</v>
      </c>
      <c r="BV243" t="b">
        <v>0</v>
      </c>
    </row>
    <row r="244" spans="1:74" x14ac:dyDescent="0.25">
      <c r="A244" s="161" t="s">
        <v>167</v>
      </c>
      <c r="B244" t="s">
        <v>887</v>
      </c>
      <c r="C244" t="s">
        <v>888</v>
      </c>
      <c r="D244" t="s">
        <v>890</v>
      </c>
      <c r="E244" t="s">
        <v>176</v>
      </c>
      <c r="F244" t="s">
        <v>889</v>
      </c>
      <c r="G244" t="s">
        <v>344</v>
      </c>
      <c r="H244" t="s">
        <v>181</v>
      </c>
      <c r="I244" t="s">
        <v>891</v>
      </c>
      <c r="BT244" s="161" t="s">
        <v>167</v>
      </c>
      <c r="BU244" s="161" t="s">
        <v>109</v>
      </c>
      <c r="BV244" t="b">
        <v>0</v>
      </c>
    </row>
    <row r="245" spans="1:74" x14ac:dyDescent="0.25">
      <c r="A245" s="161" t="s">
        <v>167</v>
      </c>
      <c r="B245" t="s">
        <v>892</v>
      </c>
      <c r="C245" t="s">
        <v>893</v>
      </c>
      <c r="D245" t="s">
        <v>895</v>
      </c>
      <c r="E245" t="s">
        <v>176</v>
      </c>
      <c r="F245" t="s">
        <v>894</v>
      </c>
      <c r="G245" t="s">
        <v>344</v>
      </c>
      <c r="H245" t="s">
        <v>181</v>
      </c>
      <c r="I245" t="s">
        <v>896</v>
      </c>
      <c r="BT245" s="161" t="s">
        <v>167</v>
      </c>
      <c r="BU245" s="161" t="s">
        <v>109</v>
      </c>
      <c r="BV245" t="b">
        <v>0</v>
      </c>
    </row>
    <row r="246" spans="1:74" x14ac:dyDescent="0.25">
      <c r="A246" s="161" t="s">
        <v>167</v>
      </c>
      <c r="B246" t="s">
        <v>897</v>
      </c>
      <c r="C246" t="s">
        <v>898</v>
      </c>
      <c r="D246" t="s">
        <v>900</v>
      </c>
      <c r="E246" t="s">
        <v>176</v>
      </c>
      <c r="F246" t="s">
        <v>899</v>
      </c>
      <c r="G246" t="s">
        <v>344</v>
      </c>
      <c r="H246" t="s">
        <v>181</v>
      </c>
      <c r="I246" t="s">
        <v>901</v>
      </c>
      <c r="BT246" s="161" t="s">
        <v>167</v>
      </c>
      <c r="BU246" s="161" t="s">
        <v>109</v>
      </c>
      <c r="BV246" t="b">
        <v>0</v>
      </c>
    </row>
    <row r="247" spans="1:74" x14ac:dyDescent="0.25">
      <c r="A247" s="161" t="s">
        <v>167</v>
      </c>
      <c r="B247" t="s">
        <v>902</v>
      </c>
      <c r="C247" t="s">
        <v>903</v>
      </c>
      <c r="D247" t="s">
        <v>905</v>
      </c>
      <c r="E247" t="s">
        <v>176</v>
      </c>
      <c r="F247" t="s">
        <v>904</v>
      </c>
      <c r="G247" t="s">
        <v>344</v>
      </c>
      <c r="H247" t="s">
        <v>181</v>
      </c>
      <c r="I247" t="s">
        <v>906</v>
      </c>
      <c r="BT247" s="161" t="s">
        <v>167</v>
      </c>
      <c r="BU247" s="161" t="s">
        <v>109</v>
      </c>
      <c r="BV247" t="b">
        <v>0</v>
      </c>
    </row>
    <row r="248" spans="1:74" x14ac:dyDescent="0.25">
      <c r="A248" s="161" t="s">
        <v>167</v>
      </c>
      <c r="B248" t="s">
        <v>907</v>
      </c>
      <c r="C248" t="s">
        <v>908</v>
      </c>
      <c r="D248" t="s">
        <v>910</v>
      </c>
      <c r="E248" t="s">
        <v>176</v>
      </c>
      <c r="F248" t="s">
        <v>909</v>
      </c>
      <c r="G248" t="s">
        <v>344</v>
      </c>
      <c r="H248" t="s">
        <v>181</v>
      </c>
      <c r="I248" t="s">
        <v>911</v>
      </c>
      <c r="BT248" s="161" t="s">
        <v>167</v>
      </c>
      <c r="BU248" s="161" t="s">
        <v>109</v>
      </c>
      <c r="BV248" t="b">
        <v>0</v>
      </c>
    </row>
    <row r="249" spans="1:74" x14ac:dyDescent="0.25">
      <c r="A249" s="161" t="s">
        <v>167</v>
      </c>
      <c r="B249" t="s">
        <v>912</v>
      </c>
      <c r="C249" t="s">
        <v>913</v>
      </c>
      <c r="D249" t="s">
        <v>915</v>
      </c>
      <c r="E249" t="s">
        <v>176</v>
      </c>
      <c r="F249" t="s">
        <v>914</v>
      </c>
      <c r="G249" t="s">
        <v>344</v>
      </c>
      <c r="H249" t="s">
        <v>181</v>
      </c>
      <c r="I249" t="s">
        <v>916</v>
      </c>
      <c r="BT249" s="161" t="s">
        <v>167</v>
      </c>
      <c r="BU249" s="161" t="s">
        <v>109</v>
      </c>
      <c r="BV249" t="b">
        <v>0</v>
      </c>
    </row>
    <row r="250" spans="1:74" x14ac:dyDescent="0.25">
      <c r="A250" s="161" t="s">
        <v>167</v>
      </c>
      <c r="B250" t="s">
        <v>917</v>
      </c>
      <c r="C250" t="s">
        <v>918</v>
      </c>
      <c r="D250" t="s">
        <v>920</v>
      </c>
      <c r="E250" t="s">
        <v>176</v>
      </c>
      <c r="F250" t="s">
        <v>919</v>
      </c>
      <c r="G250" t="s">
        <v>344</v>
      </c>
      <c r="H250" t="s">
        <v>181</v>
      </c>
      <c r="I250" t="s">
        <v>921</v>
      </c>
      <c r="BT250" s="161" t="s">
        <v>167</v>
      </c>
      <c r="BU250" s="161" t="s">
        <v>109</v>
      </c>
      <c r="BV250" t="b">
        <v>0</v>
      </c>
    </row>
    <row r="251" spans="1:74" x14ac:dyDescent="0.25">
      <c r="A251" s="161" t="s">
        <v>167</v>
      </c>
      <c r="B251" t="s">
        <v>922</v>
      </c>
      <c r="C251" t="s">
        <v>923</v>
      </c>
      <c r="D251" t="s">
        <v>925</v>
      </c>
      <c r="E251" t="s">
        <v>176</v>
      </c>
      <c r="F251" t="s">
        <v>924</v>
      </c>
      <c r="G251" t="s">
        <v>344</v>
      </c>
      <c r="H251" t="s">
        <v>181</v>
      </c>
      <c r="I251" t="s">
        <v>926</v>
      </c>
      <c r="BT251" s="161" t="s">
        <v>167</v>
      </c>
      <c r="BU251" s="161" t="s">
        <v>109</v>
      </c>
      <c r="BV251" t="b">
        <v>0</v>
      </c>
    </row>
    <row r="252" spans="1:74" x14ac:dyDescent="0.25">
      <c r="A252" s="161" t="s">
        <v>167</v>
      </c>
      <c r="B252" t="s">
        <v>927</v>
      </c>
      <c r="C252" t="s">
        <v>928</v>
      </c>
      <c r="D252" t="s">
        <v>930</v>
      </c>
      <c r="E252" t="s">
        <v>176</v>
      </c>
      <c r="F252" t="s">
        <v>929</v>
      </c>
      <c r="G252" t="s">
        <v>344</v>
      </c>
      <c r="H252" t="s">
        <v>181</v>
      </c>
      <c r="I252" t="s">
        <v>931</v>
      </c>
      <c r="BT252" s="161" t="s">
        <v>167</v>
      </c>
      <c r="BU252" s="161" t="s">
        <v>109</v>
      </c>
      <c r="BV252" t="b">
        <v>0</v>
      </c>
    </row>
    <row r="253" spans="1:74" x14ac:dyDescent="0.25">
      <c r="A253" s="161" t="s">
        <v>167</v>
      </c>
      <c r="B253" t="s">
        <v>932</v>
      </c>
      <c r="C253" t="s">
        <v>933</v>
      </c>
      <c r="D253" t="s">
        <v>935</v>
      </c>
      <c r="E253" t="s">
        <v>176</v>
      </c>
      <c r="F253" t="s">
        <v>934</v>
      </c>
      <c r="G253" t="s">
        <v>344</v>
      </c>
      <c r="H253" t="s">
        <v>181</v>
      </c>
      <c r="I253" t="s">
        <v>936</v>
      </c>
      <c r="BT253" s="161" t="s">
        <v>167</v>
      </c>
      <c r="BU253" s="161" t="s">
        <v>109</v>
      </c>
      <c r="BV253" t="b">
        <v>0</v>
      </c>
    </row>
    <row r="254" spans="1:74" x14ac:dyDescent="0.25">
      <c r="A254" s="161" t="s">
        <v>167</v>
      </c>
      <c r="B254" t="s">
        <v>937</v>
      </c>
      <c r="C254" t="s">
        <v>938</v>
      </c>
      <c r="D254" t="s">
        <v>940</v>
      </c>
      <c r="E254" t="s">
        <v>176</v>
      </c>
      <c r="F254" t="s">
        <v>939</v>
      </c>
      <c r="G254" t="s">
        <v>344</v>
      </c>
      <c r="H254" t="s">
        <v>181</v>
      </c>
      <c r="I254" t="s">
        <v>941</v>
      </c>
      <c r="BT254" s="161" t="s">
        <v>167</v>
      </c>
      <c r="BU254" s="161" t="s">
        <v>109</v>
      </c>
      <c r="BV254" t="b">
        <v>0</v>
      </c>
    </row>
    <row r="255" spans="1:74" x14ac:dyDescent="0.25">
      <c r="A255" s="161" t="s">
        <v>167</v>
      </c>
      <c r="B255" t="s">
        <v>942</v>
      </c>
      <c r="C255" t="s">
        <v>943</v>
      </c>
      <c r="D255" t="s">
        <v>945</v>
      </c>
      <c r="E255" t="s">
        <v>176</v>
      </c>
      <c r="F255" t="s">
        <v>944</v>
      </c>
      <c r="G255" t="s">
        <v>344</v>
      </c>
      <c r="H255" t="s">
        <v>181</v>
      </c>
      <c r="I255" t="s">
        <v>946</v>
      </c>
      <c r="BT255" s="161" t="s">
        <v>167</v>
      </c>
      <c r="BU255" s="161" t="s">
        <v>109</v>
      </c>
      <c r="BV255" t="b">
        <v>0</v>
      </c>
    </row>
    <row r="256" spans="1:74" x14ac:dyDescent="0.25">
      <c r="A256" s="161" t="s">
        <v>167</v>
      </c>
      <c r="B256" t="s">
        <v>947</v>
      </c>
      <c r="C256" t="s">
        <v>948</v>
      </c>
      <c r="D256" t="s">
        <v>950</v>
      </c>
      <c r="E256" t="s">
        <v>176</v>
      </c>
      <c r="F256" t="s">
        <v>949</v>
      </c>
      <c r="G256" t="s">
        <v>344</v>
      </c>
      <c r="H256" t="s">
        <v>181</v>
      </c>
      <c r="I256" t="s">
        <v>951</v>
      </c>
      <c r="BT256" s="161" t="s">
        <v>167</v>
      </c>
      <c r="BU256" s="161" t="s">
        <v>109</v>
      </c>
      <c r="BV256" t="b">
        <v>0</v>
      </c>
    </row>
    <row r="257" spans="1:74" x14ac:dyDescent="0.25">
      <c r="A257" s="161" t="s">
        <v>167</v>
      </c>
      <c r="B257" t="s">
        <v>952</v>
      </c>
      <c r="C257" t="s">
        <v>953</v>
      </c>
      <c r="D257" t="s">
        <v>955</v>
      </c>
      <c r="E257" t="s">
        <v>176</v>
      </c>
      <c r="F257" t="s">
        <v>954</v>
      </c>
      <c r="G257" t="s">
        <v>344</v>
      </c>
      <c r="H257" t="s">
        <v>181</v>
      </c>
      <c r="I257" t="s">
        <v>956</v>
      </c>
      <c r="BT257" s="161" t="s">
        <v>167</v>
      </c>
      <c r="BU257" s="161" t="s">
        <v>109</v>
      </c>
      <c r="BV257" t="b">
        <v>0</v>
      </c>
    </row>
    <row r="258" spans="1:74" x14ac:dyDescent="0.25">
      <c r="A258" s="161" t="s">
        <v>167</v>
      </c>
      <c r="B258" t="s">
        <v>957</v>
      </c>
      <c r="C258" t="s">
        <v>958</v>
      </c>
      <c r="D258" t="s">
        <v>960</v>
      </c>
      <c r="E258" t="s">
        <v>176</v>
      </c>
      <c r="F258" t="s">
        <v>959</v>
      </c>
      <c r="G258" t="s">
        <v>344</v>
      </c>
      <c r="H258" t="s">
        <v>181</v>
      </c>
      <c r="I258" t="s">
        <v>961</v>
      </c>
      <c r="BT258" s="161" t="s">
        <v>167</v>
      </c>
      <c r="BU258" s="161" t="s">
        <v>109</v>
      </c>
      <c r="BV258" t="b">
        <v>0</v>
      </c>
    </row>
    <row r="259" spans="1:74" x14ac:dyDescent="0.25">
      <c r="A259" s="161" t="s">
        <v>167</v>
      </c>
      <c r="B259" t="s">
        <v>962</v>
      </c>
      <c r="C259" t="s">
        <v>963</v>
      </c>
      <c r="D259" t="s">
        <v>965</v>
      </c>
      <c r="E259" t="s">
        <v>176</v>
      </c>
      <c r="F259" t="s">
        <v>964</v>
      </c>
      <c r="G259" t="s">
        <v>344</v>
      </c>
      <c r="H259" t="s">
        <v>181</v>
      </c>
      <c r="I259" t="s">
        <v>966</v>
      </c>
      <c r="BT259" s="161" t="s">
        <v>167</v>
      </c>
      <c r="BU259" s="161" t="s">
        <v>109</v>
      </c>
      <c r="BV259" t="b">
        <v>0</v>
      </c>
    </row>
    <row r="260" spans="1:74" x14ac:dyDescent="0.25">
      <c r="A260" s="161" t="s">
        <v>167</v>
      </c>
      <c r="B260" t="s">
        <v>967</v>
      </c>
      <c r="C260" t="s">
        <v>968</v>
      </c>
      <c r="D260" t="s">
        <v>970</v>
      </c>
      <c r="E260" t="s">
        <v>176</v>
      </c>
      <c r="F260" t="s">
        <v>969</v>
      </c>
      <c r="G260" t="s">
        <v>344</v>
      </c>
      <c r="H260" t="s">
        <v>181</v>
      </c>
      <c r="I260" t="s">
        <v>971</v>
      </c>
      <c r="BT260" s="161" t="s">
        <v>167</v>
      </c>
      <c r="BU260" s="161" t="s">
        <v>109</v>
      </c>
      <c r="BV260" t="b">
        <v>0</v>
      </c>
    </row>
    <row r="261" spans="1:74" x14ac:dyDescent="0.25">
      <c r="A261" s="161" t="s">
        <v>167</v>
      </c>
      <c r="B261" t="s">
        <v>972</v>
      </c>
      <c r="C261" t="s">
        <v>178</v>
      </c>
      <c r="D261" t="s">
        <v>974</v>
      </c>
      <c r="E261" t="s">
        <v>176</v>
      </c>
      <c r="F261" t="s">
        <v>973</v>
      </c>
      <c r="G261" t="s">
        <v>344</v>
      </c>
      <c r="H261" t="s">
        <v>181</v>
      </c>
      <c r="I261" t="s">
        <v>975</v>
      </c>
      <c r="BT261" s="161" t="s">
        <v>167</v>
      </c>
      <c r="BU261" s="161" t="s">
        <v>109</v>
      </c>
      <c r="BV261" t="b">
        <v>0</v>
      </c>
    </row>
    <row r="262" spans="1:74" x14ac:dyDescent="0.25">
      <c r="A262" s="161" t="s">
        <v>167</v>
      </c>
      <c r="B262" t="s">
        <v>976</v>
      </c>
      <c r="C262" t="s">
        <v>977</v>
      </c>
      <c r="D262" t="s">
        <v>979</v>
      </c>
      <c r="E262" t="s">
        <v>176</v>
      </c>
      <c r="F262" t="s">
        <v>978</v>
      </c>
      <c r="G262" t="s">
        <v>344</v>
      </c>
      <c r="H262" t="s">
        <v>181</v>
      </c>
      <c r="I262" t="s">
        <v>980</v>
      </c>
      <c r="BT262" s="161" t="s">
        <v>167</v>
      </c>
      <c r="BU262" s="161" t="s">
        <v>109</v>
      </c>
      <c r="BV262" t="b">
        <v>0</v>
      </c>
    </row>
    <row r="263" spans="1:74" x14ac:dyDescent="0.25">
      <c r="A263" s="161" t="s">
        <v>167</v>
      </c>
      <c r="B263" t="s">
        <v>981</v>
      </c>
      <c r="C263" t="s">
        <v>982</v>
      </c>
      <c r="D263" t="s">
        <v>984</v>
      </c>
      <c r="E263" t="s">
        <v>176</v>
      </c>
      <c r="F263" t="s">
        <v>983</v>
      </c>
      <c r="G263" t="s">
        <v>344</v>
      </c>
      <c r="H263" t="s">
        <v>181</v>
      </c>
      <c r="I263" t="s">
        <v>985</v>
      </c>
      <c r="BT263" s="161" t="s">
        <v>167</v>
      </c>
      <c r="BU263" s="161" t="s">
        <v>109</v>
      </c>
      <c r="BV263" t="b">
        <v>0</v>
      </c>
    </row>
    <row r="264" spans="1:74" x14ac:dyDescent="0.25">
      <c r="A264" s="161" t="s">
        <v>167</v>
      </c>
      <c r="B264" t="s">
        <v>986</v>
      </c>
      <c r="C264" t="s">
        <v>987</v>
      </c>
      <c r="D264" t="s">
        <v>989</v>
      </c>
      <c r="E264" t="s">
        <v>176</v>
      </c>
      <c r="F264" t="s">
        <v>988</v>
      </c>
      <c r="G264" t="s">
        <v>344</v>
      </c>
      <c r="H264" t="s">
        <v>181</v>
      </c>
      <c r="I264" t="s">
        <v>990</v>
      </c>
      <c r="BT264" s="161" t="s">
        <v>167</v>
      </c>
      <c r="BU264" s="161" t="s">
        <v>109</v>
      </c>
      <c r="BV264" t="b">
        <v>0</v>
      </c>
    </row>
    <row r="265" spans="1:74" x14ac:dyDescent="0.25">
      <c r="A265" s="161" t="s">
        <v>167</v>
      </c>
      <c r="B265" t="s">
        <v>991</v>
      </c>
      <c r="C265" t="s">
        <v>992</v>
      </c>
      <c r="D265" t="s">
        <v>590</v>
      </c>
      <c r="E265" t="s">
        <v>176</v>
      </c>
      <c r="F265" t="s">
        <v>993</v>
      </c>
      <c r="G265" t="s">
        <v>344</v>
      </c>
      <c r="H265" t="s">
        <v>181</v>
      </c>
      <c r="I265" t="s">
        <v>994</v>
      </c>
      <c r="BT265" s="161" t="s">
        <v>167</v>
      </c>
      <c r="BU265" s="161" t="s">
        <v>109</v>
      </c>
      <c r="BV265" t="b">
        <v>0</v>
      </c>
    </row>
    <row r="266" spans="1:74" x14ac:dyDescent="0.25">
      <c r="A266" s="161" t="s">
        <v>167</v>
      </c>
      <c r="B266" t="s">
        <v>995</v>
      </c>
      <c r="C266" t="s">
        <v>178</v>
      </c>
      <c r="D266" t="s">
        <v>997</v>
      </c>
      <c r="E266" t="s">
        <v>176</v>
      </c>
      <c r="F266" t="s">
        <v>996</v>
      </c>
      <c r="G266" t="s">
        <v>344</v>
      </c>
      <c r="H266" t="s">
        <v>181</v>
      </c>
      <c r="I266" t="s">
        <v>998</v>
      </c>
      <c r="BT266" s="161" t="s">
        <v>167</v>
      </c>
      <c r="BU266" s="161" t="s">
        <v>109</v>
      </c>
      <c r="BV266" t="b">
        <v>0</v>
      </c>
    </row>
    <row r="267" spans="1:74" x14ac:dyDescent="0.25">
      <c r="A267" s="161" t="s">
        <v>167</v>
      </c>
      <c r="B267" t="s">
        <v>999</v>
      </c>
      <c r="C267" t="s">
        <v>1000</v>
      </c>
      <c r="D267" t="s">
        <v>1002</v>
      </c>
      <c r="E267" t="s">
        <v>176</v>
      </c>
      <c r="F267" t="s">
        <v>1001</v>
      </c>
      <c r="G267" t="s">
        <v>344</v>
      </c>
      <c r="H267" t="s">
        <v>181</v>
      </c>
      <c r="I267" t="s">
        <v>1003</v>
      </c>
      <c r="BT267" s="161" t="s">
        <v>167</v>
      </c>
      <c r="BU267" s="161" t="s">
        <v>109</v>
      </c>
      <c r="BV267" t="b">
        <v>0</v>
      </c>
    </row>
    <row r="268" spans="1:74" x14ac:dyDescent="0.25">
      <c r="A268" s="161" t="s">
        <v>167</v>
      </c>
      <c r="B268" t="s">
        <v>1004</v>
      </c>
      <c r="C268" t="s">
        <v>178</v>
      </c>
      <c r="D268" t="s">
        <v>1006</v>
      </c>
      <c r="E268" t="s">
        <v>176</v>
      </c>
      <c r="F268" t="s">
        <v>1005</v>
      </c>
      <c r="G268" t="s">
        <v>344</v>
      </c>
      <c r="H268" t="s">
        <v>181</v>
      </c>
      <c r="I268" t="s">
        <v>1007</v>
      </c>
      <c r="BT268" s="161" t="s">
        <v>167</v>
      </c>
      <c r="BU268" s="161" t="s">
        <v>109</v>
      </c>
      <c r="BV268" t="b">
        <v>0</v>
      </c>
    </row>
    <row r="269" spans="1:74" x14ac:dyDescent="0.25">
      <c r="A269" s="161" t="s">
        <v>167</v>
      </c>
      <c r="B269" t="s">
        <v>1008</v>
      </c>
      <c r="C269" t="s">
        <v>1009</v>
      </c>
      <c r="D269" t="s">
        <v>1011</v>
      </c>
      <c r="E269" t="s">
        <v>176</v>
      </c>
      <c r="F269" t="s">
        <v>1010</v>
      </c>
      <c r="G269" t="s">
        <v>344</v>
      </c>
      <c r="H269" t="s">
        <v>181</v>
      </c>
      <c r="I269" t="s">
        <v>1012</v>
      </c>
      <c r="BT269" s="161" t="s">
        <v>167</v>
      </c>
      <c r="BU269" s="161" t="s">
        <v>109</v>
      </c>
      <c r="BV269" t="b">
        <v>0</v>
      </c>
    </row>
    <row r="270" spans="1:74" x14ac:dyDescent="0.25">
      <c r="A270" s="161" t="s">
        <v>167</v>
      </c>
      <c r="B270" t="s">
        <v>1013</v>
      </c>
      <c r="C270" t="s">
        <v>1014</v>
      </c>
      <c r="D270" t="s">
        <v>1016</v>
      </c>
      <c r="E270" t="s">
        <v>176</v>
      </c>
      <c r="F270" t="s">
        <v>1015</v>
      </c>
      <c r="G270" t="s">
        <v>344</v>
      </c>
      <c r="H270" t="s">
        <v>181</v>
      </c>
      <c r="I270" t="s">
        <v>1017</v>
      </c>
      <c r="BT270" s="161" t="s">
        <v>167</v>
      </c>
      <c r="BU270" s="161" t="s">
        <v>109</v>
      </c>
      <c r="BV270" t="b">
        <v>0</v>
      </c>
    </row>
    <row r="271" spans="1:74" x14ac:dyDescent="0.25">
      <c r="A271" s="161" t="s">
        <v>167</v>
      </c>
      <c r="B271" t="s">
        <v>1018</v>
      </c>
      <c r="C271" t="s">
        <v>178</v>
      </c>
      <c r="D271" t="s">
        <v>1020</v>
      </c>
      <c r="E271" t="s">
        <v>176</v>
      </c>
      <c r="F271" t="s">
        <v>1019</v>
      </c>
      <c r="G271" t="s">
        <v>344</v>
      </c>
      <c r="H271" t="s">
        <v>181</v>
      </c>
      <c r="I271" t="s">
        <v>1021</v>
      </c>
      <c r="BT271" s="161" t="s">
        <v>167</v>
      </c>
      <c r="BU271" s="161" t="s">
        <v>109</v>
      </c>
      <c r="BV271" t="b">
        <v>0</v>
      </c>
    </row>
    <row r="272" spans="1:74" x14ac:dyDescent="0.25">
      <c r="A272" s="161" t="s">
        <v>167</v>
      </c>
      <c r="B272" t="s">
        <v>1022</v>
      </c>
      <c r="C272" t="s">
        <v>1023</v>
      </c>
      <c r="D272" t="s">
        <v>1025</v>
      </c>
      <c r="E272" t="s">
        <v>176</v>
      </c>
      <c r="F272" t="s">
        <v>1024</v>
      </c>
      <c r="G272" t="s">
        <v>344</v>
      </c>
      <c r="H272" t="s">
        <v>181</v>
      </c>
      <c r="I272" t="s">
        <v>1026</v>
      </c>
      <c r="BT272" s="161" t="s">
        <v>167</v>
      </c>
      <c r="BU272" s="161" t="s">
        <v>109</v>
      </c>
      <c r="BV272" t="b">
        <v>0</v>
      </c>
    </row>
    <row r="273" spans="1:74" x14ac:dyDescent="0.25">
      <c r="A273" s="161" t="s">
        <v>167</v>
      </c>
      <c r="B273" t="s">
        <v>1027</v>
      </c>
      <c r="C273" t="s">
        <v>1028</v>
      </c>
      <c r="D273" t="s">
        <v>1030</v>
      </c>
      <c r="E273" t="s">
        <v>176</v>
      </c>
      <c r="F273" t="s">
        <v>1029</v>
      </c>
      <c r="G273" t="s">
        <v>344</v>
      </c>
      <c r="H273" t="s">
        <v>181</v>
      </c>
      <c r="I273" t="s">
        <v>1031</v>
      </c>
      <c r="BT273" s="161" t="s">
        <v>167</v>
      </c>
      <c r="BU273" s="161" t="s">
        <v>109</v>
      </c>
      <c r="BV273" t="b">
        <v>0</v>
      </c>
    </row>
    <row r="274" spans="1:74" x14ac:dyDescent="0.25">
      <c r="A274" s="161" t="s">
        <v>167</v>
      </c>
      <c r="B274" t="s">
        <v>1032</v>
      </c>
      <c r="C274" t="s">
        <v>1033</v>
      </c>
      <c r="D274" t="s">
        <v>1035</v>
      </c>
      <c r="E274" t="s">
        <v>176</v>
      </c>
      <c r="F274" t="s">
        <v>1034</v>
      </c>
      <c r="G274" t="s">
        <v>344</v>
      </c>
      <c r="H274" t="s">
        <v>181</v>
      </c>
      <c r="I274" t="s">
        <v>1036</v>
      </c>
      <c r="BT274" s="161" t="s">
        <v>167</v>
      </c>
      <c r="BU274" s="161" t="s">
        <v>109</v>
      </c>
      <c r="BV274" t="b">
        <v>0</v>
      </c>
    </row>
    <row r="275" spans="1:74" x14ac:dyDescent="0.25">
      <c r="A275" s="161" t="s">
        <v>167</v>
      </c>
      <c r="B275" t="s">
        <v>1037</v>
      </c>
      <c r="C275" t="s">
        <v>178</v>
      </c>
      <c r="D275" t="s">
        <v>1040</v>
      </c>
      <c r="E275" t="s">
        <v>176</v>
      </c>
      <c r="F275" t="s">
        <v>1038</v>
      </c>
      <c r="G275" t="s">
        <v>1039</v>
      </c>
      <c r="H275" t="s">
        <v>181</v>
      </c>
      <c r="I275" t="s">
        <v>1041</v>
      </c>
      <c r="BT275" s="161" t="s">
        <v>167</v>
      </c>
      <c r="BU275" s="161" t="s">
        <v>109</v>
      </c>
      <c r="BV275" t="b">
        <v>0</v>
      </c>
    </row>
    <row r="276" spans="1:74" x14ac:dyDescent="0.25">
      <c r="A276" s="161" t="s">
        <v>167</v>
      </c>
      <c r="B276" t="s">
        <v>1042</v>
      </c>
      <c r="C276" t="s">
        <v>1043</v>
      </c>
      <c r="D276" t="s">
        <v>1045</v>
      </c>
      <c r="E276" t="s">
        <v>176</v>
      </c>
      <c r="F276" t="s">
        <v>1044</v>
      </c>
      <c r="G276" t="s">
        <v>344</v>
      </c>
      <c r="H276" t="s">
        <v>181</v>
      </c>
      <c r="I276" t="s">
        <v>1046</v>
      </c>
      <c r="BT276" s="161" t="s">
        <v>167</v>
      </c>
      <c r="BU276" s="161" t="s">
        <v>109</v>
      </c>
      <c r="BV276" t="b">
        <v>0</v>
      </c>
    </row>
    <row r="277" spans="1:74" x14ac:dyDescent="0.25">
      <c r="A277" s="161" t="s">
        <v>167</v>
      </c>
      <c r="B277" t="s">
        <v>1047</v>
      </c>
      <c r="C277" t="s">
        <v>1048</v>
      </c>
      <c r="D277" t="s">
        <v>1050</v>
      </c>
      <c r="E277" t="s">
        <v>176</v>
      </c>
      <c r="F277" t="s">
        <v>1049</v>
      </c>
      <c r="G277" t="s">
        <v>344</v>
      </c>
      <c r="H277" t="s">
        <v>181</v>
      </c>
      <c r="I277" t="s">
        <v>1051</v>
      </c>
      <c r="BT277" s="161" t="s">
        <v>167</v>
      </c>
      <c r="BU277" s="161" t="s">
        <v>109</v>
      </c>
      <c r="BV277" t="b">
        <v>0</v>
      </c>
    </row>
    <row r="278" spans="1:74" x14ac:dyDescent="0.25">
      <c r="A278" s="161" t="s">
        <v>167</v>
      </c>
      <c r="B278" t="s">
        <v>1052</v>
      </c>
      <c r="C278" t="s">
        <v>1053</v>
      </c>
      <c r="D278" t="s">
        <v>1055</v>
      </c>
      <c r="E278" t="s">
        <v>176</v>
      </c>
      <c r="F278" t="s">
        <v>1054</v>
      </c>
      <c r="G278" t="s">
        <v>344</v>
      </c>
      <c r="H278" t="s">
        <v>181</v>
      </c>
      <c r="I278" t="s">
        <v>1056</v>
      </c>
      <c r="BT278" s="161" t="s">
        <v>167</v>
      </c>
      <c r="BU278" s="161" t="s">
        <v>109</v>
      </c>
      <c r="BV278" t="b">
        <v>0</v>
      </c>
    </row>
    <row r="279" spans="1:74" x14ac:dyDescent="0.25">
      <c r="A279" s="161" t="s">
        <v>167</v>
      </c>
      <c r="B279" t="s">
        <v>1057</v>
      </c>
      <c r="C279" t="s">
        <v>1058</v>
      </c>
      <c r="D279" t="s">
        <v>1060</v>
      </c>
      <c r="E279" t="s">
        <v>176</v>
      </c>
      <c r="F279" t="s">
        <v>1059</v>
      </c>
      <c r="G279" t="s">
        <v>344</v>
      </c>
      <c r="H279" t="s">
        <v>181</v>
      </c>
      <c r="I279" t="s">
        <v>1061</v>
      </c>
      <c r="BT279" s="161" t="s">
        <v>167</v>
      </c>
      <c r="BU279" s="161" t="s">
        <v>109</v>
      </c>
      <c r="BV279" t="b">
        <v>0</v>
      </c>
    </row>
    <row r="280" spans="1:74" x14ac:dyDescent="0.25">
      <c r="A280" s="161" t="s">
        <v>167</v>
      </c>
      <c r="B280" t="s">
        <v>1062</v>
      </c>
      <c r="C280" t="s">
        <v>1063</v>
      </c>
      <c r="D280" t="s">
        <v>1065</v>
      </c>
      <c r="E280" t="s">
        <v>176</v>
      </c>
      <c r="F280" t="s">
        <v>1064</v>
      </c>
      <c r="G280" t="s">
        <v>344</v>
      </c>
      <c r="H280" t="s">
        <v>181</v>
      </c>
      <c r="I280" t="s">
        <v>1066</v>
      </c>
      <c r="BT280" s="161" t="s">
        <v>167</v>
      </c>
      <c r="BU280" s="161" t="s">
        <v>109</v>
      </c>
      <c r="BV280" t="b">
        <v>0</v>
      </c>
    </row>
    <row r="281" spans="1:74" x14ac:dyDescent="0.25">
      <c r="A281" s="161" t="s">
        <v>167</v>
      </c>
      <c r="B281" t="s">
        <v>1067</v>
      </c>
      <c r="C281" t="s">
        <v>1068</v>
      </c>
      <c r="D281" t="s">
        <v>1070</v>
      </c>
      <c r="E281" t="s">
        <v>176</v>
      </c>
      <c r="F281" t="s">
        <v>1069</v>
      </c>
      <c r="G281" t="s">
        <v>344</v>
      </c>
      <c r="H281" t="s">
        <v>181</v>
      </c>
      <c r="I281" t="s">
        <v>1071</v>
      </c>
      <c r="BT281" s="161" t="s">
        <v>167</v>
      </c>
      <c r="BU281" s="161" t="s">
        <v>109</v>
      </c>
      <c r="BV281" t="b">
        <v>0</v>
      </c>
    </row>
    <row r="282" spans="1:74" x14ac:dyDescent="0.25">
      <c r="A282" s="161" t="s">
        <v>167</v>
      </c>
      <c r="B282" t="s">
        <v>1072</v>
      </c>
      <c r="C282" t="s">
        <v>1073</v>
      </c>
      <c r="D282" t="s">
        <v>1075</v>
      </c>
      <c r="E282" t="s">
        <v>176</v>
      </c>
      <c r="F282" t="s">
        <v>1074</v>
      </c>
      <c r="G282" t="s">
        <v>344</v>
      </c>
      <c r="H282" t="s">
        <v>181</v>
      </c>
      <c r="I282" t="s">
        <v>1076</v>
      </c>
      <c r="BT282" s="161" t="s">
        <v>167</v>
      </c>
      <c r="BU282" s="161" t="s">
        <v>109</v>
      </c>
      <c r="BV282" t="b">
        <v>0</v>
      </c>
    </row>
    <row r="283" spans="1:74" x14ac:dyDescent="0.25">
      <c r="A283" s="161" t="s">
        <v>167</v>
      </c>
      <c r="B283" t="s">
        <v>1077</v>
      </c>
      <c r="C283" t="s">
        <v>1078</v>
      </c>
      <c r="D283" t="s">
        <v>1080</v>
      </c>
      <c r="E283" t="s">
        <v>176</v>
      </c>
      <c r="F283" t="s">
        <v>1079</v>
      </c>
      <c r="G283" t="s">
        <v>344</v>
      </c>
      <c r="H283" t="s">
        <v>181</v>
      </c>
      <c r="I283" t="s">
        <v>1081</v>
      </c>
      <c r="BT283" s="161" t="s">
        <v>167</v>
      </c>
      <c r="BU283" s="161" t="s">
        <v>109</v>
      </c>
      <c r="BV283" t="b">
        <v>0</v>
      </c>
    </row>
    <row r="284" spans="1:74" x14ac:dyDescent="0.25">
      <c r="A284" s="161" t="s">
        <v>167</v>
      </c>
      <c r="B284" t="s">
        <v>1082</v>
      </c>
      <c r="C284" t="s">
        <v>1083</v>
      </c>
      <c r="D284" t="s">
        <v>1055</v>
      </c>
      <c r="E284" t="s">
        <v>176</v>
      </c>
      <c r="F284" t="s">
        <v>1084</v>
      </c>
      <c r="G284" t="s">
        <v>344</v>
      </c>
      <c r="H284" t="s">
        <v>181</v>
      </c>
      <c r="I284" t="s">
        <v>1085</v>
      </c>
      <c r="BT284" s="161" t="s">
        <v>167</v>
      </c>
      <c r="BU284" s="161" t="s">
        <v>109</v>
      </c>
      <c r="BV284" t="b">
        <v>0</v>
      </c>
    </row>
    <row r="285" spans="1:74" x14ac:dyDescent="0.25">
      <c r="A285" s="161" t="s">
        <v>167</v>
      </c>
      <c r="B285" t="s">
        <v>1086</v>
      </c>
      <c r="C285" t="s">
        <v>1087</v>
      </c>
      <c r="D285" t="s">
        <v>1089</v>
      </c>
      <c r="E285" t="s">
        <v>176</v>
      </c>
      <c r="F285" t="s">
        <v>1088</v>
      </c>
      <c r="G285" t="s">
        <v>344</v>
      </c>
      <c r="H285" t="s">
        <v>181</v>
      </c>
      <c r="I285" t="s">
        <v>1090</v>
      </c>
      <c r="BT285" s="161" t="s">
        <v>167</v>
      </c>
      <c r="BU285" s="161" t="s">
        <v>109</v>
      </c>
      <c r="BV285" t="b">
        <v>0</v>
      </c>
    </row>
    <row r="286" spans="1:74" x14ac:dyDescent="0.25">
      <c r="A286" s="161" t="s">
        <v>167</v>
      </c>
      <c r="B286" t="s">
        <v>1091</v>
      </c>
      <c r="C286" t="s">
        <v>1092</v>
      </c>
      <c r="D286" t="s">
        <v>1094</v>
      </c>
      <c r="E286" t="s">
        <v>176</v>
      </c>
      <c r="F286" t="s">
        <v>1093</v>
      </c>
      <c r="G286" t="s">
        <v>344</v>
      </c>
      <c r="H286" t="s">
        <v>181</v>
      </c>
      <c r="I286" t="s">
        <v>1095</v>
      </c>
      <c r="BT286" s="161" t="s">
        <v>167</v>
      </c>
      <c r="BU286" s="161" t="s">
        <v>109</v>
      </c>
      <c r="BV286" t="b">
        <v>0</v>
      </c>
    </row>
    <row r="287" spans="1:74" x14ac:dyDescent="0.25">
      <c r="A287" s="161" t="s">
        <v>167</v>
      </c>
      <c r="B287" t="s">
        <v>1096</v>
      </c>
      <c r="C287" t="s">
        <v>1097</v>
      </c>
      <c r="D287" t="s">
        <v>1099</v>
      </c>
      <c r="E287" t="s">
        <v>176</v>
      </c>
      <c r="F287" t="s">
        <v>1098</v>
      </c>
      <c r="G287" t="s">
        <v>344</v>
      </c>
      <c r="H287" t="s">
        <v>181</v>
      </c>
      <c r="I287" t="s">
        <v>1100</v>
      </c>
      <c r="BT287" s="161" t="s">
        <v>167</v>
      </c>
      <c r="BU287" s="161" t="s">
        <v>109</v>
      </c>
      <c r="BV287" t="b">
        <v>0</v>
      </c>
    </row>
    <row r="288" spans="1:74" x14ac:dyDescent="0.25">
      <c r="A288" s="161" t="s">
        <v>167</v>
      </c>
      <c r="B288" t="s">
        <v>1101</v>
      </c>
      <c r="C288" t="s">
        <v>1102</v>
      </c>
      <c r="D288" t="s">
        <v>1104</v>
      </c>
      <c r="E288" t="s">
        <v>176</v>
      </c>
      <c r="F288" t="s">
        <v>1103</v>
      </c>
      <c r="G288" t="s">
        <v>344</v>
      </c>
      <c r="H288" t="s">
        <v>181</v>
      </c>
      <c r="I288" t="s">
        <v>1105</v>
      </c>
      <c r="BT288" s="161" t="s">
        <v>167</v>
      </c>
      <c r="BU288" s="161" t="s">
        <v>109</v>
      </c>
      <c r="BV288" t="b">
        <v>0</v>
      </c>
    </row>
    <row r="289" spans="1:74" x14ac:dyDescent="0.25">
      <c r="A289" s="161" t="s">
        <v>167</v>
      </c>
      <c r="B289" t="s">
        <v>1106</v>
      </c>
      <c r="C289" t="s">
        <v>1107</v>
      </c>
      <c r="D289" t="s">
        <v>1075</v>
      </c>
      <c r="E289" t="s">
        <v>176</v>
      </c>
      <c r="F289" t="s">
        <v>1108</v>
      </c>
      <c r="G289" t="s">
        <v>344</v>
      </c>
      <c r="H289" t="s">
        <v>181</v>
      </c>
      <c r="I289" t="s">
        <v>1109</v>
      </c>
      <c r="BT289" s="161" t="s">
        <v>167</v>
      </c>
      <c r="BU289" s="161" t="s">
        <v>109</v>
      </c>
      <c r="BV289" t="b">
        <v>0</v>
      </c>
    </row>
    <row r="290" spans="1:74" x14ac:dyDescent="0.25">
      <c r="A290" s="161" t="s">
        <v>167</v>
      </c>
      <c r="B290" t="s">
        <v>1110</v>
      </c>
      <c r="C290" t="s">
        <v>1111</v>
      </c>
      <c r="D290" t="s">
        <v>1113</v>
      </c>
      <c r="E290" t="s">
        <v>176</v>
      </c>
      <c r="F290" t="s">
        <v>1112</v>
      </c>
      <c r="G290" t="s">
        <v>344</v>
      </c>
      <c r="H290" t="s">
        <v>181</v>
      </c>
      <c r="I290" t="s">
        <v>1114</v>
      </c>
      <c r="BT290" s="161" t="s">
        <v>167</v>
      </c>
      <c r="BU290" s="161" t="s">
        <v>109</v>
      </c>
      <c r="BV290" t="b">
        <v>0</v>
      </c>
    </row>
    <row r="291" spans="1:74" x14ac:dyDescent="0.25">
      <c r="A291" s="161" t="s">
        <v>167</v>
      </c>
      <c r="B291" t="s">
        <v>1115</v>
      </c>
      <c r="C291" t="s">
        <v>1116</v>
      </c>
      <c r="D291" t="s">
        <v>1118</v>
      </c>
      <c r="E291" t="s">
        <v>176</v>
      </c>
      <c r="F291" t="s">
        <v>1117</v>
      </c>
      <c r="G291" t="s">
        <v>344</v>
      </c>
      <c r="H291" t="s">
        <v>181</v>
      </c>
      <c r="I291" t="s">
        <v>1119</v>
      </c>
      <c r="BT291" s="161" t="s">
        <v>167</v>
      </c>
      <c r="BU291" s="161" t="s">
        <v>109</v>
      </c>
      <c r="BV291" t="b">
        <v>0</v>
      </c>
    </row>
    <row r="292" spans="1:74" x14ac:dyDescent="0.25">
      <c r="A292" s="161" t="s">
        <v>167</v>
      </c>
      <c r="B292" t="s">
        <v>1120</v>
      </c>
      <c r="C292" t="s">
        <v>1121</v>
      </c>
      <c r="D292" t="s">
        <v>1123</v>
      </c>
      <c r="E292" t="s">
        <v>176</v>
      </c>
      <c r="F292" t="s">
        <v>1122</v>
      </c>
      <c r="G292" t="s">
        <v>344</v>
      </c>
      <c r="H292" t="s">
        <v>181</v>
      </c>
      <c r="I292" t="s">
        <v>1124</v>
      </c>
      <c r="BT292" s="161" t="s">
        <v>167</v>
      </c>
      <c r="BU292" s="161" t="s">
        <v>109</v>
      </c>
      <c r="BV292" t="b">
        <v>0</v>
      </c>
    </row>
    <row r="293" spans="1:74" x14ac:dyDescent="0.25">
      <c r="A293" s="161" t="s">
        <v>167</v>
      </c>
      <c r="B293" t="s">
        <v>1125</v>
      </c>
      <c r="C293" t="s">
        <v>178</v>
      </c>
      <c r="D293" t="s">
        <v>1127</v>
      </c>
      <c r="E293" t="s">
        <v>176</v>
      </c>
      <c r="F293" t="s">
        <v>1126</v>
      </c>
      <c r="G293" t="s">
        <v>426</v>
      </c>
      <c r="H293" t="s">
        <v>181</v>
      </c>
      <c r="I293" t="s">
        <v>1128</v>
      </c>
      <c r="BT293" s="161" t="s">
        <v>167</v>
      </c>
      <c r="BU293" s="161" t="s">
        <v>109</v>
      </c>
      <c r="BV293" t="b">
        <v>0</v>
      </c>
    </row>
    <row r="294" spans="1:74" x14ac:dyDescent="0.25">
      <c r="A294" s="161" t="s">
        <v>167</v>
      </c>
      <c r="B294" t="s">
        <v>1129</v>
      </c>
      <c r="C294" t="s">
        <v>1130</v>
      </c>
      <c r="D294" t="s">
        <v>1132</v>
      </c>
      <c r="E294" t="s">
        <v>176</v>
      </c>
      <c r="F294" t="s">
        <v>1131</v>
      </c>
      <c r="G294" t="s">
        <v>344</v>
      </c>
      <c r="H294" t="s">
        <v>181</v>
      </c>
      <c r="I294" t="s">
        <v>1133</v>
      </c>
      <c r="BT294" s="161" t="s">
        <v>167</v>
      </c>
      <c r="BU294" s="161" t="s">
        <v>109</v>
      </c>
      <c r="BV294" t="b">
        <v>0</v>
      </c>
    </row>
    <row r="295" spans="1:74" x14ac:dyDescent="0.25">
      <c r="A295" s="161" t="s">
        <v>167</v>
      </c>
      <c r="B295" t="s">
        <v>1134</v>
      </c>
      <c r="C295" t="s">
        <v>1135</v>
      </c>
      <c r="D295" t="s">
        <v>1137</v>
      </c>
      <c r="E295" t="s">
        <v>176</v>
      </c>
      <c r="F295" t="s">
        <v>1136</v>
      </c>
      <c r="G295" t="s">
        <v>344</v>
      </c>
      <c r="H295" t="s">
        <v>181</v>
      </c>
      <c r="I295" t="s">
        <v>1138</v>
      </c>
      <c r="BT295" s="161" t="s">
        <v>167</v>
      </c>
      <c r="BU295" s="161" t="s">
        <v>109</v>
      </c>
      <c r="BV295" t="b">
        <v>0</v>
      </c>
    </row>
    <row r="296" spans="1:74" x14ac:dyDescent="0.25">
      <c r="A296" s="161" t="s">
        <v>167</v>
      </c>
      <c r="B296" t="s">
        <v>1139</v>
      </c>
      <c r="C296" t="s">
        <v>1140</v>
      </c>
      <c r="D296" t="s">
        <v>1142</v>
      </c>
      <c r="E296" t="s">
        <v>176</v>
      </c>
      <c r="F296" t="s">
        <v>1141</v>
      </c>
      <c r="G296" t="s">
        <v>344</v>
      </c>
      <c r="H296" t="s">
        <v>181</v>
      </c>
      <c r="I296" t="s">
        <v>1143</v>
      </c>
      <c r="BT296" s="161" t="s">
        <v>167</v>
      </c>
      <c r="BU296" s="161" t="s">
        <v>109</v>
      </c>
      <c r="BV296" t="b">
        <v>0</v>
      </c>
    </row>
    <row r="297" spans="1:74" x14ac:dyDescent="0.25">
      <c r="A297" s="161" t="s">
        <v>167</v>
      </c>
      <c r="B297" t="s">
        <v>1144</v>
      </c>
      <c r="C297" t="s">
        <v>1145</v>
      </c>
      <c r="D297" t="s">
        <v>1147</v>
      </c>
      <c r="E297" t="s">
        <v>176</v>
      </c>
      <c r="F297" t="s">
        <v>1146</v>
      </c>
      <c r="G297" t="s">
        <v>344</v>
      </c>
      <c r="H297" t="s">
        <v>181</v>
      </c>
      <c r="I297" t="s">
        <v>1148</v>
      </c>
      <c r="BT297" s="161" t="s">
        <v>167</v>
      </c>
      <c r="BU297" s="161" t="s">
        <v>109</v>
      </c>
      <c r="BV297" t="b">
        <v>0</v>
      </c>
    </row>
    <row r="298" spans="1:74" x14ac:dyDescent="0.25">
      <c r="A298" s="161" t="s">
        <v>167</v>
      </c>
      <c r="B298" t="s">
        <v>1149</v>
      </c>
      <c r="C298" t="s">
        <v>1150</v>
      </c>
      <c r="D298" t="s">
        <v>1152</v>
      </c>
      <c r="E298" t="s">
        <v>176</v>
      </c>
      <c r="F298" t="s">
        <v>1151</v>
      </c>
      <c r="G298" t="s">
        <v>344</v>
      </c>
      <c r="H298" t="s">
        <v>181</v>
      </c>
      <c r="I298" t="s">
        <v>1153</v>
      </c>
      <c r="BT298" s="161" t="s">
        <v>167</v>
      </c>
      <c r="BU298" s="161" t="s">
        <v>109</v>
      </c>
      <c r="BV298" t="b">
        <v>0</v>
      </c>
    </row>
    <row r="299" spans="1:74" x14ac:dyDescent="0.25">
      <c r="A299" s="161" t="s">
        <v>167</v>
      </c>
      <c r="B299" t="s">
        <v>1154</v>
      </c>
      <c r="C299" t="s">
        <v>1155</v>
      </c>
      <c r="D299" t="s">
        <v>1157</v>
      </c>
      <c r="E299" t="s">
        <v>176</v>
      </c>
      <c r="F299" t="s">
        <v>1156</v>
      </c>
      <c r="G299" t="s">
        <v>344</v>
      </c>
      <c r="H299" t="s">
        <v>181</v>
      </c>
      <c r="I299" t="s">
        <v>1158</v>
      </c>
      <c r="BT299" s="161" t="s">
        <v>167</v>
      </c>
      <c r="BU299" s="161" t="s">
        <v>109</v>
      </c>
      <c r="BV299" t="b">
        <v>0</v>
      </c>
    </row>
    <row r="300" spans="1:74" x14ac:dyDescent="0.25">
      <c r="A300" s="161" t="s">
        <v>167</v>
      </c>
      <c r="B300" t="s">
        <v>1159</v>
      </c>
      <c r="C300" t="s">
        <v>1160</v>
      </c>
      <c r="D300" t="s">
        <v>1162</v>
      </c>
      <c r="E300" t="s">
        <v>176</v>
      </c>
      <c r="F300" t="s">
        <v>1161</v>
      </c>
      <c r="G300" t="s">
        <v>344</v>
      </c>
      <c r="H300" t="s">
        <v>181</v>
      </c>
      <c r="I300" t="s">
        <v>1163</v>
      </c>
      <c r="BT300" s="161" t="s">
        <v>167</v>
      </c>
      <c r="BU300" s="161" t="s">
        <v>109</v>
      </c>
      <c r="BV300" t="b">
        <v>0</v>
      </c>
    </row>
    <row r="301" spans="1:74" x14ac:dyDescent="0.25">
      <c r="A301" s="161" t="s">
        <v>167</v>
      </c>
      <c r="B301" t="s">
        <v>1164</v>
      </c>
      <c r="C301" t="s">
        <v>1165</v>
      </c>
      <c r="D301" t="s">
        <v>1167</v>
      </c>
      <c r="E301" t="s">
        <v>176</v>
      </c>
      <c r="F301" t="s">
        <v>1166</v>
      </c>
      <c r="G301" t="s">
        <v>344</v>
      </c>
      <c r="H301" t="s">
        <v>181</v>
      </c>
      <c r="I301" t="s">
        <v>1168</v>
      </c>
      <c r="BT301" s="161" t="s">
        <v>167</v>
      </c>
      <c r="BU301" s="161" t="s">
        <v>109</v>
      </c>
      <c r="BV301" t="b">
        <v>0</v>
      </c>
    </row>
    <row r="302" spans="1:74" x14ac:dyDescent="0.25">
      <c r="A302" s="161" t="s">
        <v>167</v>
      </c>
      <c r="B302" t="s">
        <v>1169</v>
      </c>
      <c r="C302" t="s">
        <v>1170</v>
      </c>
      <c r="D302" t="s">
        <v>1172</v>
      </c>
      <c r="E302" t="s">
        <v>176</v>
      </c>
      <c r="F302" t="s">
        <v>1171</v>
      </c>
      <c r="G302" t="s">
        <v>344</v>
      </c>
      <c r="H302" t="s">
        <v>181</v>
      </c>
      <c r="I302" t="s">
        <v>1173</v>
      </c>
      <c r="BT302" s="161" t="s">
        <v>167</v>
      </c>
      <c r="BU302" s="161" t="s">
        <v>109</v>
      </c>
      <c r="BV302" t="b">
        <v>0</v>
      </c>
    </row>
    <row r="303" spans="1:74" x14ac:dyDescent="0.25">
      <c r="A303" s="161" t="s">
        <v>167</v>
      </c>
      <c r="B303" t="s">
        <v>1174</v>
      </c>
      <c r="C303" t="s">
        <v>1175</v>
      </c>
      <c r="D303" t="s">
        <v>1177</v>
      </c>
      <c r="E303" t="s">
        <v>176</v>
      </c>
      <c r="F303" t="s">
        <v>1176</v>
      </c>
      <c r="G303" t="s">
        <v>344</v>
      </c>
      <c r="H303" t="s">
        <v>181</v>
      </c>
      <c r="I303" t="s">
        <v>1178</v>
      </c>
      <c r="BT303" s="161" t="s">
        <v>167</v>
      </c>
      <c r="BU303" s="161" t="s">
        <v>109</v>
      </c>
      <c r="BV303" t="b">
        <v>0</v>
      </c>
    </row>
    <row r="304" spans="1:74" x14ac:dyDescent="0.25">
      <c r="A304" s="161" t="s">
        <v>167</v>
      </c>
      <c r="B304" t="s">
        <v>1179</v>
      </c>
      <c r="C304" t="s">
        <v>1180</v>
      </c>
      <c r="D304" t="s">
        <v>1182</v>
      </c>
      <c r="E304" t="s">
        <v>176</v>
      </c>
      <c r="F304" t="s">
        <v>1181</v>
      </c>
      <c r="G304" t="s">
        <v>344</v>
      </c>
      <c r="H304" t="s">
        <v>181</v>
      </c>
      <c r="I304" t="s">
        <v>1183</v>
      </c>
      <c r="BT304" s="161" t="s">
        <v>167</v>
      </c>
      <c r="BU304" s="161" t="s">
        <v>109</v>
      </c>
      <c r="BV304" t="b">
        <v>0</v>
      </c>
    </row>
    <row r="305" spans="1:74" x14ac:dyDescent="0.25">
      <c r="A305" s="161" t="s">
        <v>167</v>
      </c>
      <c r="B305" t="s">
        <v>1184</v>
      </c>
      <c r="C305" t="s">
        <v>1185</v>
      </c>
      <c r="D305" t="s">
        <v>1187</v>
      </c>
      <c r="E305" t="s">
        <v>176</v>
      </c>
      <c r="F305" t="s">
        <v>1186</v>
      </c>
      <c r="G305" t="s">
        <v>344</v>
      </c>
      <c r="H305" t="s">
        <v>181</v>
      </c>
      <c r="I305" t="s">
        <v>1188</v>
      </c>
      <c r="BT305" s="161" t="s">
        <v>167</v>
      </c>
      <c r="BU305" s="161" t="s">
        <v>109</v>
      </c>
      <c r="BV305" t="b">
        <v>0</v>
      </c>
    </row>
    <row r="306" spans="1:74" x14ac:dyDescent="0.25">
      <c r="A306" s="161" t="s">
        <v>167</v>
      </c>
      <c r="B306" t="s">
        <v>1189</v>
      </c>
      <c r="C306" t="s">
        <v>1190</v>
      </c>
      <c r="D306" t="s">
        <v>1192</v>
      </c>
      <c r="E306" t="s">
        <v>176</v>
      </c>
      <c r="F306" t="s">
        <v>1191</v>
      </c>
      <c r="G306" t="s">
        <v>344</v>
      </c>
      <c r="H306" t="s">
        <v>181</v>
      </c>
      <c r="I306" t="s">
        <v>1193</v>
      </c>
      <c r="BT306" s="161" t="s">
        <v>167</v>
      </c>
      <c r="BU306" s="161" t="s">
        <v>109</v>
      </c>
      <c r="BV306" t="b">
        <v>0</v>
      </c>
    </row>
    <row r="307" spans="1:74" x14ac:dyDescent="0.25">
      <c r="A307" s="161" t="s">
        <v>167</v>
      </c>
      <c r="B307" t="s">
        <v>1194</v>
      </c>
      <c r="C307" t="s">
        <v>1195</v>
      </c>
      <c r="D307" t="s">
        <v>1197</v>
      </c>
      <c r="E307" t="s">
        <v>176</v>
      </c>
      <c r="F307" t="s">
        <v>1196</v>
      </c>
      <c r="G307" t="s">
        <v>344</v>
      </c>
      <c r="H307" t="s">
        <v>181</v>
      </c>
      <c r="I307" t="s">
        <v>1198</v>
      </c>
      <c r="BT307" s="161" t="s">
        <v>167</v>
      </c>
      <c r="BU307" s="161" t="s">
        <v>109</v>
      </c>
      <c r="BV307" t="b">
        <v>0</v>
      </c>
    </row>
    <row r="308" spans="1:74" x14ac:dyDescent="0.25">
      <c r="A308" s="161" t="s">
        <v>1199</v>
      </c>
      <c r="B308" t="s">
        <v>52</v>
      </c>
      <c r="C308" t="s">
        <v>169</v>
      </c>
      <c r="D308" t="s">
        <v>173</v>
      </c>
      <c r="E308" t="s">
        <v>80</v>
      </c>
      <c r="H308" t="s">
        <v>1200</v>
      </c>
      <c r="BT308" s="161" t="s">
        <v>1199</v>
      </c>
      <c r="BU308" s="161" t="s">
        <v>109</v>
      </c>
      <c r="BV308" t="b">
        <v>0</v>
      </c>
    </row>
    <row r="309" spans="1:74" x14ac:dyDescent="0.25">
      <c r="A309" s="161" t="s">
        <v>1199</v>
      </c>
      <c r="B309" t="s">
        <v>341</v>
      </c>
      <c r="C309" t="s">
        <v>342</v>
      </c>
      <c r="D309" t="s">
        <v>345</v>
      </c>
      <c r="E309" t="s">
        <v>1201</v>
      </c>
      <c r="H309" t="s">
        <v>1202</v>
      </c>
      <c r="BT309" s="161" t="s">
        <v>1199</v>
      </c>
      <c r="BU309" s="161" t="s">
        <v>109</v>
      </c>
      <c r="BV309" t="b">
        <v>0</v>
      </c>
    </row>
    <row r="310" spans="1:74" x14ac:dyDescent="0.25">
      <c r="A310" s="161" t="s">
        <v>1199</v>
      </c>
      <c r="B310" t="s">
        <v>347</v>
      </c>
      <c r="C310" t="s">
        <v>348</v>
      </c>
      <c r="E310" t="s">
        <v>350</v>
      </c>
      <c r="BT310" s="161" t="s">
        <v>1199</v>
      </c>
      <c r="BU310" s="161" t="s">
        <v>109</v>
      </c>
      <c r="BV310" t="b">
        <v>0</v>
      </c>
    </row>
    <row r="311" spans="1:74" x14ac:dyDescent="0.25">
      <c r="A311" s="161" t="s">
        <v>1199</v>
      </c>
      <c r="B311" t="s">
        <v>351</v>
      </c>
      <c r="C311" t="s">
        <v>352</v>
      </c>
      <c r="D311" t="s">
        <v>354</v>
      </c>
      <c r="E311" t="s">
        <v>1203</v>
      </c>
      <c r="BT311" s="161" t="s">
        <v>1199</v>
      </c>
      <c r="BU311" s="161" t="s">
        <v>109</v>
      </c>
      <c r="BV311" t="b">
        <v>0</v>
      </c>
    </row>
    <row r="312" spans="1:74" x14ac:dyDescent="0.25">
      <c r="A312" s="161" t="s">
        <v>1199</v>
      </c>
      <c r="B312" t="s">
        <v>375</v>
      </c>
      <c r="C312" t="s">
        <v>376</v>
      </c>
      <c r="D312" t="s">
        <v>378</v>
      </c>
      <c r="E312" t="s">
        <v>1204</v>
      </c>
      <c r="BT312" s="161" t="s">
        <v>1199</v>
      </c>
      <c r="BU312" s="161" t="s">
        <v>109</v>
      </c>
      <c r="BV312" t="b">
        <v>0</v>
      </c>
    </row>
    <row r="313" spans="1:74" x14ac:dyDescent="0.25">
      <c r="A313" s="161" t="s">
        <v>1199</v>
      </c>
      <c r="B313" t="s">
        <v>396</v>
      </c>
      <c r="C313" t="s">
        <v>397</v>
      </c>
      <c r="D313" t="s">
        <v>399</v>
      </c>
      <c r="E313" t="s">
        <v>1205</v>
      </c>
      <c r="BT313" s="161" t="s">
        <v>1199</v>
      </c>
      <c r="BU313" s="161" t="s">
        <v>109</v>
      </c>
      <c r="BV313" t="b">
        <v>0</v>
      </c>
    </row>
    <row r="314" spans="1:74" x14ac:dyDescent="0.25">
      <c r="A314" s="161" t="s">
        <v>1199</v>
      </c>
      <c r="B314" t="s">
        <v>407</v>
      </c>
      <c r="C314" t="s">
        <v>408</v>
      </c>
      <c r="D314" t="s">
        <v>410</v>
      </c>
      <c r="E314" t="s">
        <v>1206</v>
      </c>
      <c r="BT314" s="161" t="s">
        <v>1199</v>
      </c>
      <c r="BU314" s="161" t="s">
        <v>109</v>
      </c>
      <c r="BV314" t="b">
        <v>0</v>
      </c>
    </row>
    <row r="315" spans="1:74" x14ac:dyDescent="0.25">
      <c r="A315" s="161" t="s">
        <v>1199</v>
      </c>
      <c r="B315" t="s">
        <v>466</v>
      </c>
      <c r="C315" t="s">
        <v>467</v>
      </c>
      <c r="D315" t="s">
        <v>469</v>
      </c>
      <c r="E315" t="s">
        <v>1207</v>
      </c>
      <c r="BT315" s="161" t="s">
        <v>1199</v>
      </c>
      <c r="BU315" s="161" t="s">
        <v>109</v>
      </c>
      <c r="BV315" t="b">
        <v>0</v>
      </c>
    </row>
    <row r="316" spans="1:74" x14ac:dyDescent="0.25">
      <c r="A316" s="161" t="s">
        <v>1199</v>
      </c>
      <c r="B316" t="s">
        <v>577</v>
      </c>
      <c r="C316" t="s">
        <v>578</v>
      </c>
      <c r="D316" t="s">
        <v>580</v>
      </c>
      <c r="E316" t="s">
        <v>1208</v>
      </c>
      <c r="BT316" s="161" t="s">
        <v>1199</v>
      </c>
      <c r="BU316" s="161" t="s">
        <v>109</v>
      </c>
      <c r="BV316" t="b">
        <v>0</v>
      </c>
    </row>
    <row r="317" spans="1:74" x14ac:dyDescent="0.25">
      <c r="A317" s="161" t="s">
        <v>1199</v>
      </c>
      <c r="B317" t="s">
        <v>582</v>
      </c>
      <c r="C317" t="s">
        <v>583</v>
      </c>
      <c r="D317" t="s">
        <v>585</v>
      </c>
      <c r="E317" t="s">
        <v>1209</v>
      </c>
      <c r="BT317" s="161" t="s">
        <v>1199</v>
      </c>
      <c r="BU317" s="161" t="s">
        <v>109</v>
      </c>
      <c r="BV317" t="b">
        <v>0</v>
      </c>
    </row>
    <row r="318" spans="1:74" x14ac:dyDescent="0.25">
      <c r="A318" s="161" t="s">
        <v>1199</v>
      </c>
      <c r="B318" t="s">
        <v>587</v>
      </c>
      <c r="C318" t="s">
        <v>588</v>
      </c>
      <c r="D318" t="s">
        <v>590</v>
      </c>
      <c r="E318" t="s">
        <v>1210</v>
      </c>
      <c r="BT318" s="161" t="s">
        <v>1199</v>
      </c>
      <c r="BU318" s="161" t="s">
        <v>109</v>
      </c>
      <c r="BV318" t="b">
        <v>0</v>
      </c>
    </row>
    <row r="319" spans="1:74" x14ac:dyDescent="0.25">
      <c r="A319" s="161" t="s">
        <v>1199</v>
      </c>
      <c r="B319" t="s">
        <v>592</v>
      </c>
      <c r="C319" t="s">
        <v>593</v>
      </c>
      <c r="D319" t="s">
        <v>595</v>
      </c>
      <c r="E319" t="s">
        <v>1211</v>
      </c>
      <c r="BT319" s="161" t="s">
        <v>1199</v>
      </c>
      <c r="BU319" s="161" t="s">
        <v>109</v>
      </c>
      <c r="BV319" t="b">
        <v>0</v>
      </c>
    </row>
    <row r="320" spans="1:74" x14ac:dyDescent="0.25">
      <c r="A320" s="161" t="s">
        <v>1199</v>
      </c>
      <c r="B320" t="s">
        <v>597</v>
      </c>
      <c r="C320" t="s">
        <v>598</v>
      </c>
      <c r="D320" t="s">
        <v>600</v>
      </c>
      <c r="E320" t="s">
        <v>1212</v>
      </c>
      <c r="BT320" s="161" t="s">
        <v>1199</v>
      </c>
      <c r="BU320" s="161" t="s">
        <v>109</v>
      </c>
      <c r="BV320" t="b">
        <v>0</v>
      </c>
    </row>
    <row r="321" spans="1:74" x14ac:dyDescent="0.25">
      <c r="A321" s="161" t="s">
        <v>1199</v>
      </c>
      <c r="B321" t="s">
        <v>602</v>
      </c>
      <c r="C321" t="s">
        <v>603</v>
      </c>
      <c r="D321" t="s">
        <v>605</v>
      </c>
      <c r="E321" t="s">
        <v>1213</v>
      </c>
      <c r="BT321" s="161" t="s">
        <v>1199</v>
      </c>
      <c r="BU321" s="161" t="s">
        <v>109</v>
      </c>
      <c r="BV321" t="b">
        <v>0</v>
      </c>
    </row>
    <row r="322" spans="1:74" x14ac:dyDescent="0.25">
      <c r="A322" s="161" t="s">
        <v>1199</v>
      </c>
      <c r="B322" t="s">
        <v>620</v>
      </c>
      <c r="C322" t="s">
        <v>621</v>
      </c>
      <c r="D322" t="s">
        <v>623</v>
      </c>
      <c r="E322" t="s">
        <v>1214</v>
      </c>
      <c r="BT322" s="161" t="s">
        <v>1199</v>
      </c>
      <c r="BU322" s="161" t="s">
        <v>109</v>
      </c>
      <c r="BV322" t="b">
        <v>0</v>
      </c>
    </row>
    <row r="323" spans="1:74" x14ac:dyDescent="0.25">
      <c r="A323" s="161" t="s">
        <v>1199</v>
      </c>
      <c r="B323" t="s">
        <v>641</v>
      </c>
      <c r="C323" t="s">
        <v>642</v>
      </c>
      <c r="D323" t="s">
        <v>644</v>
      </c>
      <c r="E323" t="s">
        <v>1215</v>
      </c>
      <c r="BT323" s="161" t="s">
        <v>1199</v>
      </c>
      <c r="BU323" s="161" t="s">
        <v>109</v>
      </c>
      <c r="BV323" t="b">
        <v>0</v>
      </c>
    </row>
    <row r="324" spans="1:74" x14ac:dyDescent="0.25">
      <c r="A324" s="161" t="s">
        <v>1199</v>
      </c>
      <c r="B324" t="s">
        <v>646</v>
      </c>
      <c r="C324" t="s">
        <v>647</v>
      </c>
      <c r="D324" t="s">
        <v>649</v>
      </c>
      <c r="E324" t="s">
        <v>1216</v>
      </c>
      <c r="BT324" s="161" t="s">
        <v>1199</v>
      </c>
      <c r="BU324" s="161" t="s">
        <v>109</v>
      </c>
      <c r="BV324" t="b">
        <v>0</v>
      </c>
    </row>
    <row r="325" spans="1:74" x14ac:dyDescent="0.25">
      <c r="A325" s="161" t="s">
        <v>1199</v>
      </c>
      <c r="B325" t="s">
        <v>651</v>
      </c>
      <c r="C325" t="s">
        <v>652</v>
      </c>
      <c r="D325" t="s">
        <v>654</v>
      </c>
      <c r="E325" t="s">
        <v>1217</v>
      </c>
      <c r="BT325" s="161" t="s">
        <v>1199</v>
      </c>
      <c r="BU325" s="161" t="s">
        <v>109</v>
      </c>
      <c r="BV325" t="b">
        <v>0</v>
      </c>
    </row>
    <row r="326" spans="1:74" x14ac:dyDescent="0.25">
      <c r="A326" s="161" t="s">
        <v>1199</v>
      </c>
      <c r="B326" t="s">
        <v>656</v>
      </c>
      <c r="C326" t="s">
        <v>657</v>
      </c>
      <c r="D326" t="s">
        <v>659</v>
      </c>
      <c r="E326" t="s">
        <v>1218</v>
      </c>
      <c r="BT326" s="161" t="s">
        <v>1199</v>
      </c>
      <c r="BU326" s="161" t="s">
        <v>109</v>
      </c>
      <c r="BV326" t="b">
        <v>0</v>
      </c>
    </row>
    <row r="327" spans="1:74" x14ac:dyDescent="0.25">
      <c r="A327" s="161" t="s">
        <v>1199</v>
      </c>
      <c r="B327" t="s">
        <v>661</v>
      </c>
      <c r="C327" t="s">
        <v>662</v>
      </c>
      <c r="D327" t="s">
        <v>664</v>
      </c>
      <c r="E327" t="s">
        <v>1219</v>
      </c>
      <c r="BT327" s="161" t="s">
        <v>1199</v>
      </c>
      <c r="BU327" s="161" t="s">
        <v>109</v>
      </c>
      <c r="BV327" t="b">
        <v>0</v>
      </c>
    </row>
    <row r="328" spans="1:74" x14ac:dyDescent="0.25">
      <c r="A328" s="161" t="s">
        <v>1199</v>
      </c>
      <c r="B328" t="s">
        <v>666</v>
      </c>
      <c r="C328" t="s">
        <v>667</v>
      </c>
      <c r="D328" t="s">
        <v>669</v>
      </c>
      <c r="E328" t="s">
        <v>1220</v>
      </c>
      <c r="BT328" s="161" t="s">
        <v>1199</v>
      </c>
      <c r="BU328" s="161" t="s">
        <v>109</v>
      </c>
      <c r="BV328" t="b">
        <v>0</v>
      </c>
    </row>
    <row r="329" spans="1:74" x14ac:dyDescent="0.25">
      <c r="A329" s="161" t="s">
        <v>1199</v>
      </c>
      <c r="B329" t="s">
        <v>671</v>
      </c>
      <c r="C329" t="s">
        <v>672</v>
      </c>
      <c r="D329" t="s">
        <v>674</v>
      </c>
      <c r="E329" t="s">
        <v>1221</v>
      </c>
      <c r="BT329" s="161" t="s">
        <v>1199</v>
      </c>
      <c r="BU329" s="161" t="s">
        <v>109</v>
      </c>
      <c r="BV329" t="b">
        <v>0</v>
      </c>
    </row>
    <row r="330" spans="1:74" x14ac:dyDescent="0.25">
      <c r="A330" s="161" t="s">
        <v>1199</v>
      </c>
      <c r="B330" t="s">
        <v>681</v>
      </c>
      <c r="C330" t="s">
        <v>682</v>
      </c>
      <c r="D330" t="s">
        <v>684</v>
      </c>
      <c r="E330" t="s">
        <v>1222</v>
      </c>
      <c r="BT330" s="161" t="s">
        <v>1199</v>
      </c>
      <c r="BU330" s="161" t="s">
        <v>109</v>
      </c>
      <c r="BV330" t="b">
        <v>0</v>
      </c>
    </row>
    <row r="331" spans="1:74" x14ac:dyDescent="0.25">
      <c r="A331" s="161" t="s">
        <v>1199</v>
      </c>
      <c r="B331" t="s">
        <v>686</v>
      </c>
      <c r="C331" t="s">
        <v>687</v>
      </c>
      <c r="D331" t="s">
        <v>689</v>
      </c>
      <c r="E331" t="s">
        <v>1223</v>
      </c>
      <c r="BT331" s="161" t="s">
        <v>1199</v>
      </c>
      <c r="BU331" s="161" t="s">
        <v>109</v>
      </c>
      <c r="BV331" t="b">
        <v>0</v>
      </c>
    </row>
    <row r="332" spans="1:74" x14ac:dyDescent="0.25">
      <c r="A332" s="161" t="s">
        <v>1199</v>
      </c>
      <c r="B332" t="s">
        <v>691</v>
      </c>
      <c r="C332" t="s">
        <v>692</v>
      </c>
      <c r="D332" t="s">
        <v>694</v>
      </c>
      <c r="E332" t="s">
        <v>1224</v>
      </c>
      <c r="BT332" s="161" t="s">
        <v>1199</v>
      </c>
      <c r="BU332" s="161" t="s">
        <v>109</v>
      </c>
      <c r="BV332" t="b">
        <v>0</v>
      </c>
    </row>
    <row r="333" spans="1:74" x14ac:dyDescent="0.25">
      <c r="A333" s="161" t="s">
        <v>1199</v>
      </c>
      <c r="B333" t="s">
        <v>696</v>
      </c>
      <c r="C333" t="s">
        <v>697</v>
      </c>
      <c r="D333" t="s">
        <v>699</v>
      </c>
      <c r="E333" t="s">
        <v>1225</v>
      </c>
      <c r="BT333" s="161" t="s">
        <v>1199</v>
      </c>
      <c r="BU333" s="161" t="s">
        <v>109</v>
      </c>
      <c r="BV333" t="b">
        <v>0</v>
      </c>
    </row>
    <row r="334" spans="1:74" x14ac:dyDescent="0.25">
      <c r="A334" s="161" t="s">
        <v>1199</v>
      </c>
      <c r="B334" t="s">
        <v>800</v>
      </c>
      <c r="C334" t="s">
        <v>801</v>
      </c>
      <c r="D334" t="s">
        <v>803</v>
      </c>
      <c r="E334" t="s">
        <v>1226</v>
      </c>
      <c r="BT334" s="161" t="s">
        <v>1199</v>
      </c>
      <c r="BU334" s="161" t="s">
        <v>109</v>
      </c>
      <c r="BV334" t="b">
        <v>0</v>
      </c>
    </row>
    <row r="335" spans="1:74" x14ac:dyDescent="0.25">
      <c r="A335" s="161" t="s">
        <v>1199</v>
      </c>
      <c r="B335" t="s">
        <v>805</v>
      </c>
      <c r="C335" t="s">
        <v>806</v>
      </c>
      <c r="D335" t="s">
        <v>808</v>
      </c>
      <c r="E335" t="s">
        <v>1227</v>
      </c>
      <c r="BT335" s="161" t="s">
        <v>1199</v>
      </c>
      <c r="BU335" s="161" t="s">
        <v>109</v>
      </c>
      <c r="BV335" t="b">
        <v>0</v>
      </c>
    </row>
    <row r="336" spans="1:74" x14ac:dyDescent="0.25">
      <c r="A336" s="161" t="s">
        <v>1199</v>
      </c>
      <c r="B336" t="s">
        <v>815</v>
      </c>
      <c r="C336" t="s">
        <v>816</v>
      </c>
      <c r="D336" t="s">
        <v>818</v>
      </c>
      <c r="E336" t="s">
        <v>1228</v>
      </c>
      <c r="BT336" s="161" t="s">
        <v>1199</v>
      </c>
      <c r="BU336" s="161" t="s">
        <v>109</v>
      </c>
      <c r="BV336" t="b">
        <v>0</v>
      </c>
    </row>
    <row r="337" spans="1:74" x14ac:dyDescent="0.25">
      <c r="A337" s="161" t="s">
        <v>1199</v>
      </c>
      <c r="B337" t="s">
        <v>828</v>
      </c>
      <c r="C337" t="s">
        <v>829</v>
      </c>
      <c r="D337" t="s">
        <v>831</v>
      </c>
      <c r="E337" t="s">
        <v>1229</v>
      </c>
      <c r="BT337" s="161" t="s">
        <v>1199</v>
      </c>
      <c r="BU337" s="161" t="s">
        <v>109</v>
      </c>
      <c r="BV337" t="b">
        <v>0</v>
      </c>
    </row>
    <row r="338" spans="1:74" x14ac:dyDescent="0.25">
      <c r="A338" s="161" t="s">
        <v>1199</v>
      </c>
      <c r="B338" t="s">
        <v>833</v>
      </c>
      <c r="C338" t="s">
        <v>834</v>
      </c>
      <c r="D338" t="s">
        <v>836</v>
      </c>
      <c r="E338" t="s">
        <v>1230</v>
      </c>
      <c r="BT338" s="161" t="s">
        <v>1199</v>
      </c>
      <c r="BU338" s="161" t="s">
        <v>109</v>
      </c>
      <c r="BV338" t="b">
        <v>0</v>
      </c>
    </row>
    <row r="339" spans="1:74" x14ac:dyDescent="0.25">
      <c r="A339" s="161" t="s">
        <v>1199</v>
      </c>
      <c r="B339" t="s">
        <v>838</v>
      </c>
      <c r="C339" t="s">
        <v>839</v>
      </c>
      <c r="D339" t="s">
        <v>841</v>
      </c>
      <c r="E339" t="s">
        <v>1231</v>
      </c>
      <c r="BT339" s="161" t="s">
        <v>1199</v>
      </c>
      <c r="BU339" s="161" t="s">
        <v>109</v>
      </c>
      <c r="BV339" t="b">
        <v>0</v>
      </c>
    </row>
    <row r="340" spans="1:74" x14ac:dyDescent="0.25">
      <c r="A340" s="161" t="s">
        <v>1199</v>
      </c>
      <c r="B340" t="s">
        <v>857</v>
      </c>
      <c r="C340" t="s">
        <v>858</v>
      </c>
      <c r="D340" t="s">
        <v>860</v>
      </c>
      <c r="E340" t="s">
        <v>1232</v>
      </c>
      <c r="BT340" s="161" t="s">
        <v>1199</v>
      </c>
      <c r="BU340" s="161" t="s">
        <v>109</v>
      </c>
      <c r="BV340" t="b">
        <v>0</v>
      </c>
    </row>
    <row r="341" spans="1:74" x14ac:dyDescent="0.25">
      <c r="A341" s="161" t="s">
        <v>1199</v>
      </c>
      <c r="B341" t="s">
        <v>867</v>
      </c>
      <c r="C341" t="s">
        <v>868</v>
      </c>
      <c r="D341" t="s">
        <v>870</v>
      </c>
      <c r="E341" t="s">
        <v>1233</v>
      </c>
      <c r="BT341" s="161" t="s">
        <v>1199</v>
      </c>
      <c r="BU341" s="161" t="s">
        <v>109</v>
      </c>
      <c r="BV341" t="b">
        <v>0</v>
      </c>
    </row>
    <row r="342" spans="1:74" x14ac:dyDescent="0.25">
      <c r="A342" s="161" t="s">
        <v>1199</v>
      </c>
      <c r="B342" t="s">
        <v>872</v>
      </c>
      <c r="C342" t="s">
        <v>873</v>
      </c>
      <c r="D342" t="s">
        <v>875</v>
      </c>
      <c r="E342" t="s">
        <v>1234</v>
      </c>
      <c r="BT342" s="161" t="s">
        <v>1199</v>
      </c>
      <c r="BU342" s="161" t="s">
        <v>109</v>
      </c>
      <c r="BV342" t="b">
        <v>0</v>
      </c>
    </row>
    <row r="343" spans="1:74" x14ac:dyDescent="0.25">
      <c r="A343" s="161" t="s">
        <v>1199</v>
      </c>
      <c r="B343" t="s">
        <v>877</v>
      </c>
      <c r="C343" t="s">
        <v>878</v>
      </c>
      <c r="D343" t="s">
        <v>880</v>
      </c>
      <c r="E343" t="s">
        <v>1235</v>
      </c>
      <c r="BT343" s="161" t="s">
        <v>1199</v>
      </c>
      <c r="BU343" s="161" t="s">
        <v>109</v>
      </c>
      <c r="BV343" t="b">
        <v>0</v>
      </c>
    </row>
    <row r="344" spans="1:74" x14ac:dyDescent="0.25">
      <c r="A344" s="161" t="s">
        <v>1199</v>
      </c>
      <c r="B344" t="s">
        <v>882</v>
      </c>
      <c r="C344" t="s">
        <v>883</v>
      </c>
      <c r="D344" t="s">
        <v>885</v>
      </c>
      <c r="E344" t="s">
        <v>1236</v>
      </c>
      <c r="BT344" s="161" t="s">
        <v>1199</v>
      </c>
      <c r="BU344" s="161" t="s">
        <v>109</v>
      </c>
      <c r="BV344" t="b">
        <v>0</v>
      </c>
    </row>
    <row r="345" spans="1:74" x14ac:dyDescent="0.25">
      <c r="A345" s="161" t="s">
        <v>1199</v>
      </c>
      <c r="B345" t="s">
        <v>897</v>
      </c>
      <c r="C345" t="s">
        <v>898</v>
      </c>
      <c r="D345" t="s">
        <v>900</v>
      </c>
      <c r="E345" t="s">
        <v>1237</v>
      </c>
      <c r="BT345" s="161" t="s">
        <v>1199</v>
      </c>
      <c r="BU345" s="161" t="s">
        <v>109</v>
      </c>
      <c r="BV345" t="b">
        <v>0</v>
      </c>
    </row>
    <row r="346" spans="1:74" x14ac:dyDescent="0.25">
      <c r="A346" s="161" t="s">
        <v>1199</v>
      </c>
      <c r="B346" t="s">
        <v>902</v>
      </c>
      <c r="C346" t="s">
        <v>903</v>
      </c>
      <c r="D346" t="s">
        <v>905</v>
      </c>
      <c r="E346" t="s">
        <v>1238</v>
      </c>
      <c r="BT346" s="161" t="s">
        <v>1199</v>
      </c>
      <c r="BU346" s="161" t="s">
        <v>109</v>
      </c>
      <c r="BV346" t="b">
        <v>0</v>
      </c>
    </row>
    <row r="347" spans="1:74" x14ac:dyDescent="0.25">
      <c r="A347" s="161" t="s">
        <v>1199</v>
      </c>
      <c r="B347" t="s">
        <v>907</v>
      </c>
      <c r="C347" t="s">
        <v>908</v>
      </c>
      <c r="D347" t="s">
        <v>910</v>
      </c>
      <c r="E347" t="s">
        <v>1239</v>
      </c>
      <c r="BT347" s="161" t="s">
        <v>1199</v>
      </c>
      <c r="BU347" s="161" t="s">
        <v>109</v>
      </c>
      <c r="BV347" t="b">
        <v>0</v>
      </c>
    </row>
    <row r="348" spans="1:74" x14ac:dyDescent="0.25">
      <c r="A348" s="161" t="s">
        <v>1199</v>
      </c>
      <c r="B348" t="s">
        <v>917</v>
      </c>
      <c r="C348" t="s">
        <v>918</v>
      </c>
      <c r="D348" t="s">
        <v>920</v>
      </c>
      <c r="E348" t="s">
        <v>1240</v>
      </c>
      <c r="BT348" s="161" t="s">
        <v>1199</v>
      </c>
      <c r="BU348" s="161" t="s">
        <v>109</v>
      </c>
      <c r="BV348" t="b">
        <v>0</v>
      </c>
    </row>
    <row r="349" spans="1:74" x14ac:dyDescent="0.25">
      <c r="A349" s="161" t="s">
        <v>1199</v>
      </c>
      <c r="B349" t="s">
        <v>937</v>
      </c>
      <c r="C349" t="s">
        <v>938</v>
      </c>
      <c r="D349" t="s">
        <v>940</v>
      </c>
      <c r="E349" t="s">
        <v>1241</v>
      </c>
      <c r="BT349" s="161" t="s">
        <v>1199</v>
      </c>
      <c r="BU349" s="161" t="s">
        <v>109</v>
      </c>
      <c r="BV349" t="b">
        <v>0</v>
      </c>
    </row>
    <row r="350" spans="1:74" x14ac:dyDescent="0.25">
      <c r="A350" s="161" t="s">
        <v>1199</v>
      </c>
      <c r="B350" t="s">
        <v>942</v>
      </c>
      <c r="C350" t="s">
        <v>943</v>
      </c>
      <c r="D350" t="s">
        <v>945</v>
      </c>
      <c r="E350" t="s">
        <v>1242</v>
      </c>
      <c r="BT350" s="161" t="s">
        <v>1199</v>
      </c>
      <c r="BU350" s="161" t="s">
        <v>109</v>
      </c>
      <c r="BV350" t="b">
        <v>0</v>
      </c>
    </row>
    <row r="351" spans="1:74" x14ac:dyDescent="0.25">
      <c r="A351" s="161" t="s">
        <v>1199</v>
      </c>
      <c r="B351" t="s">
        <v>947</v>
      </c>
      <c r="C351" t="s">
        <v>948</v>
      </c>
      <c r="D351" t="s">
        <v>950</v>
      </c>
      <c r="E351" t="s">
        <v>1243</v>
      </c>
      <c r="BT351" s="161" t="s">
        <v>1199</v>
      </c>
      <c r="BU351" s="161" t="s">
        <v>109</v>
      </c>
      <c r="BV351" t="b">
        <v>0</v>
      </c>
    </row>
    <row r="352" spans="1:74" x14ac:dyDescent="0.25">
      <c r="A352" s="161" t="s">
        <v>1199</v>
      </c>
      <c r="B352" t="s">
        <v>962</v>
      </c>
      <c r="C352" t="s">
        <v>963</v>
      </c>
      <c r="D352" t="s">
        <v>965</v>
      </c>
      <c r="E352" t="s">
        <v>1244</v>
      </c>
      <c r="BT352" s="161" t="s">
        <v>1199</v>
      </c>
      <c r="BU352" s="161" t="s">
        <v>109</v>
      </c>
      <c r="BV352" t="b">
        <v>0</v>
      </c>
    </row>
    <row r="353" spans="1:74" x14ac:dyDescent="0.25">
      <c r="A353" s="161" t="s">
        <v>1199</v>
      </c>
      <c r="B353" t="s">
        <v>976</v>
      </c>
      <c r="C353" t="s">
        <v>977</v>
      </c>
      <c r="D353" t="s">
        <v>979</v>
      </c>
      <c r="E353" t="s">
        <v>1245</v>
      </c>
      <c r="BT353" s="161" t="s">
        <v>1199</v>
      </c>
      <c r="BU353" s="161" t="s">
        <v>109</v>
      </c>
      <c r="BV353" t="b">
        <v>0</v>
      </c>
    </row>
    <row r="354" spans="1:74" x14ac:dyDescent="0.25">
      <c r="A354" s="161" t="s">
        <v>1199</v>
      </c>
      <c r="B354" t="s">
        <v>981</v>
      </c>
      <c r="C354" t="s">
        <v>982</v>
      </c>
      <c r="D354" t="s">
        <v>984</v>
      </c>
      <c r="E354" t="s">
        <v>1246</v>
      </c>
      <c r="BT354" s="161" t="s">
        <v>1199</v>
      </c>
      <c r="BU354" s="161" t="s">
        <v>109</v>
      </c>
      <c r="BV354" t="b">
        <v>0</v>
      </c>
    </row>
    <row r="355" spans="1:74" x14ac:dyDescent="0.25">
      <c r="A355" s="161" t="s">
        <v>1199</v>
      </c>
      <c r="B355" t="s">
        <v>999</v>
      </c>
      <c r="C355" t="s">
        <v>1000</v>
      </c>
      <c r="D355" t="s">
        <v>1002</v>
      </c>
      <c r="E355" t="s">
        <v>1247</v>
      </c>
      <c r="BT355" s="161" t="s">
        <v>1199</v>
      </c>
      <c r="BU355" s="161" t="s">
        <v>109</v>
      </c>
      <c r="BV355" t="b">
        <v>0</v>
      </c>
    </row>
    <row r="356" spans="1:74" x14ac:dyDescent="0.25">
      <c r="A356" s="161" t="s">
        <v>1199</v>
      </c>
      <c r="B356" t="s">
        <v>1022</v>
      </c>
      <c r="C356" t="s">
        <v>1023</v>
      </c>
      <c r="D356" t="s">
        <v>1025</v>
      </c>
      <c r="E356" t="s">
        <v>1248</v>
      </c>
      <c r="BT356" s="161" t="s">
        <v>1199</v>
      </c>
      <c r="BU356" s="161" t="s">
        <v>109</v>
      </c>
      <c r="BV356" t="b">
        <v>0</v>
      </c>
    </row>
    <row r="357" spans="1:74" x14ac:dyDescent="0.25">
      <c r="A357" s="161" t="s">
        <v>1199</v>
      </c>
      <c r="B357" t="s">
        <v>1027</v>
      </c>
      <c r="C357" t="s">
        <v>1028</v>
      </c>
      <c r="D357" t="s">
        <v>1030</v>
      </c>
      <c r="E357" t="s">
        <v>1249</v>
      </c>
      <c r="BT357" s="161" t="s">
        <v>1199</v>
      </c>
      <c r="BU357" s="161" t="s">
        <v>109</v>
      </c>
      <c r="BV357" t="b">
        <v>0</v>
      </c>
    </row>
    <row r="358" spans="1:74" x14ac:dyDescent="0.25">
      <c r="A358" s="161" t="s">
        <v>1199</v>
      </c>
      <c r="B358" t="s">
        <v>1042</v>
      </c>
      <c r="C358" t="s">
        <v>1043</v>
      </c>
      <c r="D358" t="s">
        <v>1045</v>
      </c>
      <c r="E358" t="s">
        <v>1250</v>
      </c>
      <c r="BT358" s="161" t="s">
        <v>1199</v>
      </c>
      <c r="BU358" s="161" t="s">
        <v>109</v>
      </c>
      <c r="BV358" t="b">
        <v>0</v>
      </c>
    </row>
    <row r="359" spans="1:74" x14ac:dyDescent="0.25">
      <c r="A359" s="161" t="s">
        <v>1199</v>
      </c>
      <c r="B359" t="s">
        <v>1047</v>
      </c>
      <c r="C359" t="s">
        <v>1048</v>
      </c>
      <c r="D359" t="s">
        <v>1050</v>
      </c>
      <c r="E359" t="s">
        <v>1251</v>
      </c>
      <c r="BT359" s="161" t="s">
        <v>1199</v>
      </c>
      <c r="BU359" s="161" t="s">
        <v>109</v>
      </c>
      <c r="BV359" t="b">
        <v>0</v>
      </c>
    </row>
    <row r="360" spans="1:74" x14ac:dyDescent="0.25">
      <c r="A360" s="161" t="s">
        <v>1199</v>
      </c>
      <c r="B360" t="s">
        <v>1057</v>
      </c>
      <c r="C360" t="s">
        <v>1058</v>
      </c>
      <c r="D360" t="s">
        <v>1060</v>
      </c>
      <c r="E360" t="s">
        <v>1252</v>
      </c>
      <c r="BT360" s="161" t="s">
        <v>1199</v>
      </c>
      <c r="BU360" s="161" t="s">
        <v>109</v>
      </c>
      <c r="BV360" t="b">
        <v>0</v>
      </c>
    </row>
    <row r="361" spans="1:74" x14ac:dyDescent="0.25">
      <c r="A361" s="161" t="s">
        <v>1199</v>
      </c>
      <c r="B361" t="s">
        <v>1082</v>
      </c>
      <c r="C361" t="s">
        <v>1083</v>
      </c>
      <c r="D361" t="s">
        <v>1055</v>
      </c>
      <c r="E361" t="s">
        <v>1253</v>
      </c>
      <c r="BT361" s="161" t="s">
        <v>1199</v>
      </c>
      <c r="BU361" s="161" t="s">
        <v>109</v>
      </c>
      <c r="BV361" t="b">
        <v>0</v>
      </c>
    </row>
    <row r="362" spans="1:74" x14ac:dyDescent="0.25">
      <c r="A362" s="161" t="s">
        <v>1199</v>
      </c>
      <c r="B362" t="s">
        <v>1086</v>
      </c>
      <c r="C362" t="s">
        <v>1087</v>
      </c>
      <c r="D362" t="s">
        <v>1089</v>
      </c>
      <c r="E362" t="s">
        <v>1254</v>
      </c>
      <c r="BT362" s="161" t="s">
        <v>1199</v>
      </c>
      <c r="BU362" s="161" t="s">
        <v>109</v>
      </c>
      <c r="BV362" t="b">
        <v>0</v>
      </c>
    </row>
    <row r="363" spans="1:74" x14ac:dyDescent="0.25">
      <c r="A363" s="161" t="s">
        <v>1199</v>
      </c>
      <c r="B363" t="s">
        <v>1091</v>
      </c>
      <c r="C363" t="s">
        <v>1092</v>
      </c>
      <c r="D363" t="s">
        <v>1094</v>
      </c>
      <c r="E363" t="s">
        <v>1255</v>
      </c>
      <c r="BT363" s="161" t="s">
        <v>1199</v>
      </c>
      <c r="BU363" s="161" t="s">
        <v>109</v>
      </c>
      <c r="BV363" t="b">
        <v>0</v>
      </c>
    </row>
    <row r="364" spans="1:74" x14ac:dyDescent="0.25">
      <c r="A364" s="161" t="s">
        <v>1199</v>
      </c>
      <c r="B364" t="s">
        <v>1106</v>
      </c>
      <c r="C364" t="s">
        <v>1107</v>
      </c>
      <c r="D364" t="s">
        <v>1075</v>
      </c>
      <c r="E364" t="s">
        <v>1256</v>
      </c>
      <c r="BT364" s="161" t="s">
        <v>1199</v>
      </c>
      <c r="BU364" s="161" t="s">
        <v>109</v>
      </c>
      <c r="BV364" t="b">
        <v>0</v>
      </c>
    </row>
    <row r="365" spans="1:74" x14ac:dyDescent="0.25">
      <c r="A365" s="161" t="s">
        <v>1199</v>
      </c>
      <c r="B365" t="s">
        <v>1139</v>
      </c>
      <c r="C365" t="s">
        <v>1140</v>
      </c>
      <c r="D365" t="s">
        <v>1142</v>
      </c>
      <c r="E365" t="s">
        <v>1257</v>
      </c>
      <c r="BT365" s="161" t="s">
        <v>1199</v>
      </c>
      <c r="BU365" s="161" t="s">
        <v>109</v>
      </c>
      <c r="BV365" t="b">
        <v>0</v>
      </c>
    </row>
    <row r="366" spans="1:74" x14ac:dyDescent="0.25">
      <c r="A366" s="161" t="s">
        <v>1199</v>
      </c>
      <c r="B366" t="s">
        <v>1144</v>
      </c>
      <c r="C366" t="s">
        <v>1145</v>
      </c>
      <c r="D366" t="s">
        <v>1147</v>
      </c>
      <c r="E366" t="s">
        <v>1258</v>
      </c>
      <c r="BT366" s="161" t="s">
        <v>1199</v>
      </c>
      <c r="BU366" s="161" t="s">
        <v>109</v>
      </c>
      <c r="BV366" t="b">
        <v>0</v>
      </c>
    </row>
    <row r="367" spans="1:74" x14ac:dyDescent="0.25">
      <c r="A367" s="161" t="s">
        <v>1199</v>
      </c>
      <c r="B367" t="s">
        <v>1149</v>
      </c>
      <c r="C367" t="s">
        <v>1150</v>
      </c>
      <c r="D367" t="s">
        <v>1152</v>
      </c>
      <c r="E367" t="s">
        <v>1259</v>
      </c>
      <c r="BT367" s="161" t="s">
        <v>1199</v>
      </c>
      <c r="BU367" s="161" t="s">
        <v>109</v>
      </c>
      <c r="BV367" t="b">
        <v>0</v>
      </c>
    </row>
    <row r="368" spans="1:74" x14ac:dyDescent="0.25">
      <c r="A368" s="161" t="s">
        <v>1199</v>
      </c>
      <c r="B368" t="s">
        <v>1184</v>
      </c>
      <c r="C368" t="s">
        <v>1185</v>
      </c>
      <c r="D368" t="s">
        <v>1187</v>
      </c>
      <c r="E368" t="s">
        <v>1260</v>
      </c>
      <c r="BT368" s="161" t="s">
        <v>1199</v>
      </c>
      <c r="BU368" s="161" t="s">
        <v>109</v>
      </c>
      <c r="BV368" t="b">
        <v>0</v>
      </c>
    </row>
    <row r="369" spans="1:74" x14ac:dyDescent="0.25">
      <c r="A369" s="161" t="s">
        <v>1199</v>
      </c>
      <c r="B369" t="s">
        <v>572</v>
      </c>
      <c r="C369" t="s">
        <v>573</v>
      </c>
      <c r="D369" t="s">
        <v>575</v>
      </c>
      <c r="E369" t="s">
        <v>1261</v>
      </c>
      <c r="BT369" s="161" t="s">
        <v>1199</v>
      </c>
      <c r="BU369" s="161" t="s">
        <v>109</v>
      </c>
      <c r="BV369" t="b">
        <v>0</v>
      </c>
    </row>
    <row r="370" spans="1:74" x14ac:dyDescent="0.25">
      <c r="A370" s="161" t="s">
        <v>1199</v>
      </c>
      <c r="B370" t="s">
        <v>615</v>
      </c>
      <c r="C370" t="s">
        <v>616</v>
      </c>
      <c r="D370" t="s">
        <v>618</v>
      </c>
      <c r="E370" t="s">
        <v>1262</v>
      </c>
      <c r="BT370" s="161" t="s">
        <v>1199</v>
      </c>
      <c r="BU370" s="161" t="s">
        <v>109</v>
      </c>
      <c r="BV370" t="b">
        <v>0</v>
      </c>
    </row>
    <row r="371" spans="1:74" x14ac:dyDescent="0.25">
      <c r="A371" s="161" t="s">
        <v>1199</v>
      </c>
      <c r="B371" t="s">
        <v>676</v>
      </c>
      <c r="C371" t="s">
        <v>677</v>
      </c>
      <c r="D371" t="s">
        <v>679</v>
      </c>
      <c r="E371" t="s">
        <v>1263</v>
      </c>
      <c r="BT371" s="161" t="s">
        <v>1199</v>
      </c>
      <c r="BU371" s="161" t="s">
        <v>109</v>
      </c>
      <c r="BV371" t="b">
        <v>0</v>
      </c>
    </row>
    <row r="372" spans="1:74" x14ac:dyDescent="0.25">
      <c r="A372" s="161" t="s">
        <v>1199</v>
      </c>
      <c r="B372" t="s">
        <v>795</v>
      </c>
      <c r="C372" t="s">
        <v>796</v>
      </c>
      <c r="D372" t="s">
        <v>798</v>
      </c>
      <c r="E372" t="s">
        <v>1264</v>
      </c>
      <c r="BT372" s="161" t="s">
        <v>1199</v>
      </c>
      <c r="BU372" s="161" t="s">
        <v>109</v>
      </c>
      <c r="BV372" t="b">
        <v>0</v>
      </c>
    </row>
    <row r="373" spans="1:74" x14ac:dyDescent="0.25">
      <c r="A373" s="161" t="s">
        <v>1199</v>
      </c>
      <c r="B373" t="s">
        <v>810</v>
      </c>
      <c r="C373" t="s">
        <v>811</v>
      </c>
      <c r="D373" t="s">
        <v>813</v>
      </c>
      <c r="E373" t="s">
        <v>1265</v>
      </c>
      <c r="BT373" s="161" t="s">
        <v>1199</v>
      </c>
      <c r="BU373" s="161" t="s">
        <v>109</v>
      </c>
      <c r="BV373" t="b">
        <v>0</v>
      </c>
    </row>
    <row r="374" spans="1:74" x14ac:dyDescent="0.25">
      <c r="A374" s="161" t="s">
        <v>1199</v>
      </c>
      <c r="B374" t="s">
        <v>843</v>
      </c>
      <c r="C374" t="s">
        <v>844</v>
      </c>
      <c r="D374" t="s">
        <v>846</v>
      </c>
      <c r="E374" t="s">
        <v>1266</v>
      </c>
      <c r="BT374" s="161" t="s">
        <v>1199</v>
      </c>
      <c r="BU374" s="161" t="s">
        <v>109</v>
      </c>
      <c r="BV374" t="b">
        <v>0</v>
      </c>
    </row>
    <row r="375" spans="1:74" x14ac:dyDescent="0.25">
      <c r="A375" s="161" t="s">
        <v>1199</v>
      </c>
      <c r="B375" t="s">
        <v>852</v>
      </c>
      <c r="C375" t="s">
        <v>853</v>
      </c>
      <c r="D375" t="s">
        <v>855</v>
      </c>
      <c r="E375" t="s">
        <v>1267</v>
      </c>
      <c r="BT375" s="161" t="s">
        <v>1199</v>
      </c>
      <c r="BU375" s="161" t="s">
        <v>109</v>
      </c>
      <c r="BV375" t="b">
        <v>0</v>
      </c>
    </row>
    <row r="376" spans="1:74" x14ac:dyDescent="0.25">
      <c r="A376" s="161" t="s">
        <v>1199</v>
      </c>
      <c r="B376" t="s">
        <v>862</v>
      </c>
      <c r="C376" t="s">
        <v>863</v>
      </c>
      <c r="D376" t="s">
        <v>865</v>
      </c>
      <c r="E376" t="s">
        <v>1268</v>
      </c>
      <c r="BT376" s="161" t="s">
        <v>1199</v>
      </c>
      <c r="BU376" s="161" t="s">
        <v>109</v>
      </c>
      <c r="BV376" t="b">
        <v>0</v>
      </c>
    </row>
    <row r="377" spans="1:74" x14ac:dyDescent="0.25">
      <c r="A377" s="161" t="s">
        <v>1199</v>
      </c>
      <c r="B377" t="s">
        <v>927</v>
      </c>
      <c r="C377" t="s">
        <v>928</v>
      </c>
      <c r="D377" t="s">
        <v>930</v>
      </c>
      <c r="E377" t="s">
        <v>1269</v>
      </c>
      <c r="BT377" s="161" t="s">
        <v>1199</v>
      </c>
      <c r="BU377" s="161" t="s">
        <v>109</v>
      </c>
      <c r="BV377" t="b">
        <v>0</v>
      </c>
    </row>
    <row r="378" spans="1:74" x14ac:dyDescent="0.25">
      <c r="A378" s="161" t="s">
        <v>1199</v>
      </c>
      <c r="B378" t="s">
        <v>887</v>
      </c>
      <c r="C378" t="s">
        <v>888</v>
      </c>
      <c r="D378" t="s">
        <v>890</v>
      </c>
      <c r="E378" t="s">
        <v>1270</v>
      </c>
      <c r="BT378" s="161" t="s">
        <v>1199</v>
      </c>
      <c r="BU378" s="161" t="s">
        <v>109</v>
      </c>
      <c r="BV378" t="b">
        <v>0</v>
      </c>
    </row>
    <row r="379" spans="1:74" x14ac:dyDescent="0.25">
      <c r="A379" s="161" t="s">
        <v>1199</v>
      </c>
      <c r="B379" t="s">
        <v>892</v>
      </c>
      <c r="C379" t="s">
        <v>893</v>
      </c>
      <c r="D379" t="s">
        <v>895</v>
      </c>
      <c r="E379" t="s">
        <v>1271</v>
      </c>
      <c r="BT379" s="161" t="s">
        <v>1199</v>
      </c>
      <c r="BU379" s="161" t="s">
        <v>109</v>
      </c>
      <c r="BV379" t="b">
        <v>0</v>
      </c>
    </row>
    <row r="380" spans="1:74" x14ac:dyDescent="0.25">
      <c r="A380" s="161" t="s">
        <v>1199</v>
      </c>
      <c r="B380" t="s">
        <v>912</v>
      </c>
      <c r="C380" t="s">
        <v>913</v>
      </c>
      <c r="D380" t="s">
        <v>915</v>
      </c>
      <c r="E380" t="s">
        <v>1272</v>
      </c>
      <c r="BT380" s="161" t="s">
        <v>1199</v>
      </c>
      <c r="BU380" s="161" t="s">
        <v>109</v>
      </c>
      <c r="BV380" t="b">
        <v>0</v>
      </c>
    </row>
    <row r="381" spans="1:74" x14ac:dyDescent="0.25">
      <c r="A381" s="161" t="s">
        <v>1199</v>
      </c>
      <c r="B381" t="s">
        <v>922</v>
      </c>
      <c r="C381" t="s">
        <v>923</v>
      </c>
      <c r="D381" t="s">
        <v>925</v>
      </c>
      <c r="E381" t="s">
        <v>1273</v>
      </c>
      <c r="BT381" s="161" t="s">
        <v>1199</v>
      </c>
      <c r="BU381" s="161" t="s">
        <v>109</v>
      </c>
      <c r="BV381" t="b">
        <v>0</v>
      </c>
    </row>
    <row r="382" spans="1:74" x14ac:dyDescent="0.25">
      <c r="A382" s="161" t="s">
        <v>1199</v>
      </c>
      <c r="B382" t="s">
        <v>932</v>
      </c>
      <c r="C382" t="s">
        <v>933</v>
      </c>
      <c r="D382" t="s">
        <v>935</v>
      </c>
      <c r="E382" t="s">
        <v>1274</v>
      </c>
      <c r="BT382" s="161" t="s">
        <v>1199</v>
      </c>
      <c r="BU382" s="161" t="s">
        <v>109</v>
      </c>
      <c r="BV382" t="b">
        <v>0</v>
      </c>
    </row>
    <row r="383" spans="1:74" x14ac:dyDescent="0.25">
      <c r="A383" s="161" t="s">
        <v>1199</v>
      </c>
      <c r="B383" t="s">
        <v>952</v>
      </c>
      <c r="C383" t="s">
        <v>953</v>
      </c>
      <c r="D383" t="s">
        <v>955</v>
      </c>
      <c r="E383" t="s">
        <v>1275</v>
      </c>
      <c r="BT383" s="161" t="s">
        <v>1199</v>
      </c>
      <c r="BU383" s="161" t="s">
        <v>109</v>
      </c>
      <c r="BV383" t="b">
        <v>0</v>
      </c>
    </row>
    <row r="384" spans="1:74" x14ac:dyDescent="0.25">
      <c r="A384" s="161" t="s">
        <v>1199</v>
      </c>
      <c r="B384" t="s">
        <v>957</v>
      </c>
      <c r="C384" t="s">
        <v>958</v>
      </c>
      <c r="D384" t="s">
        <v>960</v>
      </c>
      <c r="E384" t="s">
        <v>1276</v>
      </c>
      <c r="BT384" s="161" t="s">
        <v>1199</v>
      </c>
      <c r="BU384" s="161" t="s">
        <v>109</v>
      </c>
      <c r="BV384" t="b">
        <v>0</v>
      </c>
    </row>
    <row r="385" spans="1:74" x14ac:dyDescent="0.25">
      <c r="A385" s="161" t="s">
        <v>1199</v>
      </c>
      <c r="B385" t="s">
        <v>967</v>
      </c>
      <c r="C385" t="s">
        <v>968</v>
      </c>
      <c r="D385" t="s">
        <v>970</v>
      </c>
      <c r="E385" t="s">
        <v>1277</v>
      </c>
      <c r="BT385" s="161" t="s">
        <v>1199</v>
      </c>
      <c r="BU385" s="161" t="s">
        <v>109</v>
      </c>
      <c r="BV385" t="b">
        <v>0</v>
      </c>
    </row>
    <row r="386" spans="1:74" x14ac:dyDescent="0.25">
      <c r="A386" s="161" t="s">
        <v>1199</v>
      </c>
      <c r="B386" t="s">
        <v>986</v>
      </c>
      <c r="C386" t="s">
        <v>987</v>
      </c>
      <c r="D386" t="s">
        <v>989</v>
      </c>
      <c r="E386" t="s">
        <v>1278</v>
      </c>
      <c r="BT386" s="161" t="s">
        <v>1199</v>
      </c>
      <c r="BU386" s="161" t="s">
        <v>109</v>
      </c>
      <c r="BV386" t="b">
        <v>0</v>
      </c>
    </row>
    <row r="387" spans="1:74" x14ac:dyDescent="0.25">
      <c r="A387" s="161" t="s">
        <v>1199</v>
      </c>
      <c r="B387" t="s">
        <v>991</v>
      </c>
      <c r="C387" t="s">
        <v>992</v>
      </c>
      <c r="D387" t="s">
        <v>590</v>
      </c>
      <c r="E387" t="s">
        <v>1279</v>
      </c>
      <c r="BT387" s="161" t="s">
        <v>1199</v>
      </c>
      <c r="BU387" s="161" t="s">
        <v>109</v>
      </c>
      <c r="BV387" t="b">
        <v>0</v>
      </c>
    </row>
    <row r="388" spans="1:74" x14ac:dyDescent="0.25">
      <c r="A388" s="161" t="s">
        <v>1199</v>
      </c>
      <c r="B388" t="s">
        <v>1077</v>
      </c>
      <c r="C388" t="s">
        <v>1078</v>
      </c>
      <c r="D388" t="s">
        <v>1080</v>
      </c>
      <c r="E388" t="s">
        <v>1280</v>
      </c>
      <c r="BT388" s="161" t="s">
        <v>1199</v>
      </c>
      <c r="BU388" s="161" t="s">
        <v>109</v>
      </c>
      <c r="BV388" t="b">
        <v>0</v>
      </c>
    </row>
    <row r="389" spans="1:74" x14ac:dyDescent="0.25">
      <c r="A389" s="161" t="s">
        <v>1199</v>
      </c>
      <c r="B389" t="s">
        <v>1032</v>
      </c>
      <c r="C389" t="s">
        <v>1033</v>
      </c>
      <c r="D389" t="s">
        <v>1035</v>
      </c>
      <c r="E389" t="s">
        <v>1281</v>
      </c>
      <c r="BT389" s="161" t="s">
        <v>1199</v>
      </c>
      <c r="BU389" s="161" t="s">
        <v>109</v>
      </c>
      <c r="BV389" t="b">
        <v>0</v>
      </c>
    </row>
    <row r="390" spans="1:74" x14ac:dyDescent="0.25">
      <c r="A390" s="161" t="s">
        <v>1199</v>
      </c>
      <c r="B390" t="s">
        <v>1008</v>
      </c>
      <c r="C390" t="s">
        <v>1009</v>
      </c>
      <c r="D390" t="s">
        <v>1011</v>
      </c>
      <c r="E390" t="s">
        <v>1282</v>
      </c>
      <c r="BT390" s="161" t="s">
        <v>1199</v>
      </c>
      <c r="BU390" s="161" t="s">
        <v>109</v>
      </c>
      <c r="BV390" t="b">
        <v>0</v>
      </c>
    </row>
    <row r="391" spans="1:74" x14ac:dyDescent="0.25">
      <c r="A391" s="161" t="s">
        <v>1199</v>
      </c>
      <c r="B391" t="s">
        <v>1013</v>
      </c>
      <c r="C391" t="s">
        <v>1014</v>
      </c>
      <c r="D391" t="s">
        <v>1016</v>
      </c>
      <c r="E391" t="s">
        <v>1283</v>
      </c>
      <c r="BT391" s="161" t="s">
        <v>1199</v>
      </c>
      <c r="BU391" s="161" t="s">
        <v>109</v>
      </c>
      <c r="BV391" t="b">
        <v>0</v>
      </c>
    </row>
    <row r="392" spans="1:74" x14ac:dyDescent="0.25">
      <c r="A392" s="161" t="s">
        <v>1199</v>
      </c>
      <c r="B392" t="s">
        <v>1052</v>
      </c>
      <c r="C392" t="s">
        <v>1053</v>
      </c>
      <c r="D392" t="s">
        <v>1055</v>
      </c>
      <c r="E392" t="s">
        <v>1284</v>
      </c>
      <c r="BT392" s="161" t="s">
        <v>1199</v>
      </c>
      <c r="BU392" s="161" t="s">
        <v>109</v>
      </c>
      <c r="BV392" t="b">
        <v>0</v>
      </c>
    </row>
    <row r="393" spans="1:74" x14ac:dyDescent="0.25">
      <c r="A393" s="161" t="s">
        <v>1199</v>
      </c>
      <c r="B393" t="s">
        <v>1062</v>
      </c>
      <c r="C393" t="s">
        <v>1063</v>
      </c>
      <c r="D393" t="s">
        <v>1065</v>
      </c>
      <c r="E393" t="s">
        <v>1285</v>
      </c>
      <c r="BT393" s="161" t="s">
        <v>1199</v>
      </c>
      <c r="BU393" s="161" t="s">
        <v>109</v>
      </c>
      <c r="BV393" t="b">
        <v>0</v>
      </c>
    </row>
    <row r="394" spans="1:74" x14ac:dyDescent="0.25">
      <c r="A394" s="161" t="s">
        <v>1199</v>
      </c>
      <c r="B394" t="s">
        <v>1067</v>
      </c>
      <c r="C394" t="s">
        <v>1068</v>
      </c>
      <c r="D394" t="s">
        <v>1070</v>
      </c>
      <c r="E394" t="s">
        <v>1286</v>
      </c>
      <c r="BT394" s="161" t="s">
        <v>1199</v>
      </c>
      <c r="BU394" s="161" t="s">
        <v>109</v>
      </c>
      <c r="BV394" t="b">
        <v>0</v>
      </c>
    </row>
    <row r="395" spans="1:74" x14ac:dyDescent="0.25">
      <c r="A395" s="161" t="s">
        <v>1199</v>
      </c>
      <c r="B395" t="s">
        <v>1129</v>
      </c>
      <c r="C395" t="s">
        <v>1130</v>
      </c>
      <c r="D395" t="s">
        <v>1132</v>
      </c>
      <c r="E395" t="s">
        <v>1287</v>
      </c>
      <c r="BT395" s="161" t="s">
        <v>1199</v>
      </c>
      <c r="BU395" s="161" t="s">
        <v>109</v>
      </c>
      <c r="BV395" t="b">
        <v>0</v>
      </c>
    </row>
    <row r="396" spans="1:74" x14ac:dyDescent="0.25">
      <c r="A396" s="161" t="s">
        <v>1199</v>
      </c>
      <c r="B396" t="s">
        <v>1072</v>
      </c>
      <c r="C396" t="s">
        <v>1073</v>
      </c>
      <c r="D396" t="s">
        <v>1075</v>
      </c>
      <c r="E396" t="s">
        <v>1288</v>
      </c>
      <c r="BT396" s="161" t="s">
        <v>1199</v>
      </c>
      <c r="BU396" s="161" t="s">
        <v>109</v>
      </c>
      <c r="BV396" t="b">
        <v>0</v>
      </c>
    </row>
    <row r="397" spans="1:74" x14ac:dyDescent="0.25">
      <c r="A397" s="161" t="s">
        <v>1199</v>
      </c>
      <c r="B397" t="s">
        <v>1096</v>
      </c>
      <c r="C397" t="s">
        <v>1097</v>
      </c>
      <c r="D397" t="s">
        <v>1099</v>
      </c>
      <c r="E397" t="s">
        <v>1289</v>
      </c>
      <c r="BT397" s="161" t="s">
        <v>1199</v>
      </c>
      <c r="BU397" s="161" t="s">
        <v>109</v>
      </c>
      <c r="BV397" t="b">
        <v>0</v>
      </c>
    </row>
    <row r="398" spans="1:74" x14ac:dyDescent="0.25">
      <c r="A398" s="161" t="s">
        <v>1199</v>
      </c>
      <c r="B398" t="s">
        <v>1101</v>
      </c>
      <c r="C398" t="s">
        <v>1102</v>
      </c>
      <c r="D398" t="s">
        <v>1104</v>
      </c>
      <c r="E398" t="s">
        <v>1290</v>
      </c>
      <c r="BT398" s="161" t="s">
        <v>1199</v>
      </c>
      <c r="BU398" s="161" t="s">
        <v>109</v>
      </c>
      <c r="BV398" t="b">
        <v>0</v>
      </c>
    </row>
    <row r="399" spans="1:74" x14ac:dyDescent="0.25">
      <c r="A399" s="161" t="s">
        <v>1199</v>
      </c>
      <c r="B399" t="s">
        <v>1110</v>
      </c>
      <c r="C399" t="s">
        <v>1111</v>
      </c>
      <c r="D399" t="s">
        <v>1113</v>
      </c>
      <c r="E399" t="s">
        <v>1291</v>
      </c>
      <c r="BT399" s="161" t="s">
        <v>1199</v>
      </c>
      <c r="BU399" s="161" t="s">
        <v>109</v>
      </c>
      <c r="BV399" t="b">
        <v>0</v>
      </c>
    </row>
    <row r="400" spans="1:74" x14ac:dyDescent="0.25">
      <c r="A400" s="161" t="s">
        <v>1199</v>
      </c>
      <c r="B400" t="s">
        <v>1115</v>
      </c>
      <c r="C400" t="s">
        <v>1116</v>
      </c>
      <c r="D400" t="s">
        <v>1118</v>
      </c>
      <c r="E400" t="s">
        <v>1292</v>
      </c>
      <c r="BT400" s="161" t="s">
        <v>1199</v>
      </c>
      <c r="BU400" s="161" t="s">
        <v>109</v>
      </c>
      <c r="BV400" t="b">
        <v>0</v>
      </c>
    </row>
    <row r="401" spans="1:74" x14ac:dyDescent="0.25">
      <c r="A401" s="161" t="s">
        <v>1199</v>
      </c>
      <c r="B401" t="s">
        <v>1120</v>
      </c>
      <c r="C401" t="s">
        <v>1121</v>
      </c>
      <c r="D401" t="s">
        <v>1123</v>
      </c>
      <c r="E401" t="s">
        <v>1293</v>
      </c>
      <c r="BT401" s="161" t="s">
        <v>1199</v>
      </c>
      <c r="BU401" s="161" t="s">
        <v>109</v>
      </c>
      <c r="BV401" t="b">
        <v>0</v>
      </c>
    </row>
    <row r="402" spans="1:74" x14ac:dyDescent="0.25">
      <c r="A402" s="161" t="s">
        <v>1199</v>
      </c>
      <c r="B402" t="s">
        <v>1134</v>
      </c>
      <c r="C402" t="s">
        <v>1135</v>
      </c>
      <c r="D402" t="s">
        <v>1137</v>
      </c>
      <c r="E402" t="s">
        <v>1294</v>
      </c>
      <c r="BT402" s="161" t="s">
        <v>1199</v>
      </c>
      <c r="BU402" s="161" t="s">
        <v>109</v>
      </c>
      <c r="BV402" t="b">
        <v>0</v>
      </c>
    </row>
    <row r="403" spans="1:74" x14ac:dyDescent="0.25">
      <c r="A403" s="161" t="s">
        <v>1199</v>
      </c>
      <c r="B403" t="s">
        <v>1169</v>
      </c>
      <c r="C403" t="s">
        <v>1170</v>
      </c>
      <c r="D403" t="s">
        <v>1172</v>
      </c>
      <c r="E403" t="s">
        <v>1295</v>
      </c>
      <c r="BT403" s="161" t="s">
        <v>1199</v>
      </c>
      <c r="BU403" s="161" t="s">
        <v>109</v>
      </c>
      <c r="BV403" t="b">
        <v>0</v>
      </c>
    </row>
    <row r="404" spans="1:74" x14ac:dyDescent="0.25">
      <c r="A404" s="161" t="s">
        <v>1199</v>
      </c>
      <c r="B404" t="s">
        <v>1174</v>
      </c>
      <c r="C404" t="s">
        <v>1175</v>
      </c>
      <c r="D404" t="s">
        <v>1177</v>
      </c>
      <c r="E404" t="s">
        <v>1296</v>
      </c>
      <c r="BT404" s="161" t="s">
        <v>1199</v>
      </c>
      <c r="BU404" s="161" t="s">
        <v>109</v>
      </c>
      <c r="BV404" t="b">
        <v>0</v>
      </c>
    </row>
    <row r="405" spans="1:74" x14ac:dyDescent="0.25">
      <c r="A405" s="161" t="s">
        <v>1199</v>
      </c>
      <c r="B405" t="s">
        <v>1159</v>
      </c>
      <c r="C405" t="s">
        <v>1160</v>
      </c>
      <c r="D405" t="s">
        <v>1162</v>
      </c>
      <c r="E405" t="s">
        <v>1297</v>
      </c>
      <c r="BT405" s="161" t="s">
        <v>1199</v>
      </c>
      <c r="BU405" s="161" t="s">
        <v>109</v>
      </c>
      <c r="BV405" t="b">
        <v>0</v>
      </c>
    </row>
    <row r="406" spans="1:74" x14ac:dyDescent="0.25">
      <c r="A406" s="161" t="s">
        <v>1199</v>
      </c>
      <c r="B406" t="s">
        <v>1164</v>
      </c>
      <c r="C406" t="s">
        <v>1165</v>
      </c>
      <c r="D406" t="s">
        <v>1167</v>
      </c>
      <c r="E406" t="s">
        <v>1298</v>
      </c>
      <c r="BT406" s="161" t="s">
        <v>1199</v>
      </c>
      <c r="BU406" s="161" t="s">
        <v>109</v>
      </c>
      <c r="BV406" t="b">
        <v>0</v>
      </c>
    </row>
    <row r="407" spans="1:74" x14ac:dyDescent="0.25">
      <c r="A407" s="161" t="s">
        <v>1199</v>
      </c>
      <c r="B407" t="s">
        <v>1179</v>
      </c>
      <c r="C407" t="s">
        <v>1180</v>
      </c>
      <c r="D407" t="s">
        <v>1182</v>
      </c>
      <c r="E407" t="s">
        <v>1299</v>
      </c>
      <c r="BT407" s="161" t="s">
        <v>1199</v>
      </c>
      <c r="BU407" s="161" t="s">
        <v>109</v>
      </c>
      <c r="BV407" t="b">
        <v>0</v>
      </c>
    </row>
    <row r="408" spans="1:74" x14ac:dyDescent="0.25">
      <c r="A408" s="161" t="s">
        <v>1199</v>
      </c>
      <c r="B408" t="s">
        <v>1154</v>
      </c>
      <c r="C408" t="s">
        <v>1155</v>
      </c>
      <c r="D408" t="s">
        <v>1157</v>
      </c>
      <c r="E408" t="s">
        <v>1300</v>
      </c>
      <c r="BT408" s="161" t="s">
        <v>1199</v>
      </c>
      <c r="BU408" s="161" t="s">
        <v>109</v>
      </c>
      <c r="BV408" t="b">
        <v>0</v>
      </c>
    </row>
    <row r="409" spans="1:74" x14ac:dyDescent="0.25">
      <c r="A409" s="161" t="s">
        <v>1199</v>
      </c>
      <c r="B409" t="s">
        <v>1189</v>
      </c>
      <c r="C409" t="s">
        <v>1190</v>
      </c>
      <c r="D409" t="s">
        <v>1192</v>
      </c>
      <c r="E409" t="s">
        <v>1301</v>
      </c>
      <c r="BT409" s="161" t="s">
        <v>1199</v>
      </c>
      <c r="BU409" s="161" t="s">
        <v>109</v>
      </c>
      <c r="BV409" t="b">
        <v>0</v>
      </c>
    </row>
    <row r="410" spans="1:74" x14ac:dyDescent="0.25">
      <c r="A410" s="161" t="s">
        <v>1199</v>
      </c>
      <c r="B410" t="s">
        <v>1194</v>
      </c>
      <c r="C410" t="s">
        <v>1195</v>
      </c>
      <c r="D410" t="s">
        <v>1197</v>
      </c>
      <c r="E410" t="s">
        <v>1302</v>
      </c>
      <c r="BT410" s="161" t="s">
        <v>1199</v>
      </c>
      <c r="BU410" s="161" t="s">
        <v>109</v>
      </c>
      <c r="BV410" t="b">
        <v>0</v>
      </c>
    </row>
    <row r="411" spans="1:74" x14ac:dyDescent="0.25">
      <c r="A411" s="161" t="s">
        <v>1199</v>
      </c>
      <c r="B411" t="s">
        <v>1303</v>
      </c>
      <c r="C411" t="s">
        <v>1303</v>
      </c>
      <c r="D411" t="s">
        <v>1304</v>
      </c>
      <c r="E411" t="s">
        <v>1305</v>
      </c>
      <c r="BT411" s="161" t="s">
        <v>1199</v>
      </c>
      <c r="BU411" s="161" t="s">
        <v>109</v>
      </c>
      <c r="BV411" t="b">
        <v>0</v>
      </c>
    </row>
    <row r="412" spans="1:74" x14ac:dyDescent="0.25">
      <c r="A412" s="161" t="s">
        <v>1306</v>
      </c>
      <c r="B412" t="s">
        <v>1307</v>
      </c>
      <c r="C412" t="s">
        <v>1308</v>
      </c>
      <c r="D412" t="s">
        <v>1309</v>
      </c>
      <c r="E412" t="s">
        <v>1310</v>
      </c>
      <c r="F412" t="s">
        <v>1311</v>
      </c>
      <c r="G412" t="s">
        <v>1977</v>
      </c>
      <c r="BT412" s="161" t="s">
        <v>1306</v>
      </c>
      <c r="BU412" s="161" t="s">
        <v>109</v>
      </c>
      <c r="BV412" t="b">
        <v>0</v>
      </c>
    </row>
    <row r="413" spans="1:74" x14ac:dyDescent="0.25">
      <c r="A413" s="161" t="s">
        <v>1306</v>
      </c>
      <c r="B413" t="s">
        <v>1312</v>
      </c>
      <c r="C413" t="s">
        <v>1313</v>
      </c>
      <c r="D413" t="s">
        <v>1314</v>
      </c>
      <c r="E413" t="s">
        <v>1315</v>
      </c>
      <c r="F413" t="s">
        <v>1316</v>
      </c>
      <c r="G413" t="s">
        <v>2360</v>
      </c>
      <c r="BT413" s="161" t="s">
        <v>1306</v>
      </c>
      <c r="BU413" s="161" t="s">
        <v>109</v>
      </c>
      <c r="BV413" t="b">
        <v>0</v>
      </c>
    </row>
    <row r="414" spans="1:74" x14ac:dyDescent="0.25">
      <c r="A414" s="161" t="s">
        <v>1306</v>
      </c>
      <c r="B414" t="s">
        <v>1317</v>
      </c>
      <c r="C414" t="s">
        <v>1318</v>
      </c>
      <c r="D414" t="s">
        <v>1319</v>
      </c>
      <c r="E414" t="s">
        <v>1320</v>
      </c>
      <c r="F414" t="s">
        <v>1321</v>
      </c>
      <c r="G414" t="s">
        <v>2361</v>
      </c>
      <c r="BT414" s="161" t="s">
        <v>1306</v>
      </c>
      <c r="BU414" s="161" t="s">
        <v>109</v>
      </c>
      <c r="BV414" t="b">
        <v>0</v>
      </c>
    </row>
    <row r="415" spans="1:74" x14ac:dyDescent="0.25">
      <c r="A415" s="161" t="s">
        <v>1306</v>
      </c>
      <c r="B415" t="s">
        <v>1322</v>
      </c>
      <c r="C415" t="s">
        <v>1313</v>
      </c>
      <c r="D415" t="s">
        <v>1323</v>
      </c>
      <c r="E415" t="s">
        <v>1315</v>
      </c>
      <c r="F415" t="s">
        <v>1324</v>
      </c>
      <c r="G415" t="s">
        <v>2362</v>
      </c>
      <c r="BT415" s="161" t="s">
        <v>1306</v>
      </c>
      <c r="BU415" s="161" t="s">
        <v>109</v>
      </c>
      <c r="BV415" t="b">
        <v>0</v>
      </c>
    </row>
    <row r="416" spans="1:74" x14ac:dyDescent="0.25">
      <c r="A416" s="161" t="s">
        <v>1306</v>
      </c>
      <c r="B416" t="s">
        <v>1325</v>
      </c>
      <c r="C416" t="s">
        <v>1313</v>
      </c>
      <c r="D416" t="s">
        <v>1326</v>
      </c>
      <c r="E416" t="s">
        <v>1315</v>
      </c>
      <c r="F416" t="s">
        <v>1327</v>
      </c>
      <c r="G416" t="s">
        <v>2363</v>
      </c>
      <c r="BT416" s="161" t="s">
        <v>1306</v>
      </c>
      <c r="BU416" s="161" t="s">
        <v>109</v>
      </c>
      <c r="BV416" t="b">
        <v>0</v>
      </c>
    </row>
    <row r="417" spans="1:74" x14ac:dyDescent="0.25">
      <c r="A417" s="161" t="s">
        <v>1306</v>
      </c>
      <c r="B417" t="s">
        <v>1328</v>
      </c>
      <c r="C417" t="s">
        <v>1318</v>
      </c>
      <c r="D417" t="s">
        <v>1329</v>
      </c>
      <c r="E417" t="s">
        <v>1320</v>
      </c>
      <c r="F417" t="s">
        <v>1330</v>
      </c>
      <c r="G417" t="s">
        <v>2364</v>
      </c>
      <c r="BT417" s="161" t="s">
        <v>1306</v>
      </c>
      <c r="BU417" s="161" t="s">
        <v>109</v>
      </c>
      <c r="BV417" t="b">
        <v>0</v>
      </c>
    </row>
    <row r="418" spans="1:74" x14ac:dyDescent="0.25">
      <c r="A418" s="161" t="s">
        <v>1306</v>
      </c>
      <c r="B418" t="s">
        <v>1331</v>
      </c>
      <c r="C418" t="s">
        <v>1313</v>
      </c>
      <c r="D418" t="s">
        <v>1332</v>
      </c>
      <c r="E418" t="s">
        <v>1333</v>
      </c>
      <c r="F418" t="s">
        <v>1334</v>
      </c>
      <c r="G418" t="s">
        <v>2365</v>
      </c>
      <c r="BT418" s="161" t="s">
        <v>1306</v>
      </c>
      <c r="BU418" s="161" t="s">
        <v>109</v>
      </c>
      <c r="BV418" t="b">
        <v>0</v>
      </c>
    </row>
    <row r="419" spans="1:74" x14ac:dyDescent="0.25">
      <c r="A419" s="161" t="s">
        <v>1306</v>
      </c>
      <c r="B419" t="s">
        <v>1335</v>
      </c>
      <c r="C419" t="s">
        <v>1313</v>
      </c>
      <c r="D419" t="s">
        <v>1336</v>
      </c>
      <c r="E419" t="s">
        <v>1315</v>
      </c>
      <c r="F419" t="s">
        <v>1337</v>
      </c>
      <c r="G419" t="s">
        <v>2366</v>
      </c>
      <c r="BT419" s="161" t="s">
        <v>1306</v>
      </c>
      <c r="BU419" s="161" t="s">
        <v>109</v>
      </c>
      <c r="BV419" t="b">
        <v>0</v>
      </c>
    </row>
    <row r="420" spans="1:74" x14ac:dyDescent="0.25">
      <c r="A420" s="161" t="s">
        <v>1306</v>
      </c>
      <c r="B420" t="s">
        <v>1338</v>
      </c>
      <c r="C420" t="s">
        <v>1313</v>
      </c>
      <c r="D420" t="s">
        <v>1339</v>
      </c>
      <c r="E420" t="s">
        <v>1315</v>
      </c>
      <c r="F420" t="s">
        <v>1340</v>
      </c>
      <c r="G420" t="s">
        <v>2367</v>
      </c>
      <c r="BT420" s="161" t="s">
        <v>1306</v>
      </c>
      <c r="BU420" s="161" t="s">
        <v>109</v>
      </c>
      <c r="BV420" t="b">
        <v>0</v>
      </c>
    </row>
    <row r="421" spans="1:74" x14ac:dyDescent="0.25">
      <c r="A421" s="161" t="s">
        <v>1306</v>
      </c>
      <c r="B421" t="s">
        <v>1341</v>
      </c>
      <c r="C421" t="s">
        <v>1313</v>
      </c>
      <c r="D421" t="s">
        <v>1342</v>
      </c>
      <c r="E421" t="s">
        <v>1315</v>
      </c>
      <c r="F421" t="s">
        <v>1343</v>
      </c>
      <c r="G421" t="s">
        <v>2368</v>
      </c>
      <c r="BT421" s="161" t="s">
        <v>1306</v>
      </c>
      <c r="BU421" s="161" t="s">
        <v>109</v>
      </c>
      <c r="BV421" t="b">
        <v>0</v>
      </c>
    </row>
    <row r="422" spans="1:74" x14ac:dyDescent="0.25">
      <c r="A422" s="161" t="s">
        <v>1306</v>
      </c>
      <c r="B422" t="s">
        <v>1344</v>
      </c>
      <c r="C422" t="s">
        <v>1313</v>
      </c>
      <c r="D422" t="s">
        <v>1345</v>
      </c>
      <c r="E422" t="s">
        <v>1315</v>
      </c>
      <c r="F422" t="s">
        <v>1346</v>
      </c>
      <c r="G422" t="s">
        <v>2369</v>
      </c>
      <c r="BT422" s="161" t="s">
        <v>1306</v>
      </c>
      <c r="BU422" s="161" t="s">
        <v>109</v>
      </c>
      <c r="BV422" t="b">
        <v>0</v>
      </c>
    </row>
    <row r="423" spans="1:74" x14ac:dyDescent="0.25">
      <c r="A423" s="161" t="s">
        <v>1306</v>
      </c>
      <c r="B423" t="s">
        <v>1347</v>
      </c>
      <c r="C423" t="s">
        <v>1313</v>
      </c>
      <c r="D423" t="s">
        <v>1348</v>
      </c>
      <c r="E423" t="s">
        <v>1315</v>
      </c>
      <c r="F423" t="s">
        <v>1349</v>
      </c>
      <c r="G423" t="s">
        <v>2370</v>
      </c>
      <c r="BT423" s="161" t="s">
        <v>1306</v>
      </c>
      <c r="BU423" s="161" t="s">
        <v>109</v>
      </c>
      <c r="BV423" t="b">
        <v>0</v>
      </c>
    </row>
    <row r="424" spans="1:74" x14ac:dyDescent="0.25">
      <c r="A424" s="161" t="s">
        <v>1306</v>
      </c>
      <c r="B424" t="s">
        <v>1350</v>
      </c>
      <c r="C424" t="s">
        <v>1313</v>
      </c>
      <c r="D424" t="s">
        <v>1351</v>
      </c>
      <c r="E424" t="s">
        <v>1315</v>
      </c>
      <c r="F424" t="s">
        <v>1352</v>
      </c>
      <c r="G424" t="s">
        <v>2371</v>
      </c>
      <c r="BT424" s="161" t="s">
        <v>1306</v>
      </c>
      <c r="BU424" s="161" t="s">
        <v>109</v>
      </c>
      <c r="BV424" t="b">
        <v>0</v>
      </c>
    </row>
    <row r="425" spans="1:74" x14ac:dyDescent="0.25">
      <c r="A425" s="161" t="s">
        <v>1306</v>
      </c>
      <c r="B425" t="s">
        <v>1353</v>
      </c>
      <c r="C425" t="s">
        <v>1313</v>
      </c>
      <c r="D425" t="s">
        <v>1354</v>
      </c>
      <c r="E425" t="s">
        <v>1315</v>
      </c>
      <c r="F425" t="s">
        <v>1355</v>
      </c>
      <c r="G425" t="s">
        <v>2372</v>
      </c>
      <c r="BT425" s="161" t="s">
        <v>1306</v>
      </c>
      <c r="BU425" s="161" t="s">
        <v>109</v>
      </c>
      <c r="BV425" t="b">
        <v>0</v>
      </c>
    </row>
    <row r="426" spans="1:74" x14ac:dyDescent="0.25">
      <c r="A426" s="161" t="s">
        <v>1306</v>
      </c>
      <c r="B426" t="s">
        <v>1356</v>
      </c>
      <c r="C426" t="s">
        <v>1313</v>
      </c>
      <c r="D426" t="s">
        <v>1357</v>
      </c>
      <c r="E426" t="s">
        <v>1358</v>
      </c>
      <c r="F426" t="s">
        <v>1355</v>
      </c>
      <c r="G426" t="s">
        <v>2373</v>
      </c>
      <c r="BT426" s="161" t="s">
        <v>1306</v>
      </c>
      <c r="BU426" s="161" t="s">
        <v>109</v>
      </c>
      <c r="BV426" t="b">
        <v>0</v>
      </c>
    </row>
    <row r="427" spans="1:74" x14ac:dyDescent="0.25">
      <c r="A427" s="161" t="s">
        <v>1306</v>
      </c>
      <c r="B427" t="s">
        <v>1359</v>
      </c>
      <c r="C427" t="s">
        <v>1313</v>
      </c>
      <c r="D427" t="s">
        <v>1360</v>
      </c>
      <c r="E427" t="s">
        <v>1315</v>
      </c>
      <c r="F427" t="s">
        <v>1361</v>
      </c>
      <c r="G427" t="s">
        <v>2374</v>
      </c>
      <c r="BT427" s="161" t="s">
        <v>1306</v>
      </c>
      <c r="BU427" s="161" t="s">
        <v>109</v>
      </c>
      <c r="BV427" t="b">
        <v>0</v>
      </c>
    </row>
    <row r="428" spans="1:74" x14ac:dyDescent="0.25">
      <c r="A428" s="161" t="s">
        <v>1306</v>
      </c>
      <c r="B428" t="s">
        <v>1362</v>
      </c>
      <c r="C428" t="s">
        <v>1313</v>
      </c>
      <c r="D428" t="s">
        <v>1363</v>
      </c>
      <c r="E428" t="s">
        <v>1315</v>
      </c>
      <c r="F428" t="s">
        <v>1364</v>
      </c>
      <c r="G428" t="s">
        <v>2375</v>
      </c>
      <c r="BT428" s="161" t="s">
        <v>1306</v>
      </c>
      <c r="BU428" s="161" t="s">
        <v>109</v>
      </c>
      <c r="BV428" t="b">
        <v>0</v>
      </c>
    </row>
    <row r="429" spans="1:74" x14ac:dyDescent="0.25">
      <c r="A429" s="161" t="s">
        <v>1306</v>
      </c>
      <c r="B429" t="s">
        <v>1365</v>
      </c>
      <c r="C429" t="s">
        <v>1313</v>
      </c>
      <c r="D429" t="s">
        <v>1366</v>
      </c>
      <c r="E429" t="s">
        <v>1315</v>
      </c>
      <c r="F429" t="s">
        <v>1367</v>
      </c>
      <c r="G429" t="s">
        <v>2376</v>
      </c>
      <c r="BT429" s="161" t="s">
        <v>1306</v>
      </c>
      <c r="BU429" s="161" t="s">
        <v>109</v>
      </c>
      <c r="BV429" t="b">
        <v>0</v>
      </c>
    </row>
    <row r="430" spans="1:74" x14ac:dyDescent="0.25">
      <c r="A430" s="161" t="s">
        <v>1306</v>
      </c>
      <c r="B430" t="s">
        <v>1368</v>
      </c>
      <c r="C430" t="s">
        <v>1313</v>
      </c>
      <c r="D430" t="s">
        <v>1369</v>
      </c>
      <c r="E430" t="s">
        <v>1370</v>
      </c>
      <c r="F430" t="s">
        <v>1371</v>
      </c>
      <c r="G430" t="s">
        <v>2377</v>
      </c>
      <c r="BT430" s="161" t="s">
        <v>1306</v>
      </c>
      <c r="BU430" s="161" t="s">
        <v>109</v>
      </c>
      <c r="BV430" t="b">
        <v>0</v>
      </c>
    </row>
    <row r="431" spans="1:74" x14ac:dyDescent="0.25">
      <c r="A431" s="161" t="s">
        <v>1306</v>
      </c>
      <c r="B431" t="s">
        <v>1372</v>
      </c>
      <c r="C431" t="s">
        <v>1313</v>
      </c>
      <c r="D431" t="s">
        <v>1373</v>
      </c>
      <c r="E431" t="s">
        <v>1333</v>
      </c>
      <c r="F431" t="s">
        <v>1374</v>
      </c>
      <c r="G431" t="s">
        <v>2378</v>
      </c>
      <c r="BT431" s="161" t="s">
        <v>1306</v>
      </c>
      <c r="BU431" s="161" t="s">
        <v>109</v>
      </c>
      <c r="BV431" t="b">
        <v>0</v>
      </c>
    </row>
    <row r="432" spans="1:74" x14ac:dyDescent="0.25">
      <c r="A432" s="161" t="s">
        <v>1306</v>
      </c>
      <c r="B432" t="s">
        <v>1375</v>
      </c>
      <c r="C432" t="s">
        <v>1313</v>
      </c>
      <c r="D432" t="s">
        <v>1376</v>
      </c>
      <c r="E432" t="s">
        <v>1333</v>
      </c>
      <c r="F432" t="s">
        <v>1377</v>
      </c>
      <c r="G432" t="s">
        <v>2379</v>
      </c>
      <c r="BT432" s="161" t="s">
        <v>1306</v>
      </c>
      <c r="BU432" s="161" t="s">
        <v>109</v>
      </c>
      <c r="BV432" t="b">
        <v>0</v>
      </c>
    </row>
    <row r="433" spans="1:74" x14ac:dyDescent="0.25">
      <c r="A433" s="161" t="s">
        <v>1306</v>
      </c>
      <c r="B433" t="s">
        <v>1378</v>
      </c>
      <c r="C433" t="s">
        <v>1313</v>
      </c>
      <c r="D433" t="s">
        <v>1379</v>
      </c>
      <c r="E433" t="s">
        <v>1315</v>
      </c>
      <c r="F433" t="s">
        <v>1334</v>
      </c>
      <c r="G433" t="s">
        <v>2380</v>
      </c>
      <c r="BT433" s="161" t="s">
        <v>1306</v>
      </c>
      <c r="BU433" s="161" t="s">
        <v>109</v>
      </c>
      <c r="BV433" t="b">
        <v>0</v>
      </c>
    </row>
    <row r="434" spans="1:74" x14ac:dyDescent="0.25">
      <c r="A434" s="161" t="s">
        <v>1306</v>
      </c>
      <c r="B434" t="s">
        <v>1380</v>
      </c>
      <c r="C434" t="s">
        <v>1313</v>
      </c>
      <c r="D434" t="s">
        <v>1381</v>
      </c>
      <c r="E434" t="s">
        <v>1315</v>
      </c>
      <c r="F434" t="s">
        <v>1382</v>
      </c>
      <c r="G434" t="s">
        <v>2381</v>
      </c>
      <c r="BT434" s="161" t="s">
        <v>1306</v>
      </c>
      <c r="BU434" s="161" t="s">
        <v>109</v>
      </c>
      <c r="BV434" t="b">
        <v>0</v>
      </c>
    </row>
    <row r="435" spans="1:74" x14ac:dyDescent="0.25">
      <c r="A435" s="161" t="s">
        <v>1306</v>
      </c>
      <c r="B435" t="s">
        <v>1383</v>
      </c>
      <c r="C435" t="s">
        <v>1313</v>
      </c>
      <c r="D435" t="s">
        <v>1384</v>
      </c>
      <c r="E435" t="s">
        <v>1315</v>
      </c>
      <c r="F435" t="s">
        <v>1367</v>
      </c>
      <c r="G435" t="s">
        <v>2382</v>
      </c>
      <c r="BT435" s="161" t="s">
        <v>1306</v>
      </c>
      <c r="BU435" s="161" t="s">
        <v>109</v>
      </c>
      <c r="BV435" t="b">
        <v>0</v>
      </c>
    </row>
    <row r="436" spans="1:74" x14ac:dyDescent="0.25">
      <c r="A436" s="161" t="s">
        <v>1306</v>
      </c>
      <c r="B436" t="s">
        <v>1385</v>
      </c>
      <c r="C436" t="s">
        <v>1313</v>
      </c>
      <c r="D436" t="s">
        <v>1386</v>
      </c>
      <c r="E436" t="s">
        <v>1315</v>
      </c>
      <c r="F436" t="s">
        <v>1387</v>
      </c>
      <c r="G436" t="s">
        <v>2383</v>
      </c>
      <c r="BT436" s="161" t="s">
        <v>1306</v>
      </c>
      <c r="BU436" s="161" t="s">
        <v>109</v>
      </c>
      <c r="BV436" t="b">
        <v>0</v>
      </c>
    </row>
    <row r="437" spans="1:74" x14ac:dyDescent="0.25">
      <c r="A437" s="161" t="s">
        <v>1306</v>
      </c>
      <c r="B437" t="s">
        <v>1388</v>
      </c>
      <c r="C437" t="s">
        <v>1313</v>
      </c>
      <c r="D437" t="s">
        <v>1389</v>
      </c>
      <c r="E437" t="s">
        <v>1315</v>
      </c>
      <c r="G437" t="s">
        <v>2384</v>
      </c>
      <c r="BT437" s="161" t="s">
        <v>1306</v>
      </c>
      <c r="BU437" s="161" t="s">
        <v>109</v>
      </c>
      <c r="BV437" t="b">
        <v>0</v>
      </c>
    </row>
    <row r="438" spans="1:74" x14ac:dyDescent="0.25">
      <c r="A438" s="161" t="s">
        <v>1306</v>
      </c>
      <c r="B438" t="s">
        <v>1390</v>
      </c>
      <c r="C438" t="s">
        <v>1313</v>
      </c>
      <c r="D438" t="s">
        <v>1391</v>
      </c>
      <c r="E438" t="s">
        <v>1315</v>
      </c>
      <c r="F438" t="s">
        <v>1392</v>
      </c>
      <c r="G438" t="s">
        <v>2385</v>
      </c>
      <c r="BT438" s="161" t="s">
        <v>1306</v>
      </c>
      <c r="BU438" s="161" t="s">
        <v>109</v>
      </c>
      <c r="BV438" t="b">
        <v>0</v>
      </c>
    </row>
    <row r="439" spans="1:74" x14ac:dyDescent="0.25">
      <c r="A439" s="161" t="s">
        <v>1306</v>
      </c>
      <c r="B439" t="s">
        <v>1393</v>
      </c>
      <c r="C439" t="s">
        <v>1313</v>
      </c>
      <c r="D439" t="s">
        <v>1394</v>
      </c>
      <c r="E439" t="s">
        <v>1370</v>
      </c>
      <c r="F439" t="s">
        <v>1371</v>
      </c>
      <c r="G439" t="s">
        <v>2386</v>
      </c>
      <c r="BT439" s="161" t="s">
        <v>1306</v>
      </c>
      <c r="BU439" s="161" t="s">
        <v>109</v>
      </c>
      <c r="BV439" t="b">
        <v>0</v>
      </c>
    </row>
    <row r="440" spans="1:74" x14ac:dyDescent="0.25">
      <c r="A440" s="161" t="s">
        <v>1306</v>
      </c>
      <c r="B440" t="s">
        <v>1395</v>
      </c>
      <c r="C440" t="s">
        <v>1313</v>
      </c>
      <c r="D440" t="s">
        <v>1396</v>
      </c>
      <c r="E440" t="s">
        <v>1333</v>
      </c>
      <c r="F440" t="s">
        <v>1397</v>
      </c>
      <c r="G440" t="s">
        <v>2387</v>
      </c>
      <c r="BT440" s="161" t="s">
        <v>1306</v>
      </c>
      <c r="BU440" s="161" t="s">
        <v>109</v>
      </c>
      <c r="BV440" t="b">
        <v>0</v>
      </c>
    </row>
    <row r="441" spans="1:74" x14ac:dyDescent="0.25">
      <c r="A441" s="161" t="s">
        <v>1306</v>
      </c>
      <c r="B441" t="s">
        <v>1398</v>
      </c>
      <c r="C441" t="s">
        <v>1313</v>
      </c>
      <c r="D441" t="s">
        <v>1399</v>
      </c>
      <c r="E441" t="s">
        <v>1315</v>
      </c>
      <c r="F441" t="s">
        <v>1334</v>
      </c>
      <c r="G441" t="s">
        <v>2388</v>
      </c>
      <c r="BT441" s="161" t="s">
        <v>1306</v>
      </c>
      <c r="BU441" s="161" t="s">
        <v>109</v>
      </c>
      <c r="BV441" t="b">
        <v>0</v>
      </c>
    </row>
    <row r="442" spans="1:74" x14ac:dyDescent="0.25">
      <c r="A442" s="161" t="s">
        <v>1306</v>
      </c>
      <c r="B442" t="s">
        <v>1400</v>
      </c>
      <c r="C442" t="s">
        <v>1313</v>
      </c>
      <c r="D442" t="s">
        <v>1401</v>
      </c>
      <c r="F442" t="s">
        <v>1402</v>
      </c>
      <c r="G442" t="s">
        <v>2389</v>
      </c>
      <c r="BT442" s="161" t="s">
        <v>1306</v>
      </c>
      <c r="BU442" s="161" t="s">
        <v>109</v>
      </c>
      <c r="BV442" t="b">
        <v>0</v>
      </c>
    </row>
    <row r="443" spans="1:74" x14ac:dyDescent="0.25">
      <c r="A443" s="161" t="s">
        <v>1306</v>
      </c>
      <c r="B443" t="s">
        <v>1403</v>
      </c>
      <c r="C443" t="s">
        <v>1313</v>
      </c>
      <c r="D443" t="s">
        <v>1404</v>
      </c>
      <c r="E443" t="s">
        <v>1315</v>
      </c>
      <c r="F443" t="s">
        <v>1405</v>
      </c>
      <c r="G443" t="s">
        <v>2390</v>
      </c>
      <c r="BT443" s="161" t="s">
        <v>1306</v>
      </c>
      <c r="BU443" s="161" t="s">
        <v>109</v>
      </c>
      <c r="BV443" t="b">
        <v>0</v>
      </c>
    </row>
    <row r="444" spans="1:74" x14ac:dyDescent="0.25">
      <c r="A444" s="161" t="s">
        <v>1306</v>
      </c>
      <c r="B444" t="s">
        <v>1406</v>
      </c>
      <c r="C444" t="s">
        <v>1313</v>
      </c>
      <c r="D444" t="s">
        <v>1407</v>
      </c>
      <c r="E444" t="s">
        <v>1315</v>
      </c>
      <c r="F444" t="s">
        <v>1408</v>
      </c>
      <c r="G444" t="s">
        <v>2389</v>
      </c>
      <c r="BT444" s="161" t="s">
        <v>1306</v>
      </c>
      <c r="BU444" s="161" t="s">
        <v>109</v>
      </c>
      <c r="BV444" t="b">
        <v>0</v>
      </c>
    </row>
    <row r="445" spans="1:74" x14ac:dyDescent="0.25">
      <c r="A445" s="161" t="s">
        <v>1306</v>
      </c>
      <c r="B445" t="s">
        <v>17</v>
      </c>
      <c r="C445" t="s">
        <v>1313</v>
      </c>
      <c r="D445" t="s">
        <v>1409</v>
      </c>
      <c r="E445" t="s">
        <v>1410</v>
      </c>
      <c r="F445" t="s">
        <v>1411</v>
      </c>
      <c r="G445" t="s">
        <v>2391</v>
      </c>
      <c r="BT445" s="161" t="s">
        <v>1306</v>
      </c>
      <c r="BU445" s="161" t="s">
        <v>109</v>
      </c>
      <c r="BV445" t="b">
        <v>0</v>
      </c>
    </row>
    <row r="446" spans="1:74" x14ac:dyDescent="0.25">
      <c r="A446" s="161" t="s">
        <v>1306</v>
      </c>
      <c r="B446" t="s">
        <v>1412</v>
      </c>
      <c r="C446" t="s">
        <v>1413</v>
      </c>
      <c r="D446" t="s">
        <v>1414</v>
      </c>
      <c r="E446" t="s">
        <v>1415</v>
      </c>
      <c r="G446" t="s">
        <v>2392</v>
      </c>
      <c r="BT446" s="161" t="s">
        <v>1306</v>
      </c>
      <c r="BU446" s="161" t="s">
        <v>109</v>
      </c>
      <c r="BV446" t="b">
        <v>0</v>
      </c>
    </row>
    <row r="447" spans="1:74" x14ac:dyDescent="0.25">
      <c r="A447" s="161" t="s">
        <v>1306</v>
      </c>
      <c r="B447" t="s">
        <v>1416</v>
      </c>
      <c r="C447" t="s">
        <v>1313</v>
      </c>
      <c r="D447" t="s">
        <v>1417</v>
      </c>
      <c r="F447" t="s">
        <v>1418</v>
      </c>
      <c r="G447" t="s">
        <v>2393</v>
      </c>
      <c r="BT447" s="161" t="s">
        <v>1306</v>
      </c>
      <c r="BU447" s="161" t="s">
        <v>109</v>
      </c>
      <c r="BV447" t="b">
        <v>0</v>
      </c>
    </row>
    <row r="448" spans="1:74" x14ac:dyDescent="0.25">
      <c r="A448" s="161" t="s">
        <v>1306</v>
      </c>
      <c r="B448" t="s">
        <v>1419</v>
      </c>
      <c r="C448" t="s">
        <v>1413</v>
      </c>
      <c r="D448" t="s">
        <v>1420</v>
      </c>
      <c r="E448" t="s">
        <v>1415</v>
      </c>
      <c r="F448" t="s">
        <v>1421</v>
      </c>
      <c r="G448" t="s">
        <v>2394</v>
      </c>
      <c r="BT448" s="161" t="s">
        <v>1306</v>
      </c>
      <c r="BU448" s="161" t="s">
        <v>109</v>
      </c>
      <c r="BV448" t="b">
        <v>0</v>
      </c>
    </row>
    <row r="449" spans="1:74" x14ac:dyDescent="0.25">
      <c r="A449" s="161" t="s">
        <v>1306</v>
      </c>
      <c r="B449" t="s">
        <v>1422</v>
      </c>
      <c r="C449" t="s">
        <v>1313</v>
      </c>
      <c r="D449" t="s">
        <v>1423</v>
      </c>
      <c r="E449" t="s">
        <v>1315</v>
      </c>
      <c r="F449" t="s">
        <v>1402</v>
      </c>
      <c r="G449" t="s">
        <v>2395</v>
      </c>
      <c r="BT449" s="161" t="s">
        <v>1306</v>
      </c>
      <c r="BU449" s="161" t="s">
        <v>109</v>
      </c>
      <c r="BV449" t="b">
        <v>0</v>
      </c>
    </row>
    <row r="450" spans="1:74" x14ac:dyDescent="0.25">
      <c r="A450" s="161" t="s">
        <v>1306</v>
      </c>
      <c r="B450" t="s">
        <v>1424</v>
      </c>
      <c r="C450" t="s">
        <v>1313</v>
      </c>
      <c r="D450" t="s">
        <v>1425</v>
      </c>
      <c r="E450" t="s">
        <v>1315</v>
      </c>
      <c r="F450" t="s">
        <v>1426</v>
      </c>
      <c r="G450" t="s">
        <v>2396</v>
      </c>
      <c r="BT450" s="161" t="s">
        <v>1306</v>
      </c>
      <c r="BU450" s="161" t="s">
        <v>109</v>
      </c>
      <c r="BV450" t="b">
        <v>0</v>
      </c>
    </row>
    <row r="451" spans="1:74" x14ac:dyDescent="0.25">
      <c r="A451" s="161" t="s">
        <v>1306</v>
      </c>
      <c r="B451" t="s">
        <v>1427</v>
      </c>
      <c r="C451" t="s">
        <v>1313</v>
      </c>
      <c r="D451" t="s">
        <v>1428</v>
      </c>
      <c r="E451" t="s">
        <v>1315</v>
      </c>
      <c r="F451" t="s">
        <v>1429</v>
      </c>
      <c r="G451" t="s">
        <v>2397</v>
      </c>
      <c r="BT451" s="161" t="s">
        <v>1306</v>
      </c>
      <c r="BU451" s="161" t="s">
        <v>109</v>
      </c>
      <c r="BV451" t="b">
        <v>0</v>
      </c>
    </row>
    <row r="452" spans="1:74" x14ac:dyDescent="0.25">
      <c r="A452" s="161" t="s">
        <v>1306</v>
      </c>
      <c r="B452" t="s">
        <v>1430</v>
      </c>
      <c r="C452" t="s">
        <v>1313</v>
      </c>
      <c r="D452" t="s">
        <v>1431</v>
      </c>
      <c r="E452" t="s">
        <v>1315</v>
      </c>
      <c r="F452" t="s">
        <v>1432</v>
      </c>
      <c r="G452" t="s">
        <v>2398</v>
      </c>
      <c r="BT452" s="161" t="s">
        <v>1306</v>
      </c>
      <c r="BU452" s="161" t="s">
        <v>109</v>
      </c>
      <c r="BV452" t="b">
        <v>0</v>
      </c>
    </row>
    <row r="453" spans="1:74" x14ac:dyDescent="0.25">
      <c r="A453" s="161" t="s">
        <v>1306</v>
      </c>
      <c r="B453" t="s">
        <v>1433</v>
      </c>
      <c r="C453" t="s">
        <v>1313</v>
      </c>
      <c r="D453" t="s">
        <v>1434</v>
      </c>
      <c r="E453" t="s">
        <v>1435</v>
      </c>
      <c r="F453" t="s">
        <v>1321</v>
      </c>
      <c r="G453" t="s">
        <v>2399</v>
      </c>
      <c r="BT453" s="161" t="s">
        <v>1306</v>
      </c>
      <c r="BU453" s="161" t="s">
        <v>109</v>
      </c>
      <c r="BV453" t="b">
        <v>0</v>
      </c>
    </row>
    <row r="454" spans="1:74" x14ac:dyDescent="0.25">
      <c r="A454" s="161" t="s">
        <v>1306</v>
      </c>
      <c r="B454" t="s">
        <v>1436</v>
      </c>
      <c r="C454" t="s">
        <v>1313</v>
      </c>
      <c r="D454" t="s">
        <v>1437</v>
      </c>
      <c r="E454" t="s">
        <v>1315</v>
      </c>
      <c r="F454" t="s">
        <v>1438</v>
      </c>
      <c r="G454" t="s">
        <v>2400</v>
      </c>
      <c r="BT454" s="161" t="s">
        <v>1306</v>
      </c>
      <c r="BU454" s="161" t="s">
        <v>109</v>
      </c>
      <c r="BV454" t="b">
        <v>0</v>
      </c>
    </row>
    <row r="455" spans="1:74" x14ac:dyDescent="0.25">
      <c r="A455" s="161" t="s">
        <v>1306</v>
      </c>
      <c r="B455" t="s">
        <v>1439</v>
      </c>
      <c r="C455" t="s">
        <v>1313</v>
      </c>
      <c r="D455" t="s">
        <v>1440</v>
      </c>
      <c r="E455" t="s">
        <v>1333</v>
      </c>
      <c r="F455" t="s">
        <v>1441</v>
      </c>
      <c r="G455" t="s">
        <v>2401</v>
      </c>
      <c r="BT455" s="161" t="s">
        <v>1306</v>
      </c>
      <c r="BU455" s="161" t="s">
        <v>109</v>
      </c>
      <c r="BV455" t="b">
        <v>0</v>
      </c>
    </row>
    <row r="456" spans="1:74" x14ac:dyDescent="0.25">
      <c r="A456" s="161" t="s">
        <v>1306</v>
      </c>
      <c r="B456" t="s">
        <v>1442</v>
      </c>
      <c r="C456" t="s">
        <v>1313</v>
      </c>
      <c r="D456" t="s">
        <v>1443</v>
      </c>
      <c r="E456" t="s">
        <v>1315</v>
      </c>
      <c r="F456" t="s">
        <v>1444</v>
      </c>
      <c r="G456" t="s">
        <v>2402</v>
      </c>
      <c r="BT456" s="161" t="s">
        <v>1306</v>
      </c>
      <c r="BU456" s="161" t="s">
        <v>109</v>
      </c>
      <c r="BV456" t="b">
        <v>0</v>
      </c>
    </row>
    <row r="457" spans="1:74" x14ac:dyDescent="0.25">
      <c r="A457" s="161" t="s">
        <v>1306</v>
      </c>
      <c r="B457" t="s">
        <v>1445</v>
      </c>
      <c r="C457" t="s">
        <v>1313</v>
      </c>
      <c r="D457" t="s">
        <v>1446</v>
      </c>
      <c r="E457" t="s">
        <v>1315</v>
      </c>
      <c r="F457" t="s">
        <v>1447</v>
      </c>
      <c r="G457" t="s">
        <v>2403</v>
      </c>
      <c r="BT457" s="161" t="s">
        <v>1306</v>
      </c>
      <c r="BU457" s="161" t="s">
        <v>109</v>
      </c>
      <c r="BV457" t="b">
        <v>0</v>
      </c>
    </row>
    <row r="458" spans="1:74" x14ac:dyDescent="0.25">
      <c r="A458" s="161" t="s">
        <v>1306</v>
      </c>
      <c r="B458" t="s">
        <v>1448</v>
      </c>
      <c r="C458" t="s">
        <v>1313</v>
      </c>
      <c r="D458" t="s">
        <v>1449</v>
      </c>
      <c r="E458" t="s">
        <v>1315</v>
      </c>
      <c r="F458" t="s">
        <v>1450</v>
      </c>
      <c r="G458" t="s">
        <v>2404</v>
      </c>
      <c r="BT458" s="161" t="s">
        <v>1306</v>
      </c>
      <c r="BU458" s="161" t="s">
        <v>109</v>
      </c>
      <c r="BV458" t="b">
        <v>0</v>
      </c>
    </row>
    <row r="459" spans="1:74" x14ac:dyDescent="0.25">
      <c r="A459" s="161" t="s">
        <v>1306</v>
      </c>
      <c r="B459" t="s">
        <v>1451</v>
      </c>
      <c r="C459" t="s">
        <v>1313</v>
      </c>
      <c r="D459" t="s">
        <v>1452</v>
      </c>
      <c r="E459" t="s">
        <v>1315</v>
      </c>
      <c r="F459" t="s">
        <v>1453</v>
      </c>
      <c r="G459" t="s">
        <v>2405</v>
      </c>
      <c r="BT459" s="161" t="s">
        <v>1306</v>
      </c>
      <c r="BU459" s="161" t="s">
        <v>109</v>
      </c>
      <c r="BV459" t="b">
        <v>0</v>
      </c>
    </row>
    <row r="460" spans="1:74" x14ac:dyDescent="0.25">
      <c r="A460" s="161" t="s">
        <v>1306</v>
      </c>
      <c r="B460" t="s">
        <v>1454</v>
      </c>
      <c r="C460" t="s">
        <v>1313</v>
      </c>
      <c r="D460" t="s">
        <v>1455</v>
      </c>
      <c r="E460" t="s">
        <v>1315</v>
      </c>
      <c r="F460" t="s">
        <v>1456</v>
      </c>
      <c r="G460" t="s">
        <v>2406</v>
      </c>
      <c r="BT460" s="161" t="s">
        <v>1306</v>
      </c>
      <c r="BU460" s="161" t="s">
        <v>109</v>
      </c>
      <c r="BV460" t="b">
        <v>0</v>
      </c>
    </row>
    <row r="461" spans="1:74" x14ac:dyDescent="0.25">
      <c r="A461" s="161" t="s">
        <v>1306</v>
      </c>
      <c r="B461" t="s">
        <v>1457</v>
      </c>
      <c r="C461" t="s">
        <v>1413</v>
      </c>
      <c r="D461" t="s">
        <v>1458</v>
      </c>
      <c r="E461" t="s">
        <v>1415</v>
      </c>
      <c r="F461" t="s">
        <v>1346</v>
      </c>
      <c r="G461" t="s">
        <v>2407</v>
      </c>
      <c r="BT461" s="161" t="s">
        <v>1306</v>
      </c>
      <c r="BU461" s="161" t="s">
        <v>109</v>
      </c>
      <c r="BV461" t="b">
        <v>0</v>
      </c>
    </row>
    <row r="462" spans="1:74" x14ac:dyDescent="0.25">
      <c r="A462" s="161" t="s">
        <v>1306</v>
      </c>
      <c r="B462" t="s">
        <v>1459</v>
      </c>
      <c r="C462" t="s">
        <v>1313</v>
      </c>
      <c r="D462" t="s">
        <v>1460</v>
      </c>
      <c r="E462" t="s">
        <v>1315</v>
      </c>
      <c r="F462" t="s">
        <v>1461</v>
      </c>
      <c r="G462" t="s">
        <v>2408</v>
      </c>
      <c r="BT462" s="161" t="s">
        <v>1306</v>
      </c>
      <c r="BU462" s="161" t="s">
        <v>109</v>
      </c>
      <c r="BV462" t="b">
        <v>0</v>
      </c>
    </row>
    <row r="463" spans="1:74" x14ac:dyDescent="0.25">
      <c r="A463" s="161" t="s">
        <v>1306</v>
      </c>
      <c r="B463" t="s">
        <v>1462</v>
      </c>
      <c r="C463" t="s">
        <v>1313</v>
      </c>
      <c r="D463" t="s">
        <v>1463</v>
      </c>
      <c r="E463" t="s">
        <v>1315</v>
      </c>
      <c r="F463" t="s">
        <v>1464</v>
      </c>
      <c r="G463" t="s">
        <v>2409</v>
      </c>
      <c r="BT463" s="161" t="s">
        <v>1306</v>
      </c>
      <c r="BU463" s="161" t="s">
        <v>109</v>
      </c>
      <c r="BV463" t="b">
        <v>0</v>
      </c>
    </row>
    <row r="464" spans="1:74" x14ac:dyDescent="0.25">
      <c r="A464" s="161" t="s">
        <v>1306</v>
      </c>
      <c r="B464" t="s">
        <v>1465</v>
      </c>
      <c r="C464" t="s">
        <v>1313</v>
      </c>
      <c r="D464" t="s">
        <v>1466</v>
      </c>
      <c r="E464" t="s">
        <v>1333</v>
      </c>
      <c r="F464" t="s">
        <v>1343</v>
      </c>
      <c r="G464" t="s">
        <v>2410</v>
      </c>
      <c r="BT464" s="161" t="s">
        <v>1306</v>
      </c>
      <c r="BU464" s="161" t="s">
        <v>109</v>
      </c>
      <c r="BV464" t="b">
        <v>0</v>
      </c>
    </row>
    <row r="465" spans="1:74" x14ac:dyDescent="0.25">
      <c r="A465" s="161" t="s">
        <v>1306</v>
      </c>
      <c r="B465" t="s">
        <v>1467</v>
      </c>
      <c r="C465" t="s">
        <v>1413</v>
      </c>
      <c r="D465" t="s">
        <v>1468</v>
      </c>
      <c r="E465" t="s">
        <v>1415</v>
      </c>
      <c r="F465" t="s">
        <v>1469</v>
      </c>
      <c r="G465" t="s">
        <v>2411</v>
      </c>
      <c r="BT465" s="161" t="s">
        <v>1306</v>
      </c>
      <c r="BU465" s="161" t="s">
        <v>109</v>
      </c>
      <c r="BV465" t="b">
        <v>0</v>
      </c>
    </row>
    <row r="466" spans="1:74" x14ac:dyDescent="0.25">
      <c r="A466" s="161" t="s">
        <v>1306</v>
      </c>
      <c r="B466" t="s">
        <v>1470</v>
      </c>
      <c r="C466" t="s">
        <v>1313</v>
      </c>
      <c r="D466" t="s">
        <v>1471</v>
      </c>
      <c r="E466" t="s">
        <v>1315</v>
      </c>
      <c r="F466" t="s">
        <v>1472</v>
      </c>
      <c r="G466" t="s">
        <v>2412</v>
      </c>
      <c r="BT466" s="161" t="s">
        <v>1306</v>
      </c>
      <c r="BU466" s="161" t="s">
        <v>109</v>
      </c>
      <c r="BV466" t="b">
        <v>0</v>
      </c>
    </row>
    <row r="467" spans="1:74" x14ac:dyDescent="0.25">
      <c r="A467" s="161" t="s">
        <v>1306</v>
      </c>
      <c r="B467" t="s">
        <v>1473</v>
      </c>
      <c r="C467" t="s">
        <v>1413</v>
      </c>
      <c r="D467" t="s">
        <v>1474</v>
      </c>
      <c r="E467" t="s">
        <v>1415</v>
      </c>
      <c r="F467" t="s">
        <v>1340</v>
      </c>
      <c r="G467" t="s">
        <v>2413</v>
      </c>
      <c r="BT467" s="161" t="s">
        <v>1306</v>
      </c>
      <c r="BU467" s="161" t="s">
        <v>109</v>
      </c>
      <c r="BV467" t="b">
        <v>0</v>
      </c>
    </row>
    <row r="468" spans="1:74" x14ac:dyDescent="0.25">
      <c r="A468" s="161" t="s">
        <v>1306</v>
      </c>
      <c r="B468" t="s">
        <v>1475</v>
      </c>
      <c r="C468" t="s">
        <v>1313</v>
      </c>
      <c r="D468" t="s">
        <v>1476</v>
      </c>
      <c r="E468" t="s">
        <v>1333</v>
      </c>
      <c r="F468" t="s">
        <v>1334</v>
      </c>
      <c r="G468" t="s">
        <v>2414</v>
      </c>
      <c r="BT468" s="161" t="s">
        <v>1306</v>
      </c>
      <c r="BU468" s="161" t="s">
        <v>109</v>
      </c>
      <c r="BV468" t="b">
        <v>0</v>
      </c>
    </row>
    <row r="469" spans="1:74" x14ac:dyDescent="0.25">
      <c r="A469" s="161" t="s">
        <v>1306</v>
      </c>
      <c r="B469" t="s">
        <v>1477</v>
      </c>
      <c r="C469" t="s">
        <v>1313</v>
      </c>
      <c r="D469" t="s">
        <v>1478</v>
      </c>
      <c r="E469" t="s">
        <v>1315</v>
      </c>
      <c r="F469" t="s">
        <v>1334</v>
      </c>
      <c r="G469" t="s">
        <v>2415</v>
      </c>
      <c r="BT469" s="161" t="s">
        <v>1306</v>
      </c>
      <c r="BU469" s="161" t="s">
        <v>109</v>
      </c>
      <c r="BV469" t="b">
        <v>0</v>
      </c>
    </row>
    <row r="470" spans="1:74" x14ac:dyDescent="0.25">
      <c r="A470" s="161" t="s">
        <v>1306</v>
      </c>
      <c r="B470" t="s">
        <v>1479</v>
      </c>
      <c r="C470" t="s">
        <v>1313</v>
      </c>
      <c r="D470" t="s">
        <v>1480</v>
      </c>
      <c r="E470" t="s">
        <v>1315</v>
      </c>
      <c r="F470" t="s">
        <v>1324</v>
      </c>
      <c r="G470" t="s">
        <v>2416</v>
      </c>
      <c r="BT470" s="161" t="s">
        <v>1306</v>
      </c>
      <c r="BU470" s="161" t="s">
        <v>109</v>
      </c>
      <c r="BV470" t="b">
        <v>0</v>
      </c>
    </row>
    <row r="471" spans="1:74" x14ac:dyDescent="0.25">
      <c r="A471" s="161" t="s">
        <v>1306</v>
      </c>
      <c r="B471" t="s">
        <v>1481</v>
      </c>
      <c r="C471" t="s">
        <v>1313</v>
      </c>
      <c r="D471" t="s">
        <v>1482</v>
      </c>
      <c r="E471" t="s">
        <v>1358</v>
      </c>
      <c r="F471" t="s">
        <v>1483</v>
      </c>
      <c r="G471" t="s">
        <v>2417</v>
      </c>
      <c r="BT471" s="161" t="s">
        <v>1306</v>
      </c>
      <c r="BU471" s="161" t="s">
        <v>109</v>
      </c>
      <c r="BV471" t="b">
        <v>0</v>
      </c>
    </row>
    <row r="472" spans="1:74" x14ac:dyDescent="0.25">
      <c r="A472" s="161" t="s">
        <v>1306</v>
      </c>
      <c r="B472" t="s">
        <v>1484</v>
      </c>
      <c r="C472" t="s">
        <v>1313</v>
      </c>
      <c r="D472" t="s">
        <v>1485</v>
      </c>
      <c r="E472" t="s">
        <v>1435</v>
      </c>
      <c r="F472" t="s">
        <v>1330</v>
      </c>
      <c r="G472" t="s">
        <v>2418</v>
      </c>
      <c r="BT472" s="161" t="s">
        <v>1306</v>
      </c>
      <c r="BU472" s="161" t="s">
        <v>109</v>
      </c>
      <c r="BV472" t="b">
        <v>0</v>
      </c>
    </row>
    <row r="473" spans="1:74" x14ac:dyDescent="0.25">
      <c r="A473" s="161" t="s">
        <v>1306</v>
      </c>
      <c r="B473" t="s">
        <v>1486</v>
      </c>
      <c r="C473" t="s">
        <v>1413</v>
      </c>
      <c r="D473" t="s">
        <v>1487</v>
      </c>
      <c r="E473" t="s">
        <v>1415</v>
      </c>
      <c r="F473" t="s">
        <v>1488</v>
      </c>
      <c r="G473" t="s">
        <v>2419</v>
      </c>
      <c r="BT473" s="161" t="s">
        <v>1306</v>
      </c>
      <c r="BU473" s="161" t="s">
        <v>109</v>
      </c>
      <c r="BV473" t="b">
        <v>0</v>
      </c>
    </row>
    <row r="474" spans="1:74" x14ac:dyDescent="0.25">
      <c r="A474" s="161" t="s">
        <v>1306</v>
      </c>
      <c r="B474" t="s">
        <v>1489</v>
      </c>
      <c r="C474" t="s">
        <v>1413</v>
      </c>
      <c r="D474" t="s">
        <v>1490</v>
      </c>
      <c r="E474" t="s">
        <v>1415</v>
      </c>
      <c r="F474" t="s">
        <v>1405</v>
      </c>
      <c r="G474" t="s">
        <v>2420</v>
      </c>
      <c r="BT474" s="161" t="s">
        <v>1306</v>
      </c>
      <c r="BU474" s="161" t="s">
        <v>109</v>
      </c>
      <c r="BV474" t="b">
        <v>0</v>
      </c>
    </row>
    <row r="475" spans="1:74" x14ac:dyDescent="0.25">
      <c r="A475" s="161" t="s">
        <v>1306</v>
      </c>
      <c r="B475" t="s">
        <v>1491</v>
      </c>
      <c r="C475" t="s">
        <v>1313</v>
      </c>
      <c r="D475" t="s">
        <v>1492</v>
      </c>
      <c r="E475" t="s">
        <v>1315</v>
      </c>
      <c r="F475" t="s">
        <v>1493</v>
      </c>
      <c r="G475" t="s">
        <v>2421</v>
      </c>
      <c r="BT475" s="161" t="s">
        <v>1306</v>
      </c>
      <c r="BU475" s="161" t="s">
        <v>109</v>
      </c>
      <c r="BV475" t="b">
        <v>0</v>
      </c>
    </row>
    <row r="476" spans="1:74" x14ac:dyDescent="0.25">
      <c r="A476" s="161" t="s">
        <v>1306</v>
      </c>
      <c r="B476" t="s">
        <v>1494</v>
      </c>
      <c r="C476" t="s">
        <v>1413</v>
      </c>
      <c r="D476" t="s">
        <v>1495</v>
      </c>
      <c r="E476" t="s">
        <v>1415</v>
      </c>
      <c r="F476" t="s">
        <v>1330</v>
      </c>
      <c r="G476" t="s">
        <v>2422</v>
      </c>
      <c r="BT476" s="161" t="s">
        <v>1306</v>
      </c>
      <c r="BU476" s="161" t="s">
        <v>109</v>
      </c>
      <c r="BV476" t="b">
        <v>0</v>
      </c>
    </row>
    <row r="477" spans="1:74" x14ac:dyDescent="0.25">
      <c r="A477" s="161" t="s">
        <v>1306</v>
      </c>
      <c r="B477" t="s">
        <v>1496</v>
      </c>
      <c r="C477" t="s">
        <v>1313</v>
      </c>
      <c r="D477" t="s">
        <v>1497</v>
      </c>
      <c r="E477" t="s">
        <v>1315</v>
      </c>
      <c r="F477" t="s">
        <v>1498</v>
      </c>
      <c r="G477" t="s">
        <v>2423</v>
      </c>
      <c r="BT477" s="161" t="s">
        <v>1306</v>
      </c>
      <c r="BU477" s="161" t="s">
        <v>109</v>
      </c>
      <c r="BV477" t="b">
        <v>0</v>
      </c>
    </row>
    <row r="478" spans="1:74" x14ac:dyDescent="0.25">
      <c r="A478" s="161" t="s">
        <v>1306</v>
      </c>
      <c r="B478" t="s">
        <v>1499</v>
      </c>
      <c r="C478" t="s">
        <v>1313</v>
      </c>
      <c r="D478" t="s">
        <v>1500</v>
      </c>
      <c r="E478" t="s">
        <v>1358</v>
      </c>
      <c r="F478" t="s">
        <v>1355</v>
      </c>
      <c r="G478" t="s">
        <v>2424</v>
      </c>
      <c r="BT478" s="161" t="s">
        <v>1306</v>
      </c>
      <c r="BU478" s="161" t="s">
        <v>109</v>
      </c>
      <c r="BV478" t="b">
        <v>0</v>
      </c>
    </row>
    <row r="479" spans="1:74" x14ac:dyDescent="0.25">
      <c r="A479" s="161" t="s">
        <v>1306</v>
      </c>
      <c r="B479" t="s">
        <v>1501</v>
      </c>
      <c r="C479" t="s">
        <v>1313</v>
      </c>
      <c r="D479" t="s">
        <v>1502</v>
      </c>
      <c r="E479" t="s">
        <v>1315</v>
      </c>
      <c r="F479" t="s">
        <v>1367</v>
      </c>
      <c r="G479" t="s">
        <v>2425</v>
      </c>
      <c r="BT479" s="161" t="s">
        <v>1306</v>
      </c>
      <c r="BU479" s="161" t="s">
        <v>109</v>
      </c>
      <c r="BV479" t="b">
        <v>0</v>
      </c>
    </row>
    <row r="480" spans="1:74" x14ac:dyDescent="0.25">
      <c r="A480" s="161" t="s">
        <v>1306</v>
      </c>
      <c r="B480" t="s">
        <v>1503</v>
      </c>
      <c r="C480" t="s">
        <v>1313</v>
      </c>
      <c r="D480" t="s">
        <v>1504</v>
      </c>
      <c r="E480" t="s">
        <v>1358</v>
      </c>
      <c r="F480" t="s">
        <v>1505</v>
      </c>
      <c r="G480" t="s">
        <v>2426</v>
      </c>
      <c r="BT480" s="161" t="s">
        <v>1306</v>
      </c>
      <c r="BU480" s="161" t="s">
        <v>109</v>
      </c>
      <c r="BV480" t="b">
        <v>0</v>
      </c>
    </row>
    <row r="481" spans="1:74" x14ac:dyDescent="0.25">
      <c r="A481" s="161" t="s">
        <v>1306</v>
      </c>
      <c r="B481" t="s">
        <v>1506</v>
      </c>
      <c r="C481" t="s">
        <v>1313</v>
      </c>
      <c r="D481" t="s">
        <v>1507</v>
      </c>
      <c r="E481" t="s">
        <v>1315</v>
      </c>
      <c r="F481" t="s">
        <v>1346</v>
      </c>
      <c r="G481" t="s">
        <v>2427</v>
      </c>
      <c r="BT481" s="161" t="s">
        <v>1306</v>
      </c>
      <c r="BU481" s="161" t="s">
        <v>109</v>
      </c>
      <c r="BV481" t="b">
        <v>0</v>
      </c>
    </row>
    <row r="482" spans="1:74" x14ac:dyDescent="0.25">
      <c r="A482" s="161" t="s">
        <v>1306</v>
      </c>
      <c r="B482" t="s">
        <v>1508</v>
      </c>
      <c r="C482" t="s">
        <v>1313</v>
      </c>
      <c r="D482" t="s">
        <v>1509</v>
      </c>
      <c r="E482" t="s">
        <v>1358</v>
      </c>
      <c r="F482" t="s">
        <v>1510</v>
      </c>
      <c r="G482" t="s">
        <v>2428</v>
      </c>
      <c r="BT482" s="161" t="s">
        <v>1306</v>
      </c>
      <c r="BU482" s="161" t="s">
        <v>109</v>
      </c>
      <c r="BV482" t="b">
        <v>0</v>
      </c>
    </row>
    <row r="483" spans="1:74" x14ac:dyDescent="0.25">
      <c r="A483" s="161" t="s">
        <v>1306</v>
      </c>
      <c r="B483" t="s">
        <v>1511</v>
      </c>
      <c r="C483" t="s">
        <v>1413</v>
      </c>
      <c r="D483" t="s">
        <v>1512</v>
      </c>
      <c r="E483" t="s">
        <v>1415</v>
      </c>
      <c r="F483" t="s">
        <v>1513</v>
      </c>
      <c r="G483" t="s">
        <v>2429</v>
      </c>
      <c r="BT483" s="161" t="s">
        <v>1306</v>
      </c>
      <c r="BU483" s="161" t="s">
        <v>109</v>
      </c>
      <c r="BV483" t="b">
        <v>0</v>
      </c>
    </row>
    <row r="484" spans="1:74" x14ac:dyDescent="0.25">
      <c r="A484" s="161" t="s">
        <v>1306</v>
      </c>
      <c r="B484" t="s">
        <v>1514</v>
      </c>
      <c r="C484" t="s">
        <v>1313</v>
      </c>
      <c r="D484" t="s">
        <v>1515</v>
      </c>
      <c r="E484" t="s">
        <v>1333</v>
      </c>
      <c r="F484" t="s">
        <v>1516</v>
      </c>
      <c r="G484" t="s">
        <v>2430</v>
      </c>
      <c r="BT484" s="161" t="s">
        <v>1306</v>
      </c>
      <c r="BU484" s="161" t="s">
        <v>109</v>
      </c>
      <c r="BV484" t="b">
        <v>0</v>
      </c>
    </row>
    <row r="485" spans="1:74" x14ac:dyDescent="0.25">
      <c r="A485" s="161" t="s">
        <v>1306</v>
      </c>
      <c r="B485" t="s">
        <v>1517</v>
      </c>
      <c r="C485" t="s">
        <v>1313</v>
      </c>
      <c r="D485" t="s">
        <v>1518</v>
      </c>
      <c r="E485" t="s">
        <v>1358</v>
      </c>
      <c r="F485" t="s">
        <v>1519</v>
      </c>
      <c r="G485" t="s">
        <v>2431</v>
      </c>
      <c r="BT485" s="161" t="s">
        <v>1306</v>
      </c>
      <c r="BU485" s="161" t="s">
        <v>109</v>
      </c>
      <c r="BV485" t="b">
        <v>0</v>
      </c>
    </row>
    <row r="486" spans="1:74" x14ac:dyDescent="0.25">
      <c r="A486" s="161" t="s">
        <v>1306</v>
      </c>
      <c r="B486" t="s">
        <v>1520</v>
      </c>
      <c r="C486" t="s">
        <v>1313</v>
      </c>
      <c r="D486" t="s">
        <v>1521</v>
      </c>
      <c r="E486" t="s">
        <v>1315</v>
      </c>
      <c r="F486" t="s">
        <v>1334</v>
      </c>
      <c r="G486" t="s">
        <v>2432</v>
      </c>
      <c r="BT486" s="161" t="s">
        <v>1306</v>
      </c>
      <c r="BU486" s="161" t="s">
        <v>109</v>
      </c>
      <c r="BV486" t="b">
        <v>0</v>
      </c>
    </row>
    <row r="487" spans="1:74" x14ac:dyDescent="0.25">
      <c r="A487" s="161" t="s">
        <v>1306</v>
      </c>
      <c r="B487" t="s">
        <v>1522</v>
      </c>
      <c r="C487" t="s">
        <v>1313</v>
      </c>
      <c r="D487" t="s">
        <v>1523</v>
      </c>
      <c r="E487" t="s">
        <v>1315</v>
      </c>
      <c r="F487" t="s">
        <v>1524</v>
      </c>
      <c r="G487" t="s">
        <v>2433</v>
      </c>
      <c r="BT487" s="161" t="s">
        <v>1306</v>
      </c>
      <c r="BU487" s="161" t="s">
        <v>109</v>
      </c>
      <c r="BV487" t="b">
        <v>0</v>
      </c>
    </row>
    <row r="488" spans="1:74" x14ac:dyDescent="0.25">
      <c r="A488" s="161" t="s">
        <v>1306</v>
      </c>
      <c r="B488" t="s">
        <v>1525</v>
      </c>
      <c r="C488" t="s">
        <v>1313</v>
      </c>
      <c r="D488" t="s">
        <v>1526</v>
      </c>
      <c r="E488" t="s">
        <v>1315</v>
      </c>
      <c r="F488" t="s">
        <v>1438</v>
      </c>
      <c r="G488" t="s">
        <v>2434</v>
      </c>
      <c r="BT488" s="161" t="s">
        <v>1306</v>
      </c>
      <c r="BU488" s="161" t="s">
        <v>109</v>
      </c>
      <c r="BV488" t="b">
        <v>0</v>
      </c>
    </row>
    <row r="489" spans="1:74" x14ac:dyDescent="0.25">
      <c r="A489" s="161" t="s">
        <v>1306</v>
      </c>
      <c r="B489" t="s">
        <v>1527</v>
      </c>
      <c r="C489" t="s">
        <v>1413</v>
      </c>
      <c r="D489" t="s">
        <v>1528</v>
      </c>
      <c r="E489" t="s">
        <v>1415</v>
      </c>
      <c r="F489" t="s">
        <v>1408</v>
      </c>
      <c r="G489" t="s">
        <v>2435</v>
      </c>
      <c r="BT489" s="161" t="s">
        <v>1306</v>
      </c>
      <c r="BU489" s="161" t="s">
        <v>109</v>
      </c>
      <c r="BV489" t="b">
        <v>0</v>
      </c>
    </row>
    <row r="490" spans="1:74" x14ac:dyDescent="0.25">
      <c r="A490" s="161" t="s">
        <v>1306</v>
      </c>
      <c r="B490" t="s">
        <v>1529</v>
      </c>
      <c r="C490" t="s">
        <v>1313</v>
      </c>
      <c r="D490" t="s">
        <v>1530</v>
      </c>
      <c r="E490" t="s">
        <v>1315</v>
      </c>
      <c r="F490" t="s">
        <v>1334</v>
      </c>
      <c r="G490" t="s">
        <v>2436</v>
      </c>
      <c r="BT490" s="161" t="s">
        <v>1306</v>
      </c>
      <c r="BU490" s="161" t="s">
        <v>109</v>
      </c>
      <c r="BV490" t="b">
        <v>0</v>
      </c>
    </row>
    <row r="491" spans="1:74" x14ac:dyDescent="0.25">
      <c r="A491" s="161" t="s">
        <v>1306</v>
      </c>
      <c r="B491" t="s">
        <v>1531</v>
      </c>
      <c r="C491" t="s">
        <v>1313</v>
      </c>
      <c r="D491" t="s">
        <v>1532</v>
      </c>
      <c r="E491" t="s">
        <v>1315</v>
      </c>
      <c r="F491" t="s">
        <v>1533</v>
      </c>
      <c r="G491" t="s">
        <v>2437</v>
      </c>
      <c r="BT491" s="161" t="s">
        <v>1306</v>
      </c>
      <c r="BU491" s="161" t="s">
        <v>109</v>
      </c>
      <c r="BV491" t="b">
        <v>0</v>
      </c>
    </row>
    <row r="492" spans="1:74" x14ac:dyDescent="0.25">
      <c r="A492" s="161" t="s">
        <v>1306</v>
      </c>
      <c r="B492" t="s">
        <v>1534</v>
      </c>
      <c r="C492" t="s">
        <v>1313</v>
      </c>
      <c r="D492" t="s">
        <v>1535</v>
      </c>
      <c r="E492" t="s">
        <v>1333</v>
      </c>
      <c r="F492" t="s">
        <v>1536</v>
      </c>
      <c r="G492" t="s">
        <v>2438</v>
      </c>
      <c r="BT492" s="161" t="s">
        <v>1306</v>
      </c>
      <c r="BU492" s="161" t="s">
        <v>109</v>
      </c>
      <c r="BV492" t="b">
        <v>0</v>
      </c>
    </row>
    <row r="493" spans="1:74" x14ac:dyDescent="0.25">
      <c r="A493" s="161" t="s">
        <v>1306</v>
      </c>
      <c r="B493" t="s">
        <v>1537</v>
      </c>
      <c r="C493" t="s">
        <v>1313</v>
      </c>
      <c r="D493" t="s">
        <v>1538</v>
      </c>
      <c r="E493" t="s">
        <v>1315</v>
      </c>
      <c r="F493" t="s">
        <v>1539</v>
      </c>
      <c r="G493" t="s">
        <v>2439</v>
      </c>
      <c r="BT493" s="161" t="s">
        <v>1306</v>
      </c>
      <c r="BU493" s="161" t="s">
        <v>109</v>
      </c>
      <c r="BV493" t="b">
        <v>0</v>
      </c>
    </row>
    <row r="494" spans="1:74" x14ac:dyDescent="0.25">
      <c r="A494" s="161" t="s">
        <v>1306</v>
      </c>
      <c r="B494" t="s">
        <v>1540</v>
      </c>
      <c r="C494" t="s">
        <v>1313</v>
      </c>
      <c r="D494" t="s">
        <v>1541</v>
      </c>
      <c r="E494" t="s">
        <v>1315</v>
      </c>
      <c r="F494" t="s">
        <v>1542</v>
      </c>
      <c r="G494" t="s">
        <v>2440</v>
      </c>
      <c r="BT494" s="161" t="s">
        <v>1306</v>
      </c>
      <c r="BU494" s="161" t="s">
        <v>109</v>
      </c>
      <c r="BV494" t="b">
        <v>0</v>
      </c>
    </row>
    <row r="495" spans="1:74" x14ac:dyDescent="0.25">
      <c r="A495" s="161" t="s">
        <v>1306</v>
      </c>
      <c r="B495" t="s">
        <v>1543</v>
      </c>
      <c r="C495" t="s">
        <v>1313</v>
      </c>
      <c r="D495" t="s">
        <v>1544</v>
      </c>
      <c r="E495" t="s">
        <v>1315</v>
      </c>
      <c r="F495" t="s">
        <v>1545</v>
      </c>
      <c r="G495" t="s">
        <v>2441</v>
      </c>
      <c r="BT495" s="161" t="s">
        <v>1306</v>
      </c>
      <c r="BU495" s="161" t="s">
        <v>109</v>
      </c>
      <c r="BV495" t="b">
        <v>0</v>
      </c>
    </row>
    <row r="496" spans="1:74" x14ac:dyDescent="0.25">
      <c r="A496" s="161" t="s">
        <v>1306</v>
      </c>
      <c r="B496" t="s">
        <v>1546</v>
      </c>
      <c r="C496" t="s">
        <v>1313</v>
      </c>
      <c r="D496" t="s">
        <v>1547</v>
      </c>
      <c r="E496" t="s">
        <v>1333</v>
      </c>
      <c r="F496" t="s">
        <v>1548</v>
      </c>
      <c r="G496" t="s">
        <v>2442</v>
      </c>
      <c r="BT496" s="161" t="s">
        <v>1306</v>
      </c>
      <c r="BU496" s="161" t="s">
        <v>109</v>
      </c>
      <c r="BV496" t="b">
        <v>0</v>
      </c>
    </row>
    <row r="497" spans="1:74" x14ac:dyDescent="0.25">
      <c r="A497" s="161" t="s">
        <v>1306</v>
      </c>
      <c r="B497" t="s">
        <v>1549</v>
      </c>
      <c r="C497" t="s">
        <v>1313</v>
      </c>
      <c r="D497" t="s">
        <v>1550</v>
      </c>
      <c r="E497" t="s">
        <v>1315</v>
      </c>
      <c r="F497" t="s">
        <v>1551</v>
      </c>
      <c r="G497" t="s">
        <v>2443</v>
      </c>
      <c r="BT497" s="161" t="s">
        <v>1306</v>
      </c>
      <c r="BU497" s="161" t="s">
        <v>109</v>
      </c>
      <c r="BV497" t="b">
        <v>0</v>
      </c>
    </row>
    <row r="498" spans="1:74" x14ac:dyDescent="0.25">
      <c r="A498" s="161" t="s">
        <v>1306</v>
      </c>
      <c r="B498" t="s">
        <v>1552</v>
      </c>
      <c r="C498" t="s">
        <v>1313</v>
      </c>
      <c r="D498" t="s">
        <v>1553</v>
      </c>
      <c r="E498" t="s">
        <v>1333</v>
      </c>
      <c r="F498" t="s">
        <v>1548</v>
      </c>
      <c r="G498" t="s">
        <v>2444</v>
      </c>
      <c r="BT498" s="161" t="s">
        <v>1306</v>
      </c>
      <c r="BU498" s="161" t="s">
        <v>109</v>
      </c>
      <c r="BV498" t="b">
        <v>0</v>
      </c>
    </row>
    <row r="499" spans="1:74" x14ac:dyDescent="0.25">
      <c r="A499" s="161" t="s">
        <v>1306</v>
      </c>
      <c r="B499" t="s">
        <v>1554</v>
      </c>
      <c r="C499" t="s">
        <v>1313</v>
      </c>
      <c r="D499" t="s">
        <v>1555</v>
      </c>
      <c r="E499" t="s">
        <v>1556</v>
      </c>
      <c r="F499" t="s">
        <v>1334</v>
      </c>
      <c r="G499" t="s">
        <v>2445</v>
      </c>
      <c r="BT499" s="161" t="s">
        <v>1306</v>
      </c>
      <c r="BU499" s="161" t="s">
        <v>109</v>
      </c>
      <c r="BV499" t="b">
        <v>0</v>
      </c>
    </row>
    <row r="500" spans="1:74" x14ac:dyDescent="0.25">
      <c r="A500" s="161" t="s">
        <v>1306</v>
      </c>
      <c r="B500" t="s">
        <v>1557</v>
      </c>
      <c r="C500" t="s">
        <v>1413</v>
      </c>
      <c r="D500" t="s">
        <v>1558</v>
      </c>
      <c r="E500" t="s">
        <v>1415</v>
      </c>
      <c r="F500" t="s">
        <v>1559</v>
      </c>
      <c r="G500" t="s">
        <v>2446</v>
      </c>
      <c r="BT500" s="161" t="s">
        <v>1306</v>
      </c>
      <c r="BU500" s="161" t="s">
        <v>109</v>
      </c>
      <c r="BV500" t="b">
        <v>0</v>
      </c>
    </row>
    <row r="501" spans="1:74" x14ac:dyDescent="0.25">
      <c r="A501" s="161" t="s">
        <v>1306</v>
      </c>
      <c r="B501" t="s">
        <v>1560</v>
      </c>
      <c r="C501" t="s">
        <v>1313</v>
      </c>
      <c r="D501" t="s">
        <v>1561</v>
      </c>
      <c r="E501" t="s">
        <v>1410</v>
      </c>
      <c r="F501" t="s">
        <v>1371</v>
      </c>
      <c r="G501" t="s">
        <v>2447</v>
      </c>
      <c r="BT501" s="161" t="s">
        <v>1306</v>
      </c>
      <c r="BU501" s="161" t="s">
        <v>109</v>
      </c>
      <c r="BV501" t="b">
        <v>0</v>
      </c>
    </row>
    <row r="502" spans="1:74" x14ac:dyDescent="0.25">
      <c r="A502" s="161" t="s">
        <v>1306</v>
      </c>
      <c r="B502" t="s">
        <v>1562</v>
      </c>
      <c r="C502" t="s">
        <v>1313</v>
      </c>
      <c r="D502" t="s">
        <v>1563</v>
      </c>
      <c r="E502" t="s">
        <v>1315</v>
      </c>
      <c r="F502" t="s">
        <v>1564</v>
      </c>
      <c r="G502" t="s">
        <v>2448</v>
      </c>
      <c r="BT502" s="161" t="s">
        <v>1306</v>
      </c>
      <c r="BU502" s="161" t="s">
        <v>109</v>
      </c>
      <c r="BV502" t="b">
        <v>0</v>
      </c>
    </row>
    <row r="503" spans="1:74" x14ac:dyDescent="0.25">
      <c r="A503" s="161" t="s">
        <v>1306</v>
      </c>
      <c r="B503" t="s">
        <v>1565</v>
      </c>
      <c r="C503" t="s">
        <v>1413</v>
      </c>
      <c r="D503" t="s">
        <v>1566</v>
      </c>
      <c r="E503" t="s">
        <v>1415</v>
      </c>
      <c r="F503" t="s">
        <v>1418</v>
      </c>
      <c r="G503" t="s">
        <v>2449</v>
      </c>
      <c r="BT503" s="161" t="s">
        <v>1306</v>
      </c>
      <c r="BU503" s="161" t="s">
        <v>109</v>
      </c>
      <c r="BV503" t="b">
        <v>0</v>
      </c>
    </row>
    <row r="504" spans="1:74" x14ac:dyDescent="0.25">
      <c r="A504" s="161" t="s">
        <v>1306</v>
      </c>
      <c r="B504" t="s">
        <v>1567</v>
      </c>
      <c r="C504" t="s">
        <v>1313</v>
      </c>
      <c r="D504" t="s">
        <v>1568</v>
      </c>
      <c r="E504" t="s">
        <v>1315</v>
      </c>
      <c r="F504" t="s">
        <v>1513</v>
      </c>
      <c r="G504" t="s">
        <v>2450</v>
      </c>
      <c r="BT504" s="161" t="s">
        <v>1306</v>
      </c>
      <c r="BU504" s="161" t="s">
        <v>109</v>
      </c>
      <c r="BV504" t="b">
        <v>0</v>
      </c>
    </row>
    <row r="505" spans="1:74" x14ac:dyDescent="0.25">
      <c r="A505" s="161" t="s">
        <v>1306</v>
      </c>
      <c r="B505" t="s">
        <v>1569</v>
      </c>
      <c r="C505" t="s">
        <v>1313</v>
      </c>
      <c r="D505" t="s">
        <v>1570</v>
      </c>
      <c r="E505" t="s">
        <v>1315</v>
      </c>
      <c r="F505" t="s">
        <v>1441</v>
      </c>
      <c r="G505" t="s">
        <v>2451</v>
      </c>
      <c r="BT505" s="161" t="s">
        <v>1306</v>
      </c>
      <c r="BU505" s="161" t="s">
        <v>109</v>
      </c>
      <c r="BV505" t="b">
        <v>0</v>
      </c>
    </row>
    <row r="506" spans="1:74" x14ac:dyDescent="0.25">
      <c r="A506" s="161" t="s">
        <v>1306</v>
      </c>
      <c r="B506" t="s">
        <v>1571</v>
      </c>
      <c r="C506" t="s">
        <v>1313</v>
      </c>
      <c r="D506" t="s">
        <v>1572</v>
      </c>
      <c r="E506" t="s">
        <v>1315</v>
      </c>
      <c r="F506" t="s">
        <v>1573</v>
      </c>
      <c r="G506" t="s">
        <v>2452</v>
      </c>
      <c r="BT506" s="161" t="s">
        <v>1306</v>
      </c>
      <c r="BU506" s="161" t="s">
        <v>109</v>
      </c>
      <c r="BV506" t="b">
        <v>0</v>
      </c>
    </row>
    <row r="507" spans="1:74" x14ac:dyDescent="0.25">
      <c r="A507" s="161" t="s">
        <v>1306</v>
      </c>
      <c r="B507" t="s">
        <v>1574</v>
      </c>
      <c r="C507" t="s">
        <v>1313</v>
      </c>
      <c r="D507" t="s">
        <v>1575</v>
      </c>
      <c r="E507" t="s">
        <v>1315</v>
      </c>
      <c r="F507" t="s">
        <v>1576</v>
      </c>
      <c r="G507" t="s">
        <v>2453</v>
      </c>
      <c r="BT507" s="161" t="s">
        <v>1306</v>
      </c>
      <c r="BU507" s="161" t="s">
        <v>109</v>
      </c>
      <c r="BV507" t="b">
        <v>0</v>
      </c>
    </row>
    <row r="508" spans="1:74" x14ac:dyDescent="0.25">
      <c r="A508" s="161" t="s">
        <v>1306</v>
      </c>
      <c r="B508" t="s">
        <v>1577</v>
      </c>
      <c r="C508" t="s">
        <v>1313</v>
      </c>
      <c r="D508" t="s">
        <v>1578</v>
      </c>
      <c r="E508" t="s">
        <v>1435</v>
      </c>
      <c r="F508" t="s">
        <v>1330</v>
      </c>
      <c r="G508" t="s">
        <v>2454</v>
      </c>
      <c r="BT508" s="161" t="s">
        <v>1306</v>
      </c>
      <c r="BU508" s="161" t="s">
        <v>109</v>
      </c>
      <c r="BV508" t="b">
        <v>0</v>
      </c>
    </row>
    <row r="509" spans="1:74" x14ac:dyDescent="0.25">
      <c r="A509" s="161" t="s">
        <v>1306</v>
      </c>
      <c r="B509" t="s">
        <v>1579</v>
      </c>
      <c r="C509" t="s">
        <v>1313</v>
      </c>
      <c r="D509" t="s">
        <v>1580</v>
      </c>
      <c r="E509" t="s">
        <v>1315</v>
      </c>
      <c r="F509" t="s">
        <v>1581</v>
      </c>
      <c r="G509" t="s">
        <v>2455</v>
      </c>
      <c r="BT509" s="161" t="s">
        <v>1306</v>
      </c>
      <c r="BU509" s="161" t="s">
        <v>109</v>
      </c>
      <c r="BV509" t="b">
        <v>0</v>
      </c>
    </row>
    <row r="510" spans="1:74" x14ac:dyDescent="0.25">
      <c r="A510" s="161" t="s">
        <v>1306</v>
      </c>
      <c r="B510" t="s">
        <v>1582</v>
      </c>
      <c r="C510" t="s">
        <v>1313</v>
      </c>
      <c r="D510" t="s">
        <v>1583</v>
      </c>
      <c r="E510" t="s">
        <v>1315</v>
      </c>
      <c r="F510" t="s">
        <v>1581</v>
      </c>
      <c r="G510" t="s">
        <v>2456</v>
      </c>
      <c r="BT510" s="161" t="s">
        <v>1306</v>
      </c>
      <c r="BU510" s="161" t="s">
        <v>109</v>
      </c>
      <c r="BV510" t="b">
        <v>0</v>
      </c>
    </row>
    <row r="511" spans="1:74" x14ac:dyDescent="0.25">
      <c r="A511" s="161" t="s">
        <v>1306</v>
      </c>
      <c r="B511" t="s">
        <v>1584</v>
      </c>
      <c r="C511" t="s">
        <v>1313</v>
      </c>
      <c r="D511" t="s">
        <v>1585</v>
      </c>
      <c r="E511" t="s">
        <v>1315</v>
      </c>
      <c r="F511" t="s">
        <v>1551</v>
      </c>
      <c r="G511" t="s">
        <v>2457</v>
      </c>
      <c r="BT511" s="161" t="s">
        <v>1306</v>
      </c>
      <c r="BU511" s="161" t="s">
        <v>109</v>
      </c>
      <c r="BV511" t="b">
        <v>0</v>
      </c>
    </row>
    <row r="512" spans="1:74" x14ac:dyDescent="0.25">
      <c r="A512" s="161" t="s">
        <v>1306</v>
      </c>
      <c r="B512" t="s">
        <v>1586</v>
      </c>
      <c r="C512" t="s">
        <v>1313</v>
      </c>
      <c r="D512" t="s">
        <v>1587</v>
      </c>
      <c r="E512" t="s">
        <v>1556</v>
      </c>
      <c r="F512" t="s">
        <v>1334</v>
      </c>
      <c r="G512" t="s">
        <v>2458</v>
      </c>
      <c r="BT512" s="161" t="s">
        <v>1306</v>
      </c>
      <c r="BU512" s="161" t="s">
        <v>109</v>
      </c>
      <c r="BV512" t="b">
        <v>0</v>
      </c>
    </row>
    <row r="513" spans="1:74" x14ac:dyDescent="0.25">
      <c r="A513" s="161" t="s">
        <v>1306</v>
      </c>
      <c r="B513" t="s">
        <v>1588</v>
      </c>
      <c r="C513" t="s">
        <v>1313</v>
      </c>
      <c r="D513" t="s">
        <v>1589</v>
      </c>
      <c r="E513" t="s">
        <v>1315</v>
      </c>
      <c r="F513" t="s">
        <v>1590</v>
      </c>
      <c r="G513" t="s">
        <v>2459</v>
      </c>
      <c r="BT513" s="161" t="s">
        <v>1306</v>
      </c>
      <c r="BU513" s="161" t="s">
        <v>109</v>
      </c>
      <c r="BV513" t="b">
        <v>0</v>
      </c>
    </row>
    <row r="514" spans="1:74" x14ac:dyDescent="0.25">
      <c r="A514" s="161" t="s">
        <v>1306</v>
      </c>
      <c r="B514" t="s">
        <v>1591</v>
      </c>
      <c r="C514" t="s">
        <v>1313</v>
      </c>
      <c r="D514" t="s">
        <v>1592</v>
      </c>
      <c r="E514" t="s">
        <v>1333</v>
      </c>
      <c r="F514" t="s">
        <v>1593</v>
      </c>
      <c r="G514" t="s">
        <v>2460</v>
      </c>
      <c r="BT514" s="161" t="s">
        <v>1306</v>
      </c>
      <c r="BU514" s="161" t="s">
        <v>109</v>
      </c>
      <c r="BV514" t="b">
        <v>0</v>
      </c>
    </row>
    <row r="515" spans="1:74" x14ac:dyDescent="0.25">
      <c r="A515" s="161" t="s">
        <v>1306</v>
      </c>
      <c r="B515" t="s">
        <v>1594</v>
      </c>
      <c r="C515" t="s">
        <v>1313</v>
      </c>
      <c r="D515" t="s">
        <v>1595</v>
      </c>
      <c r="E515" t="s">
        <v>1315</v>
      </c>
      <c r="F515" t="s">
        <v>1330</v>
      </c>
      <c r="G515" t="s">
        <v>2461</v>
      </c>
      <c r="BT515" s="161" t="s">
        <v>1306</v>
      </c>
      <c r="BU515" s="161" t="s">
        <v>109</v>
      </c>
      <c r="BV515" t="b">
        <v>0</v>
      </c>
    </row>
    <row r="516" spans="1:74" x14ac:dyDescent="0.25">
      <c r="A516" s="161" t="s">
        <v>1306</v>
      </c>
      <c r="B516" t="s">
        <v>1596</v>
      </c>
      <c r="C516" t="s">
        <v>1313</v>
      </c>
      <c r="D516" t="s">
        <v>1597</v>
      </c>
      <c r="E516" t="s">
        <v>1333</v>
      </c>
      <c r="F516" t="s">
        <v>1441</v>
      </c>
      <c r="G516" t="s">
        <v>2462</v>
      </c>
      <c r="BT516" s="161" t="s">
        <v>1306</v>
      </c>
      <c r="BU516" s="161" t="s">
        <v>109</v>
      </c>
      <c r="BV516" t="b">
        <v>0</v>
      </c>
    </row>
    <row r="517" spans="1:74" x14ac:dyDescent="0.25">
      <c r="A517" s="161" t="s">
        <v>1306</v>
      </c>
      <c r="B517" t="s">
        <v>1598</v>
      </c>
      <c r="C517" t="s">
        <v>1413</v>
      </c>
      <c r="D517" t="s">
        <v>1599</v>
      </c>
      <c r="E517" t="s">
        <v>1415</v>
      </c>
      <c r="F517" t="s">
        <v>1600</v>
      </c>
      <c r="G517" t="s">
        <v>2463</v>
      </c>
      <c r="BT517" s="161" t="s">
        <v>1306</v>
      </c>
      <c r="BU517" s="161" t="s">
        <v>109</v>
      </c>
      <c r="BV517" t="b">
        <v>0</v>
      </c>
    </row>
    <row r="518" spans="1:74" x14ac:dyDescent="0.25">
      <c r="A518" s="161" t="s">
        <v>1306</v>
      </c>
      <c r="B518" t="s">
        <v>34</v>
      </c>
      <c r="C518" t="s">
        <v>1313</v>
      </c>
      <c r="D518" t="s">
        <v>1601</v>
      </c>
      <c r="E518" t="s">
        <v>1315</v>
      </c>
      <c r="F518" t="s">
        <v>1602</v>
      </c>
      <c r="G518" t="s">
        <v>2464</v>
      </c>
      <c r="BT518" s="161" t="s">
        <v>1306</v>
      </c>
      <c r="BU518" s="161" t="s">
        <v>109</v>
      </c>
      <c r="BV518" t="b">
        <v>0</v>
      </c>
    </row>
    <row r="519" spans="1:74" x14ac:dyDescent="0.25">
      <c r="A519" s="161" t="s">
        <v>1306</v>
      </c>
      <c r="B519" t="s">
        <v>1603</v>
      </c>
      <c r="C519" t="s">
        <v>1313</v>
      </c>
      <c r="D519" t="s">
        <v>1604</v>
      </c>
      <c r="E519" t="s">
        <v>1315</v>
      </c>
      <c r="F519" t="s">
        <v>1605</v>
      </c>
      <c r="G519" t="s">
        <v>2465</v>
      </c>
      <c r="BT519" s="161" t="s">
        <v>1306</v>
      </c>
      <c r="BU519" s="161" t="s">
        <v>109</v>
      </c>
      <c r="BV519" t="b">
        <v>0</v>
      </c>
    </row>
    <row r="520" spans="1:74" x14ac:dyDescent="0.25">
      <c r="A520" s="161" t="s">
        <v>1306</v>
      </c>
      <c r="B520" t="s">
        <v>1606</v>
      </c>
      <c r="C520" t="s">
        <v>1313</v>
      </c>
      <c r="D520" t="s">
        <v>1607</v>
      </c>
      <c r="E520" t="s">
        <v>1315</v>
      </c>
      <c r="F520" t="s">
        <v>1608</v>
      </c>
      <c r="G520" t="s">
        <v>2466</v>
      </c>
      <c r="BT520" s="161" t="s">
        <v>1306</v>
      </c>
      <c r="BU520" s="161" t="s">
        <v>109</v>
      </c>
      <c r="BV520" t="b">
        <v>0</v>
      </c>
    </row>
    <row r="521" spans="1:74" x14ac:dyDescent="0.25">
      <c r="A521" s="161" t="s">
        <v>1306</v>
      </c>
      <c r="B521" t="s">
        <v>1609</v>
      </c>
      <c r="C521" t="s">
        <v>1413</v>
      </c>
      <c r="D521" t="s">
        <v>1610</v>
      </c>
      <c r="E521" t="s">
        <v>1415</v>
      </c>
      <c r="F521" t="s">
        <v>1611</v>
      </c>
      <c r="G521" t="s">
        <v>2467</v>
      </c>
      <c r="BT521" s="161" t="s">
        <v>1306</v>
      </c>
      <c r="BU521" s="161" t="s">
        <v>109</v>
      </c>
      <c r="BV521" t="b">
        <v>0</v>
      </c>
    </row>
    <row r="522" spans="1:74" x14ac:dyDescent="0.25">
      <c r="A522" s="161" t="s">
        <v>1306</v>
      </c>
      <c r="B522" t="s">
        <v>1612</v>
      </c>
      <c r="C522" t="s">
        <v>1313</v>
      </c>
      <c r="D522" t="s">
        <v>1613</v>
      </c>
      <c r="E522" t="s">
        <v>1315</v>
      </c>
      <c r="F522" t="s">
        <v>1614</v>
      </c>
      <c r="G522" t="s">
        <v>2468</v>
      </c>
      <c r="BT522" s="161" t="s">
        <v>1306</v>
      </c>
      <c r="BU522" s="161" t="s">
        <v>109</v>
      </c>
      <c r="BV522" t="b">
        <v>0</v>
      </c>
    </row>
    <row r="523" spans="1:74" x14ac:dyDescent="0.25">
      <c r="A523" s="161" t="s">
        <v>1306</v>
      </c>
      <c r="B523" t="s">
        <v>1615</v>
      </c>
      <c r="C523" t="s">
        <v>1313</v>
      </c>
      <c r="D523" t="s">
        <v>1616</v>
      </c>
      <c r="E523" t="s">
        <v>1410</v>
      </c>
      <c r="F523" t="s">
        <v>1617</v>
      </c>
      <c r="G523" t="s">
        <v>2469</v>
      </c>
      <c r="BT523" s="161" t="s">
        <v>1306</v>
      </c>
      <c r="BU523" s="161" t="s">
        <v>109</v>
      </c>
      <c r="BV523" t="b">
        <v>0</v>
      </c>
    </row>
    <row r="524" spans="1:74" x14ac:dyDescent="0.25">
      <c r="A524" s="161" t="s">
        <v>1306</v>
      </c>
      <c r="B524" t="s">
        <v>1618</v>
      </c>
      <c r="C524" t="s">
        <v>1313</v>
      </c>
      <c r="D524" t="s">
        <v>1619</v>
      </c>
      <c r="E524" t="s">
        <v>1315</v>
      </c>
      <c r="F524" t="s">
        <v>1620</v>
      </c>
      <c r="G524" t="s">
        <v>2470</v>
      </c>
      <c r="BT524" s="161" t="s">
        <v>1306</v>
      </c>
      <c r="BU524" s="161" t="s">
        <v>109</v>
      </c>
      <c r="BV524" t="b">
        <v>0</v>
      </c>
    </row>
    <row r="525" spans="1:74" x14ac:dyDescent="0.25">
      <c r="A525" s="161" t="s">
        <v>1306</v>
      </c>
      <c r="B525" t="s">
        <v>1621</v>
      </c>
      <c r="C525" t="s">
        <v>1313</v>
      </c>
      <c r="D525" t="s">
        <v>1622</v>
      </c>
      <c r="E525" t="s">
        <v>1410</v>
      </c>
      <c r="F525" t="s">
        <v>1371</v>
      </c>
      <c r="G525" t="s">
        <v>2471</v>
      </c>
      <c r="BT525" s="161" t="s">
        <v>1306</v>
      </c>
      <c r="BU525" s="161" t="s">
        <v>109</v>
      </c>
      <c r="BV525" t="b">
        <v>0</v>
      </c>
    </row>
    <row r="526" spans="1:74" x14ac:dyDescent="0.25">
      <c r="A526" s="161" t="s">
        <v>1306</v>
      </c>
      <c r="B526" t="s">
        <v>1623</v>
      </c>
      <c r="C526" t="s">
        <v>1313</v>
      </c>
      <c r="D526" t="s">
        <v>1624</v>
      </c>
      <c r="E526" t="s">
        <v>1315</v>
      </c>
      <c r="F526" t="s">
        <v>1330</v>
      </c>
      <c r="G526" t="s">
        <v>2472</v>
      </c>
      <c r="BT526" s="161" t="s">
        <v>1306</v>
      </c>
      <c r="BU526" s="161" t="s">
        <v>109</v>
      </c>
      <c r="BV526" t="b">
        <v>0</v>
      </c>
    </row>
    <row r="527" spans="1:74" x14ac:dyDescent="0.25">
      <c r="A527" s="161" t="s">
        <v>1306</v>
      </c>
      <c r="B527" t="s">
        <v>33</v>
      </c>
      <c r="C527" t="s">
        <v>1313</v>
      </c>
      <c r="D527" t="s">
        <v>1625</v>
      </c>
      <c r="E527" t="s">
        <v>1410</v>
      </c>
      <c r="F527" t="s">
        <v>1371</v>
      </c>
      <c r="G527" t="s">
        <v>2473</v>
      </c>
      <c r="BT527" s="161" t="s">
        <v>1306</v>
      </c>
      <c r="BU527" s="161" t="s">
        <v>109</v>
      </c>
      <c r="BV527" t="b">
        <v>0</v>
      </c>
    </row>
    <row r="528" spans="1:74" x14ac:dyDescent="0.25">
      <c r="A528" s="161" t="s">
        <v>1306</v>
      </c>
      <c r="B528" t="s">
        <v>1626</v>
      </c>
      <c r="C528" t="s">
        <v>1313</v>
      </c>
      <c r="D528" t="s">
        <v>1627</v>
      </c>
      <c r="E528" t="s">
        <v>1315</v>
      </c>
      <c r="F528" t="s">
        <v>1628</v>
      </c>
      <c r="G528" t="s">
        <v>2474</v>
      </c>
      <c r="BT528" s="161" t="s">
        <v>1306</v>
      </c>
      <c r="BU528" s="161" t="s">
        <v>109</v>
      </c>
      <c r="BV528" t="b">
        <v>0</v>
      </c>
    </row>
    <row r="529" spans="1:74" x14ac:dyDescent="0.25">
      <c r="A529" s="161" t="s">
        <v>1306</v>
      </c>
      <c r="B529" t="s">
        <v>1629</v>
      </c>
      <c r="C529" t="s">
        <v>1413</v>
      </c>
      <c r="D529" t="s">
        <v>1630</v>
      </c>
      <c r="E529" t="s">
        <v>1415</v>
      </c>
      <c r="F529" t="s">
        <v>1441</v>
      </c>
      <c r="G529" t="s">
        <v>2475</v>
      </c>
      <c r="BT529" s="161" t="s">
        <v>1306</v>
      </c>
      <c r="BU529" s="161" t="s">
        <v>109</v>
      </c>
      <c r="BV529" t="b">
        <v>0</v>
      </c>
    </row>
    <row r="530" spans="1:74" x14ac:dyDescent="0.25">
      <c r="A530" s="161" t="s">
        <v>1306</v>
      </c>
      <c r="B530" t="s">
        <v>1631</v>
      </c>
      <c r="C530" t="s">
        <v>1313</v>
      </c>
      <c r="D530" t="s">
        <v>1632</v>
      </c>
      <c r="E530" t="s">
        <v>1315</v>
      </c>
      <c r="F530" t="s">
        <v>1633</v>
      </c>
      <c r="G530" t="s">
        <v>2476</v>
      </c>
      <c r="BT530" s="161" t="s">
        <v>1306</v>
      </c>
      <c r="BU530" s="161" t="s">
        <v>109</v>
      </c>
      <c r="BV530" t="b">
        <v>0</v>
      </c>
    </row>
    <row r="531" spans="1:74" x14ac:dyDescent="0.25">
      <c r="A531" s="161" t="s">
        <v>1306</v>
      </c>
      <c r="B531" t="s">
        <v>1634</v>
      </c>
      <c r="C531" t="s">
        <v>1313</v>
      </c>
      <c r="D531" t="s">
        <v>1635</v>
      </c>
      <c r="E531" t="s">
        <v>1435</v>
      </c>
      <c r="F531" t="s">
        <v>1636</v>
      </c>
      <c r="G531" t="s">
        <v>2477</v>
      </c>
      <c r="BT531" s="161" t="s">
        <v>1306</v>
      </c>
      <c r="BU531" s="161" t="s">
        <v>109</v>
      </c>
      <c r="BV531" t="b">
        <v>0</v>
      </c>
    </row>
    <row r="532" spans="1:74" x14ac:dyDescent="0.25">
      <c r="A532" s="161" t="s">
        <v>1306</v>
      </c>
      <c r="B532" t="s">
        <v>1637</v>
      </c>
      <c r="C532" t="s">
        <v>1313</v>
      </c>
      <c r="D532" t="s">
        <v>1638</v>
      </c>
      <c r="E532" t="s">
        <v>1315</v>
      </c>
      <c r="F532" t="s">
        <v>1450</v>
      </c>
      <c r="G532" t="s">
        <v>2478</v>
      </c>
      <c r="BT532" s="161" t="s">
        <v>1306</v>
      </c>
      <c r="BU532" s="161" t="s">
        <v>109</v>
      </c>
      <c r="BV532" t="b">
        <v>0</v>
      </c>
    </row>
    <row r="533" spans="1:74" x14ac:dyDescent="0.25">
      <c r="A533" s="161" t="s">
        <v>1306</v>
      </c>
      <c r="B533" t="s">
        <v>1639</v>
      </c>
      <c r="C533" t="s">
        <v>1313</v>
      </c>
      <c r="D533" t="s">
        <v>1640</v>
      </c>
      <c r="E533" t="s">
        <v>1315</v>
      </c>
      <c r="F533" t="s">
        <v>1573</v>
      </c>
      <c r="G533" t="s">
        <v>2479</v>
      </c>
      <c r="BT533" s="161" t="s">
        <v>1306</v>
      </c>
      <c r="BU533" s="161" t="s">
        <v>109</v>
      </c>
      <c r="BV533" t="b">
        <v>0</v>
      </c>
    </row>
    <row r="534" spans="1:74" x14ac:dyDescent="0.25">
      <c r="A534" s="161" t="s">
        <v>1306</v>
      </c>
      <c r="B534" t="s">
        <v>1641</v>
      </c>
      <c r="C534" t="s">
        <v>1313</v>
      </c>
      <c r="D534" t="s">
        <v>1642</v>
      </c>
      <c r="E534" t="s">
        <v>1315</v>
      </c>
      <c r="F534" t="s">
        <v>1505</v>
      </c>
      <c r="G534" t="s">
        <v>2480</v>
      </c>
      <c r="BT534" s="161" t="s">
        <v>1306</v>
      </c>
      <c r="BU534" s="161" t="s">
        <v>109</v>
      </c>
      <c r="BV534" t="b">
        <v>0</v>
      </c>
    </row>
    <row r="535" spans="1:74" x14ac:dyDescent="0.25">
      <c r="A535" s="161" t="s">
        <v>1306</v>
      </c>
      <c r="B535" t="s">
        <v>1643</v>
      </c>
      <c r="C535" t="s">
        <v>1313</v>
      </c>
      <c r="D535" t="s">
        <v>1644</v>
      </c>
      <c r="E535" t="s">
        <v>1315</v>
      </c>
      <c r="F535" t="s">
        <v>1645</v>
      </c>
      <c r="G535" t="s">
        <v>2481</v>
      </c>
      <c r="BT535" s="161" t="s">
        <v>1306</v>
      </c>
      <c r="BU535" s="161" t="s">
        <v>109</v>
      </c>
      <c r="BV535" t="b">
        <v>0</v>
      </c>
    </row>
    <row r="536" spans="1:74" x14ac:dyDescent="0.25">
      <c r="A536" s="161" t="s">
        <v>1306</v>
      </c>
      <c r="B536" t="s">
        <v>1646</v>
      </c>
      <c r="C536" t="s">
        <v>1313</v>
      </c>
      <c r="D536" t="s">
        <v>1647</v>
      </c>
      <c r="E536" t="s">
        <v>1358</v>
      </c>
      <c r="F536" t="s">
        <v>1648</v>
      </c>
      <c r="G536" t="s">
        <v>2482</v>
      </c>
      <c r="BT536" s="161" t="s">
        <v>1306</v>
      </c>
      <c r="BU536" s="161" t="s">
        <v>109</v>
      </c>
      <c r="BV536" t="b">
        <v>0</v>
      </c>
    </row>
    <row r="537" spans="1:74" x14ac:dyDescent="0.25">
      <c r="A537" s="161" t="s">
        <v>1306</v>
      </c>
      <c r="B537" t="s">
        <v>1649</v>
      </c>
      <c r="C537" t="s">
        <v>1313</v>
      </c>
      <c r="D537" t="s">
        <v>1650</v>
      </c>
      <c r="E537" t="s">
        <v>1556</v>
      </c>
      <c r="F537" t="s">
        <v>1334</v>
      </c>
      <c r="G537" t="s">
        <v>2483</v>
      </c>
      <c r="BT537" s="161" t="s">
        <v>1306</v>
      </c>
      <c r="BU537" s="161" t="s">
        <v>109</v>
      </c>
      <c r="BV537" t="b">
        <v>0</v>
      </c>
    </row>
    <row r="538" spans="1:74" x14ac:dyDescent="0.25">
      <c r="A538" s="161" t="s">
        <v>1306</v>
      </c>
      <c r="B538" t="s">
        <v>1651</v>
      </c>
      <c r="C538" t="s">
        <v>1313</v>
      </c>
      <c r="D538" t="s">
        <v>1652</v>
      </c>
      <c r="E538" t="s">
        <v>1315</v>
      </c>
      <c r="F538" t="s">
        <v>1441</v>
      </c>
      <c r="G538" t="s">
        <v>2484</v>
      </c>
      <c r="BT538" s="161" t="s">
        <v>1306</v>
      </c>
      <c r="BU538" s="161" t="s">
        <v>109</v>
      </c>
      <c r="BV538" t="b">
        <v>0</v>
      </c>
    </row>
    <row r="539" spans="1:74" x14ac:dyDescent="0.25">
      <c r="A539" s="161" t="s">
        <v>1306</v>
      </c>
      <c r="B539" t="s">
        <v>1653</v>
      </c>
      <c r="C539" t="s">
        <v>1313</v>
      </c>
      <c r="D539" t="s">
        <v>1654</v>
      </c>
      <c r="E539" t="s">
        <v>1315</v>
      </c>
      <c r="F539" t="s">
        <v>1655</v>
      </c>
      <c r="G539" t="s">
        <v>2485</v>
      </c>
      <c r="BT539" s="161" t="s">
        <v>1306</v>
      </c>
      <c r="BU539" s="161" t="s">
        <v>109</v>
      </c>
      <c r="BV539" t="b">
        <v>0</v>
      </c>
    </row>
    <row r="540" spans="1:74" x14ac:dyDescent="0.25">
      <c r="A540" s="161" t="s">
        <v>1306</v>
      </c>
      <c r="B540" t="s">
        <v>1656</v>
      </c>
      <c r="C540" t="s">
        <v>1313</v>
      </c>
      <c r="D540" t="s">
        <v>1657</v>
      </c>
      <c r="E540" t="s">
        <v>1315</v>
      </c>
      <c r="F540" t="s">
        <v>1658</v>
      </c>
      <c r="G540" t="s">
        <v>2486</v>
      </c>
      <c r="BT540" s="161" t="s">
        <v>1306</v>
      </c>
      <c r="BU540" s="161" t="s">
        <v>109</v>
      </c>
      <c r="BV540" t="b">
        <v>0</v>
      </c>
    </row>
    <row r="541" spans="1:74" x14ac:dyDescent="0.25">
      <c r="A541" s="161" t="s">
        <v>1306</v>
      </c>
      <c r="B541" t="s">
        <v>1659</v>
      </c>
      <c r="C541" t="s">
        <v>1313</v>
      </c>
      <c r="D541" t="s">
        <v>1660</v>
      </c>
      <c r="E541" t="s">
        <v>1315</v>
      </c>
      <c r="F541" t="s">
        <v>1387</v>
      </c>
      <c r="G541" t="s">
        <v>2487</v>
      </c>
      <c r="BT541" s="161" t="s">
        <v>1306</v>
      </c>
      <c r="BU541" s="161" t="s">
        <v>109</v>
      </c>
      <c r="BV541" t="b">
        <v>0</v>
      </c>
    </row>
    <row r="542" spans="1:74" x14ac:dyDescent="0.25">
      <c r="A542" s="161" t="s">
        <v>1306</v>
      </c>
      <c r="B542" t="s">
        <v>1661</v>
      </c>
      <c r="C542" t="s">
        <v>1313</v>
      </c>
      <c r="D542" t="s">
        <v>1662</v>
      </c>
      <c r="E542" t="s">
        <v>1556</v>
      </c>
      <c r="F542" t="s">
        <v>1441</v>
      </c>
      <c r="G542" t="s">
        <v>2488</v>
      </c>
      <c r="BT542" s="161" t="s">
        <v>1306</v>
      </c>
      <c r="BU542" s="161" t="s">
        <v>109</v>
      </c>
      <c r="BV542" t="b">
        <v>0</v>
      </c>
    </row>
    <row r="543" spans="1:74" x14ac:dyDescent="0.25">
      <c r="A543" s="161" t="s">
        <v>1306</v>
      </c>
      <c r="B543" t="s">
        <v>1663</v>
      </c>
      <c r="C543" t="s">
        <v>1313</v>
      </c>
      <c r="D543" t="s">
        <v>1664</v>
      </c>
      <c r="E543" t="s">
        <v>1315</v>
      </c>
      <c r="F543" t="s">
        <v>1334</v>
      </c>
      <c r="G543" t="s">
        <v>2489</v>
      </c>
      <c r="BT543" s="161" t="s">
        <v>1306</v>
      </c>
      <c r="BU543" s="161" t="s">
        <v>109</v>
      </c>
      <c r="BV543" t="b">
        <v>0</v>
      </c>
    </row>
    <row r="544" spans="1:74" x14ac:dyDescent="0.25">
      <c r="A544" s="161" t="s">
        <v>1306</v>
      </c>
      <c r="B544" t="s">
        <v>1665</v>
      </c>
      <c r="C544" t="s">
        <v>1313</v>
      </c>
      <c r="D544" t="s">
        <v>1666</v>
      </c>
      <c r="E544" t="s">
        <v>1315</v>
      </c>
      <c r="F544" t="s">
        <v>1330</v>
      </c>
      <c r="G544" t="s">
        <v>2490</v>
      </c>
      <c r="BT544" s="161" t="s">
        <v>1306</v>
      </c>
      <c r="BU544" s="161" t="s">
        <v>109</v>
      </c>
      <c r="BV544" t="b">
        <v>0</v>
      </c>
    </row>
    <row r="545" spans="1:74" x14ac:dyDescent="0.25">
      <c r="A545" s="161" t="s">
        <v>1306</v>
      </c>
      <c r="B545" t="s">
        <v>1667</v>
      </c>
      <c r="C545" t="s">
        <v>1313</v>
      </c>
      <c r="D545" t="s">
        <v>1668</v>
      </c>
      <c r="E545" t="s">
        <v>1410</v>
      </c>
      <c r="F545" t="s">
        <v>1371</v>
      </c>
      <c r="G545" t="s">
        <v>2491</v>
      </c>
      <c r="BT545" s="161" t="s">
        <v>1306</v>
      </c>
      <c r="BU545" s="161" t="s">
        <v>109</v>
      </c>
      <c r="BV545" t="b">
        <v>0</v>
      </c>
    </row>
    <row r="546" spans="1:74" x14ac:dyDescent="0.25">
      <c r="A546" s="161" t="s">
        <v>1306</v>
      </c>
      <c r="B546" t="s">
        <v>1669</v>
      </c>
      <c r="C546" t="s">
        <v>1313</v>
      </c>
      <c r="D546" t="s">
        <v>1670</v>
      </c>
      <c r="E546" t="s">
        <v>1315</v>
      </c>
      <c r="F546" t="s">
        <v>1671</v>
      </c>
      <c r="G546" t="s">
        <v>2492</v>
      </c>
      <c r="BT546" s="161" t="s">
        <v>1306</v>
      </c>
      <c r="BU546" s="161" t="s">
        <v>109</v>
      </c>
      <c r="BV546" t="b">
        <v>0</v>
      </c>
    </row>
    <row r="547" spans="1:74" x14ac:dyDescent="0.25">
      <c r="A547" s="161" t="s">
        <v>1306</v>
      </c>
      <c r="B547" t="s">
        <v>1672</v>
      </c>
      <c r="C547" t="s">
        <v>1313</v>
      </c>
      <c r="D547" t="s">
        <v>1673</v>
      </c>
      <c r="E547" t="s">
        <v>1315</v>
      </c>
      <c r="F547" t="s">
        <v>1674</v>
      </c>
      <c r="G547" t="s">
        <v>2493</v>
      </c>
      <c r="BT547" s="161" t="s">
        <v>1306</v>
      </c>
      <c r="BU547" s="161" t="s">
        <v>109</v>
      </c>
      <c r="BV547" t="b">
        <v>0</v>
      </c>
    </row>
    <row r="548" spans="1:74" x14ac:dyDescent="0.25">
      <c r="A548" s="161" t="s">
        <v>1306</v>
      </c>
      <c r="B548" t="s">
        <v>1675</v>
      </c>
      <c r="C548" t="s">
        <v>1313</v>
      </c>
      <c r="D548" t="s">
        <v>1676</v>
      </c>
      <c r="E548" t="s">
        <v>1315</v>
      </c>
      <c r="F548" t="s">
        <v>1405</v>
      </c>
      <c r="G548" t="s">
        <v>2494</v>
      </c>
      <c r="BT548" s="161" t="s">
        <v>1306</v>
      </c>
      <c r="BU548" s="161" t="s">
        <v>109</v>
      </c>
      <c r="BV548" t="b">
        <v>0</v>
      </c>
    </row>
    <row r="549" spans="1:74" x14ac:dyDescent="0.25">
      <c r="A549" s="161" t="s">
        <v>1306</v>
      </c>
      <c r="B549" t="s">
        <v>1677</v>
      </c>
      <c r="C549" t="s">
        <v>1313</v>
      </c>
      <c r="D549" t="s">
        <v>1678</v>
      </c>
      <c r="E549" t="s">
        <v>1333</v>
      </c>
      <c r="F549" t="s">
        <v>1441</v>
      </c>
      <c r="G549" t="s">
        <v>2495</v>
      </c>
      <c r="BT549" s="161" t="s">
        <v>1306</v>
      </c>
      <c r="BU549" s="161" t="s">
        <v>109</v>
      </c>
      <c r="BV549" t="b">
        <v>0</v>
      </c>
    </row>
    <row r="550" spans="1:74" x14ac:dyDescent="0.25">
      <c r="A550" s="161" t="s">
        <v>1306</v>
      </c>
      <c r="B550" t="s">
        <v>1679</v>
      </c>
      <c r="C550" t="s">
        <v>1313</v>
      </c>
      <c r="D550" t="s">
        <v>1680</v>
      </c>
      <c r="E550" t="s">
        <v>1556</v>
      </c>
      <c r="F550" t="s">
        <v>1681</v>
      </c>
      <c r="G550" t="s">
        <v>2496</v>
      </c>
      <c r="BT550" s="161" t="s">
        <v>1306</v>
      </c>
      <c r="BU550" s="161" t="s">
        <v>109</v>
      </c>
      <c r="BV550" t="b">
        <v>0</v>
      </c>
    </row>
    <row r="551" spans="1:74" x14ac:dyDescent="0.25">
      <c r="A551" s="161" t="s">
        <v>1306</v>
      </c>
      <c r="B551" t="s">
        <v>1682</v>
      </c>
      <c r="C551" t="s">
        <v>1313</v>
      </c>
      <c r="D551" t="s">
        <v>1683</v>
      </c>
      <c r="E551" t="s">
        <v>1333</v>
      </c>
      <c r="F551" t="s">
        <v>1334</v>
      </c>
      <c r="G551" t="s">
        <v>2497</v>
      </c>
      <c r="BT551" s="161" t="s">
        <v>1306</v>
      </c>
      <c r="BU551" s="161" t="s">
        <v>109</v>
      </c>
      <c r="BV551" t="b">
        <v>0</v>
      </c>
    </row>
    <row r="552" spans="1:74" x14ac:dyDescent="0.25">
      <c r="A552" s="161" t="s">
        <v>1306</v>
      </c>
      <c r="B552" t="s">
        <v>1684</v>
      </c>
      <c r="C552" t="s">
        <v>1413</v>
      </c>
      <c r="D552" t="s">
        <v>1685</v>
      </c>
      <c r="E552" t="s">
        <v>1415</v>
      </c>
      <c r="F552" t="s">
        <v>1456</v>
      </c>
      <c r="G552" t="s">
        <v>2498</v>
      </c>
      <c r="BT552" s="161" t="s">
        <v>1306</v>
      </c>
      <c r="BU552" s="161" t="s">
        <v>109</v>
      </c>
      <c r="BV552" t="b">
        <v>0</v>
      </c>
    </row>
    <row r="553" spans="1:74" x14ac:dyDescent="0.25">
      <c r="A553" s="161" t="s">
        <v>1306</v>
      </c>
      <c r="B553" t="s">
        <v>1686</v>
      </c>
      <c r="C553" t="s">
        <v>1313</v>
      </c>
      <c r="D553" t="s">
        <v>1687</v>
      </c>
      <c r="E553" t="s">
        <v>1315</v>
      </c>
      <c r="G553" t="s">
        <v>2499</v>
      </c>
      <c r="BT553" s="161" t="s">
        <v>1306</v>
      </c>
      <c r="BU553" s="161" t="s">
        <v>109</v>
      </c>
      <c r="BV553" t="b">
        <v>0</v>
      </c>
    </row>
    <row r="554" spans="1:74" x14ac:dyDescent="0.25">
      <c r="A554" s="161" t="s">
        <v>1306</v>
      </c>
      <c r="B554" t="s">
        <v>1688</v>
      </c>
      <c r="C554" t="s">
        <v>1313</v>
      </c>
      <c r="D554" t="s">
        <v>1689</v>
      </c>
      <c r="E554" t="s">
        <v>1315</v>
      </c>
      <c r="F554" t="s">
        <v>1321</v>
      </c>
      <c r="G554" t="s">
        <v>2500</v>
      </c>
      <c r="BT554" s="161" t="s">
        <v>1306</v>
      </c>
      <c r="BU554" s="161" t="s">
        <v>109</v>
      </c>
      <c r="BV554" t="b">
        <v>0</v>
      </c>
    </row>
    <row r="555" spans="1:74" x14ac:dyDescent="0.25">
      <c r="A555" s="161" t="s">
        <v>1306</v>
      </c>
      <c r="B555" t="s">
        <v>1690</v>
      </c>
      <c r="C555" t="s">
        <v>1313</v>
      </c>
      <c r="D555" t="s">
        <v>1691</v>
      </c>
      <c r="E555" t="s">
        <v>1315</v>
      </c>
      <c r="F555" t="s">
        <v>1330</v>
      </c>
      <c r="G555" t="s">
        <v>2501</v>
      </c>
      <c r="BT555" s="161" t="s">
        <v>1306</v>
      </c>
      <c r="BU555" s="161" t="s">
        <v>109</v>
      </c>
      <c r="BV555" t="b">
        <v>0</v>
      </c>
    </row>
    <row r="556" spans="1:74" x14ac:dyDescent="0.25">
      <c r="A556" s="161" t="s">
        <v>1306</v>
      </c>
      <c r="B556" t="s">
        <v>1692</v>
      </c>
      <c r="C556" t="s">
        <v>1313</v>
      </c>
      <c r="D556" t="s">
        <v>1693</v>
      </c>
      <c r="E556" t="s">
        <v>1315</v>
      </c>
      <c r="F556" t="s">
        <v>1334</v>
      </c>
      <c r="G556" t="s">
        <v>2502</v>
      </c>
      <c r="BT556" s="161" t="s">
        <v>1306</v>
      </c>
      <c r="BU556" s="161" t="s">
        <v>109</v>
      </c>
      <c r="BV556" t="b">
        <v>0</v>
      </c>
    </row>
    <row r="557" spans="1:74" x14ac:dyDescent="0.25">
      <c r="A557" s="161" t="s">
        <v>1306</v>
      </c>
      <c r="B557" t="s">
        <v>1694</v>
      </c>
      <c r="C557" t="s">
        <v>1313</v>
      </c>
      <c r="D557" t="s">
        <v>1695</v>
      </c>
      <c r="E557" t="s">
        <v>1315</v>
      </c>
      <c r="F557" t="s">
        <v>1334</v>
      </c>
      <c r="G557" t="s">
        <v>2503</v>
      </c>
      <c r="BT557" s="161" t="s">
        <v>1306</v>
      </c>
      <c r="BU557" s="161" t="s">
        <v>109</v>
      </c>
      <c r="BV557" t="b">
        <v>0</v>
      </c>
    </row>
    <row r="558" spans="1:74" x14ac:dyDescent="0.25">
      <c r="A558" s="161" t="s">
        <v>1306</v>
      </c>
      <c r="B558" t="s">
        <v>1696</v>
      </c>
      <c r="C558" t="s">
        <v>1313</v>
      </c>
      <c r="D558" t="s">
        <v>1697</v>
      </c>
      <c r="E558" t="s">
        <v>1333</v>
      </c>
      <c r="F558" t="s">
        <v>1441</v>
      </c>
      <c r="G558" t="s">
        <v>2504</v>
      </c>
      <c r="BT558" s="161" t="s">
        <v>1306</v>
      </c>
      <c r="BU558" s="161" t="s">
        <v>109</v>
      </c>
      <c r="BV558" t="b">
        <v>0</v>
      </c>
    </row>
    <row r="559" spans="1:74" x14ac:dyDescent="0.25">
      <c r="A559" s="161" t="s">
        <v>1306</v>
      </c>
      <c r="B559" t="s">
        <v>1698</v>
      </c>
      <c r="C559" t="s">
        <v>1313</v>
      </c>
      <c r="D559" t="s">
        <v>1699</v>
      </c>
      <c r="E559" t="s">
        <v>1315</v>
      </c>
      <c r="F559" t="s">
        <v>1334</v>
      </c>
      <c r="G559" t="s">
        <v>2505</v>
      </c>
      <c r="BT559" s="161" t="s">
        <v>1306</v>
      </c>
      <c r="BU559" s="161" t="s">
        <v>109</v>
      </c>
      <c r="BV559" t="b">
        <v>0</v>
      </c>
    </row>
    <row r="560" spans="1:74" x14ac:dyDescent="0.25">
      <c r="A560" s="161" t="s">
        <v>1306</v>
      </c>
      <c r="B560" t="s">
        <v>1700</v>
      </c>
      <c r="C560" t="s">
        <v>1313</v>
      </c>
      <c r="D560" t="s">
        <v>1701</v>
      </c>
      <c r="E560" t="s">
        <v>1315</v>
      </c>
      <c r="F560" t="s">
        <v>1702</v>
      </c>
      <c r="G560" t="s">
        <v>2506</v>
      </c>
      <c r="BT560" s="161" t="s">
        <v>1306</v>
      </c>
      <c r="BU560" s="161" t="s">
        <v>109</v>
      </c>
      <c r="BV560" t="b">
        <v>0</v>
      </c>
    </row>
    <row r="561" spans="1:74" x14ac:dyDescent="0.25">
      <c r="A561" s="161" t="s">
        <v>1306</v>
      </c>
      <c r="B561" t="s">
        <v>1703</v>
      </c>
      <c r="C561" t="s">
        <v>1313</v>
      </c>
      <c r="D561" t="s">
        <v>1704</v>
      </c>
      <c r="E561" t="s">
        <v>1315</v>
      </c>
      <c r="F561" t="s">
        <v>1513</v>
      </c>
      <c r="G561" t="s">
        <v>2507</v>
      </c>
      <c r="BT561" s="161" t="s">
        <v>1306</v>
      </c>
      <c r="BU561" s="161" t="s">
        <v>109</v>
      </c>
      <c r="BV561" t="b">
        <v>0</v>
      </c>
    </row>
    <row r="562" spans="1:74" x14ac:dyDescent="0.25">
      <c r="A562" s="161" t="s">
        <v>1306</v>
      </c>
      <c r="B562" t="s">
        <v>1705</v>
      </c>
      <c r="C562" t="s">
        <v>1313</v>
      </c>
      <c r="D562" t="s">
        <v>1706</v>
      </c>
      <c r="E562" t="s">
        <v>1315</v>
      </c>
      <c r="F562" t="s">
        <v>1707</v>
      </c>
      <c r="G562" t="s">
        <v>2508</v>
      </c>
      <c r="BT562" s="161" t="s">
        <v>1306</v>
      </c>
      <c r="BU562" s="161" t="s">
        <v>109</v>
      </c>
      <c r="BV562" t="b">
        <v>0</v>
      </c>
    </row>
    <row r="563" spans="1:74" x14ac:dyDescent="0.25">
      <c r="A563" s="161" t="s">
        <v>1306</v>
      </c>
      <c r="B563" t="s">
        <v>1708</v>
      </c>
      <c r="C563" t="s">
        <v>1313</v>
      </c>
      <c r="D563" t="s">
        <v>1709</v>
      </c>
      <c r="E563" t="s">
        <v>1333</v>
      </c>
      <c r="F563" t="s">
        <v>1374</v>
      </c>
      <c r="G563" t="s">
        <v>2509</v>
      </c>
      <c r="BT563" s="161" t="s">
        <v>1306</v>
      </c>
      <c r="BU563" s="161" t="s">
        <v>109</v>
      </c>
      <c r="BV563" t="b">
        <v>0</v>
      </c>
    </row>
    <row r="564" spans="1:74" x14ac:dyDescent="0.25">
      <c r="A564" s="161" t="s">
        <v>1306</v>
      </c>
      <c r="B564" t="s">
        <v>1710</v>
      </c>
      <c r="C564" t="s">
        <v>1313</v>
      </c>
      <c r="D564" t="s">
        <v>1711</v>
      </c>
      <c r="E564" t="s">
        <v>1333</v>
      </c>
      <c r="F564" t="s">
        <v>1441</v>
      </c>
      <c r="G564" t="s">
        <v>2510</v>
      </c>
      <c r="BT564" s="161" t="s">
        <v>1306</v>
      </c>
      <c r="BU564" s="161" t="s">
        <v>109</v>
      </c>
      <c r="BV564" t="b">
        <v>0</v>
      </c>
    </row>
    <row r="565" spans="1:74" x14ac:dyDescent="0.25">
      <c r="A565" s="161" t="s">
        <v>1306</v>
      </c>
      <c r="B565" t="s">
        <v>1712</v>
      </c>
      <c r="C565" t="s">
        <v>1313</v>
      </c>
      <c r="D565" t="s">
        <v>1713</v>
      </c>
      <c r="E565" t="s">
        <v>1315</v>
      </c>
      <c r="F565" t="s">
        <v>1714</v>
      </c>
      <c r="G565" t="s">
        <v>2511</v>
      </c>
      <c r="BT565" s="161" t="s">
        <v>1306</v>
      </c>
      <c r="BU565" s="161" t="s">
        <v>109</v>
      </c>
      <c r="BV565" t="b">
        <v>0</v>
      </c>
    </row>
    <row r="566" spans="1:74" x14ac:dyDescent="0.25">
      <c r="A566" s="161" t="s">
        <v>1306</v>
      </c>
      <c r="B566" t="s">
        <v>1715</v>
      </c>
      <c r="C566" t="s">
        <v>1313</v>
      </c>
      <c r="D566" t="s">
        <v>1716</v>
      </c>
      <c r="E566" t="s">
        <v>1315</v>
      </c>
      <c r="F566" t="s">
        <v>1717</v>
      </c>
      <c r="G566" t="s">
        <v>2512</v>
      </c>
      <c r="BT566" s="161" t="s">
        <v>1306</v>
      </c>
      <c r="BU566" s="161" t="s">
        <v>109</v>
      </c>
      <c r="BV566" t="b">
        <v>0</v>
      </c>
    </row>
    <row r="567" spans="1:74" x14ac:dyDescent="0.25">
      <c r="A567" s="161" t="s">
        <v>1306</v>
      </c>
      <c r="B567" t="s">
        <v>1718</v>
      </c>
      <c r="C567" t="s">
        <v>1413</v>
      </c>
      <c r="D567" t="s">
        <v>1719</v>
      </c>
      <c r="E567" t="s">
        <v>1415</v>
      </c>
      <c r="F567" t="s">
        <v>1330</v>
      </c>
      <c r="G567" t="s">
        <v>2513</v>
      </c>
      <c r="BT567" s="161" t="s">
        <v>1306</v>
      </c>
      <c r="BU567" s="161" t="s">
        <v>109</v>
      </c>
      <c r="BV567" t="b">
        <v>0</v>
      </c>
    </row>
    <row r="568" spans="1:74" x14ac:dyDescent="0.25">
      <c r="A568" s="161" t="s">
        <v>1306</v>
      </c>
      <c r="B568" t="s">
        <v>1720</v>
      </c>
      <c r="C568" t="s">
        <v>1313</v>
      </c>
      <c r="D568" t="s">
        <v>1721</v>
      </c>
      <c r="E568" t="s">
        <v>1315</v>
      </c>
      <c r="F568" t="s">
        <v>1539</v>
      </c>
      <c r="G568" t="s">
        <v>2514</v>
      </c>
      <c r="BT568" s="161" t="s">
        <v>1306</v>
      </c>
      <c r="BU568" s="161" t="s">
        <v>109</v>
      </c>
      <c r="BV568" t="b">
        <v>0</v>
      </c>
    </row>
    <row r="569" spans="1:74" x14ac:dyDescent="0.25">
      <c r="A569" s="161" t="s">
        <v>1306</v>
      </c>
      <c r="B569" t="s">
        <v>1722</v>
      </c>
      <c r="C569" t="s">
        <v>1313</v>
      </c>
      <c r="D569" t="s">
        <v>1723</v>
      </c>
      <c r="E569" t="s">
        <v>1315</v>
      </c>
      <c r="F569" t="s">
        <v>1645</v>
      </c>
      <c r="G569" t="s">
        <v>2515</v>
      </c>
      <c r="BT569" s="161" t="s">
        <v>1306</v>
      </c>
      <c r="BU569" s="161" t="s">
        <v>109</v>
      </c>
      <c r="BV569" t="b">
        <v>0</v>
      </c>
    </row>
    <row r="570" spans="1:74" x14ac:dyDescent="0.25">
      <c r="A570" s="161" t="s">
        <v>1306</v>
      </c>
      <c r="B570" t="s">
        <v>1724</v>
      </c>
      <c r="C570" t="s">
        <v>1413</v>
      </c>
      <c r="D570" t="s">
        <v>1725</v>
      </c>
      <c r="E570" t="s">
        <v>1415</v>
      </c>
      <c r="F570" t="s">
        <v>1542</v>
      </c>
      <c r="G570" t="s">
        <v>2516</v>
      </c>
      <c r="BT570" s="161" t="s">
        <v>1306</v>
      </c>
      <c r="BU570" s="161" t="s">
        <v>109</v>
      </c>
      <c r="BV570" t="b">
        <v>0</v>
      </c>
    </row>
    <row r="571" spans="1:74" x14ac:dyDescent="0.25">
      <c r="A571" s="161" t="s">
        <v>1306</v>
      </c>
      <c r="B571" t="s">
        <v>1726</v>
      </c>
      <c r="C571" t="s">
        <v>1313</v>
      </c>
      <c r="D571" t="s">
        <v>1727</v>
      </c>
      <c r="E571" t="s">
        <v>1333</v>
      </c>
      <c r="F571" t="s">
        <v>1608</v>
      </c>
      <c r="G571" t="s">
        <v>2517</v>
      </c>
      <c r="BT571" s="161" t="s">
        <v>1306</v>
      </c>
      <c r="BU571" s="161" t="s">
        <v>109</v>
      </c>
      <c r="BV571" t="b">
        <v>0</v>
      </c>
    </row>
    <row r="572" spans="1:74" x14ac:dyDescent="0.25">
      <c r="A572" s="161" t="s">
        <v>1306</v>
      </c>
      <c r="B572" t="s">
        <v>1728</v>
      </c>
      <c r="C572" t="s">
        <v>1313</v>
      </c>
      <c r="D572" t="s">
        <v>1729</v>
      </c>
      <c r="E572" t="s">
        <v>1315</v>
      </c>
      <c r="F572" t="s">
        <v>1330</v>
      </c>
      <c r="G572" t="s">
        <v>2517</v>
      </c>
      <c r="BT572" s="161" t="s">
        <v>1306</v>
      </c>
      <c r="BU572" s="161" t="s">
        <v>109</v>
      </c>
      <c r="BV572" t="b">
        <v>0</v>
      </c>
    </row>
    <row r="573" spans="1:74" x14ac:dyDescent="0.25">
      <c r="A573" s="161" t="s">
        <v>1306</v>
      </c>
      <c r="B573" t="s">
        <v>1730</v>
      </c>
      <c r="C573" t="s">
        <v>1313</v>
      </c>
      <c r="D573" t="s">
        <v>1731</v>
      </c>
      <c r="E573" t="s">
        <v>1315</v>
      </c>
      <c r="F573" t="s">
        <v>1377</v>
      </c>
      <c r="G573" t="s">
        <v>2518</v>
      </c>
      <c r="BT573" s="161" t="s">
        <v>1306</v>
      </c>
      <c r="BU573" s="161" t="s">
        <v>109</v>
      </c>
      <c r="BV573" t="b">
        <v>0</v>
      </c>
    </row>
    <row r="574" spans="1:74" x14ac:dyDescent="0.25">
      <c r="A574" s="161" t="s">
        <v>1306</v>
      </c>
      <c r="B574" t="s">
        <v>1732</v>
      </c>
      <c r="C574" t="s">
        <v>1313</v>
      </c>
      <c r="D574" t="s">
        <v>1733</v>
      </c>
      <c r="E574" t="s">
        <v>1315</v>
      </c>
      <c r="F574" t="s">
        <v>1734</v>
      </c>
      <c r="G574" t="s">
        <v>2519</v>
      </c>
      <c r="BT574" s="161" t="s">
        <v>1306</v>
      </c>
      <c r="BU574" s="161" t="s">
        <v>109</v>
      </c>
      <c r="BV574" t="b">
        <v>0</v>
      </c>
    </row>
    <row r="575" spans="1:74" x14ac:dyDescent="0.25">
      <c r="A575" s="161" t="s">
        <v>1306</v>
      </c>
      <c r="B575" t="s">
        <v>1735</v>
      </c>
      <c r="C575" t="s">
        <v>1413</v>
      </c>
      <c r="D575" t="s">
        <v>1736</v>
      </c>
      <c r="E575" t="s">
        <v>1415</v>
      </c>
      <c r="F575" t="s">
        <v>1737</v>
      </c>
      <c r="G575" t="s">
        <v>2520</v>
      </c>
      <c r="BT575" s="161" t="s">
        <v>1306</v>
      </c>
      <c r="BU575" s="161" t="s">
        <v>109</v>
      </c>
      <c r="BV575" t="b">
        <v>0</v>
      </c>
    </row>
    <row r="576" spans="1:74" x14ac:dyDescent="0.25">
      <c r="A576" s="161" t="s">
        <v>1306</v>
      </c>
      <c r="B576" t="s">
        <v>1738</v>
      </c>
      <c r="C576" t="s">
        <v>1313</v>
      </c>
      <c r="D576" t="s">
        <v>1739</v>
      </c>
      <c r="E576" t="s">
        <v>1315</v>
      </c>
      <c r="F576" t="s">
        <v>1450</v>
      </c>
      <c r="G576" t="s">
        <v>2521</v>
      </c>
      <c r="BT576" s="161" t="s">
        <v>1306</v>
      </c>
      <c r="BU576" s="161" t="s">
        <v>109</v>
      </c>
      <c r="BV576" t="b">
        <v>0</v>
      </c>
    </row>
    <row r="577" spans="1:74" x14ac:dyDescent="0.25">
      <c r="A577" s="161" t="s">
        <v>1306</v>
      </c>
      <c r="B577" t="s">
        <v>1740</v>
      </c>
      <c r="C577" t="s">
        <v>1313</v>
      </c>
      <c r="D577" t="s">
        <v>1741</v>
      </c>
      <c r="E577" t="s">
        <v>1315</v>
      </c>
      <c r="F577" t="s">
        <v>1581</v>
      </c>
      <c r="G577" t="s">
        <v>2522</v>
      </c>
      <c r="BT577" s="161" t="s">
        <v>1306</v>
      </c>
      <c r="BU577" s="161" t="s">
        <v>109</v>
      </c>
      <c r="BV577" t="b">
        <v>0</v>
      </c>
    </row>
    <row r="578" spans="1:74" x14ac:dyDescent="0.25">
      <c r="A578" s="161" t="s">
        <v>1306</v>
      </c>
      <c r="B578" t="s">
        <v>1742</v>
      </c>
      <c r="C578" t="s">
        <v>1313</v>
      </c>
      <c r="D578" t="s">
        <v>1743</v>
      </c>
      <c r="E578" t="s">
        <v>1315</v>
      </c>
      <c r="F578" t="s">
        <v>1744</v>
      </c>
      <c r="G578" t="s">
        <v>2523</v>
      </c>
      <c r="BT578" s="161" t="s">
        <v>1306</v>
      </c>
      <c r="BU578" s="161" t="s">
        <v>109</v>
      </c>
      <c r="BV578" t="b">
        <v>0</v>
      </c>
    </row>
    <row r="579" spans="1:74" x14ac:dyDescent="0.25">
      <c r="A579" s="161" t="s">
        <v>1306</v>
      </c>
      <c r="B579" t="s">
        <v>1745</v>
      </c>
      <c r="C579" t="s">
        <v>1313</v>
      </c>
      <c r="D579" t="s">
        <v>1746</v>
      </c>
      <c r="E579" t="s">
        <v>1315</v>
      </c>
      <c r="F579" t="s">
        <v>1747</v>
      </c>
      <c r="G579" t="s">
        <v>2524</v>
      </c>
      <c r="BT579" s="161" t="s">
        <v>1306</v>
      </c>
      <c r="BU579" s="161" t="s">
        <v>109</v>
      </c>
      <c r="BV579" t="b">
        <v>0</v>
      </c>
    </row>
    <row r="580" spans="1:74" x14ac:dyDescent="0.25">
      <c r="A580" s="161" t="s">
        <v>1306</v>
      </c>
      <c r="B580" t="s">
        <v>1748</v>
      </c>
      <c r="C580" t="s">
        <v>1313</v>
      </c>
      <c r="D580" t="s">
        <v>1749</v>
      </c>
      <c r="E580" t="s">
        <v>1333</v>
      </c>
      <c r="F580" t="s">
        <v>1334</v>
      </c>
      <c r="G580" t="s">
        <v>2525</v>
      </c>
      <c r="BT580" s="161" t="s">
        <v>1306</v>
      </c>
      <c r="BU580" s="161" t="s">
        <v>109</v>
      </c>
      <c r="BV580" t="b">
        <v>0</v>
      </c>
    </row>
    <row r="581" spans="1:74" x14ac:dyDescent="0.25">
      <c r="A581" s="161" t="s">
        <v>1306</v>
      </c>
      <c r="B581" t="s">
        <v>1750</v>
      </c>
      <c r="C581" t="s">
        <v>1313</v>
      </c>
      <c r="D581" t="s">
        <v>1751</v>
      </c>
      <c r="E581" t="s">
        <v>1315</v>
      </c>
      <c r="F581" t="s">
        <v>1324</v>
      </c>
      <c r="G581" t="s">
        <v>2526</v>
      </c>
      <c r="BT581" s="161" t="s">
        <v>1306</v>
      </c>
      <c r="BU581" s="161" t="s">
        <v>109</v>
      </c>
      <c r="BV581" t="b">
        <v>0</v>
      </c>
    </row>
    <row r="582" spans="1:74" x14ac:dyDescent="0.25">
      <c r="A582" s="161" t="s">
        <v>1306</v>
      </c>
      <c r="B582" t="s">
        <v>1752</v>
      </c>
      <c r="C582" t="s">
        <v>1313</v>
      </c>
      <c r="D582" t="s">
        <v>1753</v>
      </c>
      <c r="E582" t="s">
        <v>1315</v>
      </c>
      <c r="F582" t="s">
        <v>1645</v>
      </c>
      <c r="G582" t="s">
        <v>2527</v>
      </c>
      <c r="BT582" s="161" t="s">
        <v>1306</v>
      </c>
      <c r="BU582" s="161" t="s">
        <v>109</v>
      </c>
      <c r="BV582" t="b">
        <v>0</v>
      </c>
    </row>
    <row r="583" spans="1:74" x14ac:dyDescent="0.25">
      <c r="A583" s="161" t="s">
        <v>1306</v>
      </c>
      <c r="B583" t="s">
        <v>1754</v>
      </c>
      <c r="C583" t="s">
        <v>1313</v>
      </c>
      <c r="D583" t="s">
        <v>1755</v>
      </c>
      <c r="E583" t="s">
        <v>1333</v>
      </c>
      <c r="F583" t="s">
        <v>1405</v>
      </c>
      <c r="G583" t="s">
        <v>2528</v>
      </c>
      <c r="BT583" s="161" t="s">
        <v>1306</v>
      </c>
      <c r="BU583" s="161" t="s">
        <v>109</v>
      </c>
      <c r="BV583" t="b">
        <v>0</v>
      </c>
    </row>
    <row r="584" spans="1:74" x14ac:dyDescent="0.25">
      <c r="A584" s="161" t="s">
        <v>1306</v>
      </c>
      <c r="B584" t="s">
        <v>1756</v>
      </c>
      <c r="C584" t="s">
        <v>1313</v>
      </c>
      <c r="D584" t="s">
        <v>1757</v>
      </c>
      <c r="E584" t="s">
        <v>1410</v>
      </c>
      <c r="F584" t="s">
        <v>1617</v>
      </c>
      <c r="G584" t="s">
        <v>2529</v>
      </c>
      <c r="BT584" s="161" t="s">
        <v>1306</v>
      </c>
      <c r="BU584" s="161" t="s">
        <v>109</v>
      </c>
      <c r="BV584" t="b">
        <v>0</v>
      </c>
    </row>
    <row r="585" spans="1:74" x14ac:dyDescent="0.25">
      <c r="A585" s="161" t="s">
        <v>1306</v>
      </c>
      <c r="B585" t="s">
        <v>1758</v>
      </c>
      <c r="C585" t="s">
        <v>1313</v>
      </c>
      <c r="D585" t="s">
        <v>1759</v>
      </c>
      <c r="F585" t="s">
        <v>1760</v>
      </c>
      <c r="G585" t="s">
        <v>2530</v>
      </c>
      <c r="BT585" s="161" t="s">
        <v>1306</v>
      </c>
      <c r="BU585" s="161" t="s">
        <v>109</v>
      </c>
      <c r="BV585" t="b">
        <v>0</v>
      </c>
    </row>
    <row r="586" spans="1:74" x14ac:dyDescent="0.25">
      <c r="A586" s="161" t="s">
        <v>1306</v>
      </c>
      <c r="B586" t="s">
        <v>1761</v>
      </c>
      <c r="C586" t="s">
        <v>1413</v>
      </c>
      <c r="D586" t="s">
        <v>1762</v>
      </c>
      <c r="E586" t="s">
        <v>1415</v>
      </c>
      <c r="F586" t="s">
        <v>1763</v>
      </c>
      <c r="G586" t="s">
        <v>2531</v>
      </c>
      <c r="BT586" s="161" t="s">
        <v>1306</v>
      </c>
      <c r="BU586" s="161" t="s">
        <v>109</v>
      </c>
      <c r="BV586" t="b">
        <v>0</v>
      </c>
    </row>
    <row r="587" spans="1:74" x14ac:dyDescent="0.25">
      <c r="A587" s="161" t="s">
        <v>1306</v>
      </c>
      <c r="B587" t="s">
        <v>1764</v>
      </c>
      <c r="C587" t="s">
        <v>1313</v>
      </c>
      <c r="D587" t="s">
        <v>1765</v>
      </c>
      <c r="E587" t="s">
        <v>1315</v>
      </c>
      <c r="F587" t="s">
        <v>1766</v>
      </c>
      <c r="G587" t="s">
        <v>2532</v>
      </c>
      <c r="BT587" s="161" t="s">
        <v>1306</v>
      </c>
      <c r="BU587" s="161" t="s">
        <v>109</v>
      </c>
      <c r="BV587" t="b">
        <v>0</v>
      </c>
    </row>
    <row r="588" spans="1:74" x14ac:dyDescent="0.25">
      <c r="A588" s="161" t="s">
        <v>1306</v>
      </c>
      <c r="B588" t="s">
        <v>1767</v>
      </c>
      <c r="C588" t="s">
        <v>1313</v>
      </c>
      <c r="D588" t="s">
        <v>1768</v>
      </c>
      <c r="E588" t="s">
        <v>1333</v>
      </c>
      <c r="F588" t="s">
        <v>1334</v>
      </c>
      <c r="G588" t="s">
        <v>2533</v>
      </c>
      <c r="BT588" s="161" t="s">
        <v>1306</v>
      </c>
      <c r="BU588" s="161" t="s">
        <v>109</v>
      </c>
      <c r="BV588" t="b">
        <v>0</v>
      </c>
    </row>
    <row r="589" spans="1:74" x14ac:dyDescent="0.25">
      <c r="A589" s="161" t="s">
        <v>1306</v>
      </c>
      <c r="B589" t="s">
        <v>1769</v>
      </c>
      <c r="C589" t="s">
        <v>1318</v>
      </c>
      <c r="D589" t="s">
        <v>1770</v>
      </c>
      <c r="E589" t="s">
        <v>1320</v>
      </c>
      <c r="F589" t="s">
        <v>1581</v>
      </c>
      <c r="G589" t="s">
        <v>2534</v>
      </c>
      <c r="BT589" s="161" t="s">
        <v>1306</v>
      </c>
      <c r="BU589" s="161" t="s">
        <v>109</v>
      </c>
      <c r="BV589" t="b">
        <v>0</v>
      </c>
    </row>
    <row r="590" spans="1:74" x14ac:dyDescent="0.25">
      <c r="A590" s="161" t="s">
        <v>1306</v>
      </c>
      <c r="B590" t="s">
        <v>1771</v>
      </c>
      <c r="C590" t="s">
        <v>1313</v>
      </c>
      <c r="D590" t="s">
        <v>1772</v>
      </c>
      <c r="G590" t="s">
        <v>2535</v>
      </c>
      <c r="BT590" s="161" t="s">
        <v>1306</v>
      </c>
      <c r="BU590" s="161" t="s">
        <v>109</v>
      </c>
      <c r="BV590" t="b">
        <v>0</v>
      </c>
    </row>
    <row r="591" spans="1:74" x14ac:dyDescent="0.25">
      <c r="A591" s="161" t="s">
        <v>1306</v>
      </c>
      <c r="B591" t="s">
        <v>1773</v>
      </c>
      <c r="C591" t="s">
        <v>1313</v>
      </c>
      <c r="D591" t="s">
        <v>1774</v>
      </c>
      <c r="E591" t="s">
        <v>1315</v>
      </c>
      <c r="F591" t="s">
        <v>1775</v>
      </c>
      <c r="G591" t="s">
        <v>2536</v>
      </c>
      <c r="BT591" s="161" t="s">
        <v>1306</v>
      </c>
      <c r="BU591" s="161" t="s">
        <v>109</v>
      </c>
      <c r="BV591" t="b">
        <v>0</v>
      </c>
    </row>
    <row r="592" spans="1:74" x14ac:dyDescent="0.25">
      <c r="A592" s="161" t="s">
        <v>1306</v>
      </c>
      <c r="B592" t="s">
        <v>1776</v>
      </c>
      <c r="C592" t="s">
        <v>1313</v>
      </c>
      <c r="D592" t="s">
        <v>1777</v>
      </c>
      <c r="E592" t="s">
        <v>1333</v>
      </c>
      <c r="F592" t="s">
        <v>1778</v>
      </c>
      <c r="G592" t="s">
        <v>2537</v>
      </c>
      <c r="BT592" s="161" t="s">
        <v>1306</v>
      </c>
      <c r="BU592" s="161" t="s">
        <v>109</v>
      </c>
      <c r="BV592" t="b">
        <v>0</v>
      </c>
    </row>
    <row r="593" spans="1:74" x14ac:dyDescent="0.25">
      <c r="A593" s="161" t="s">
        <v>1306</v>
      </c>
      <c r="B593" t="s">
        <v>1779</v>
      </c>
      <c r="C593" t="s">
        <v>1313</v>
      </c>
      <c r="D593" t="s">
        <v>1780</v>
      </c>
      <c r="E593" t="s">
        <v>1333</v>
      </c>
      <c r="F593" t="s">
        <v>1781</v>
      </c>
      <c r="G593" t="s">
        <v>2538</v>
      </c>
      <c r="BT593" s="161" t="s">
        <v>1306</v>
      </c>
      <c r="BU593" s="161" t="s">
        <v>109</v>
      </c>
      <c r="BV593" t="b">
        <v>0</v>
      </c>
    </row>
    <row r="594" spans="1:74" x14ac:dyDescent="0.25">
      <c r="A594" s="161" t="s">
        <v>1306</v>
      </c>
      <c r="B594" t="s">
        <v>1782</v>
      </c>
      <c r="C594" t="s">
        <v>1313</v>
      </c>
      <c r="D594" t="s">
        <v>1783</v>
      </c>
      <c r="E594" t="s">
        <v>1358</v>
      </c>
      <c r="F594" t="s">
        <v>1505</v>
      </c>
      <c r="G594" t="s">
        <v>2539</v>
      </c>
      <c r="BT594" s="161" t="s">
        <v>1306</v>
      </c>
      <c r="BU594" s="161" t="s">
        <v>109</v>
      </c>
      <c r="BV594" t="b">
        <v>0</v>
      </c>
    </row>
    <row r="595" spans="1:74" x14ac:dyDescent="0.25">
      <c r="A595" s="161" t="s">
        <v>1306</v>
      </c>
      <c r="B595" t="s">
        <v>1784</v>
      </c>
      <c r="C595" t="s">
        <v>1313</v>
      </c>
      <c r="D595" t="s">
        <v>1785</v>
      </c>
      <c r="E595" t="s">
        <v>1315</v>
      </c>
      <c r="F595" t="s">
        <v>1786</v>
      </c>
      <c r="G595" t="s">
        <v>2540</v>
      </c>
      <c r="BT595" s="161" t="s">
        <v>1306</v>
      </c>
      <c r="BU595" s="161" t="s">
        <v>109</v>
      </c>
      <c r="BV595" t="b">
        <v>0</v>
      </c>
    </row>
    <row r="596" spans="1:74" x14ac:dyDescent="0.25">
      <c r="A596" s="161" t="s">
        <v>1306</v>
      </c>
      <c r="B596" t="s">
        <v>1787</v>
      </c>
      <c r="C596" t="s">
        <v>1313</v>
      </c>
      <c r="D596" t="s">
        <v>1788</v>
      </c>
      <c r="E596" t="s">
        <v>1315</v>
      </c>
      <c r="F596" t="s">
        <v>1628</v>
      </c>
      <c r="G596" t="s">
        <v>2541</v>
      </c>
      <c r="BT596" s="161" t="s">
        <v>1306</v>
      </c>
      <c r="BU596" s="161" t="s">
        <v>109</v>
      </c>
      <c r="BV596" t="b">
        <v>0</v>
      </c>
    </row>
    <row r="597" spans="1:74" x14ac:dyDescent="0.25">
      <c r="A597" s="161" t="s">
        <v>1306</v>
      </c>
      <c r="B597" t="s">
        <v>1789</v>
      </c>
      <c r="C597" t="s">
        <v>1313</v>
      </c>
      <c r="D597" t="s">
        <v>1790</v>
      </c>
      <c r="E597" t="s">
        <v>1315</v>
      </c>
      <c r="F597" t="s">
        <v>1405</v>
      </c>
      <c r="G597" t="s">
        <v>2542</v>
      </c>
      <c r="BT597" s="161" t="s">
        <v>1306</v>
      </c>
      <c r="BU597" s="161" t="s">
        <v>109</v>
      </c>
      <c r="BV597" t="b">
        <v>0</v>
      </c>
    </row>
    <row r="598" spans="1:74" x14ac:dyDescent="0.25">
      <c r="A598" s="161" t="s">
        <v>1306</v>
      </c>
      <c r="B598" t="s">
        <v>1791</v>
      </c>
      <c r="C598" t="s">
        <v>1313</v>
      </c>
      <c r="D598" t="s">
        <v>1792</v>
      </c>
      <c r="E598" t="s">
        <v>1333</v>
      </c>
      <c r="F598" t="s">
        <v>1334</v>
      </c>
      <c r="G598" t="s">
        <v>2543</v>
      </c>
      <c r="BT598" s="161" t="s">
        <v>1306</v>
      </c>
      <c r="BU598" s="161" t="s">
        <v>109</v>
      </c>
      <c r="BV598" t="b">
        <v>0</v>
      </c>
    </row>
    <row r="599" spans="1:74" x14ac:dyDescent="0.25">
      <c r="A599" s="161" t="s">
        <v>1306</v>
      </c>
      <c r="B599" t="s">
        <v>1793</v>
      </c>
      <c r="C599" t="s">
        <v>1313</v>
      </c>
      <c r="D599" t="s">
        <v>1794</v>
      </c>
      <c r="E599" t="s">
        <v>1315</v>
      </c>
      <c r="F599" t="s">
        <v>1405</v>
      </c>
      <c r="G599" t="s">
        <v>2544</v>
      </c>
      <c r="BT599" s="161" t="s">
        <v>1306</v>
      </c>
      <c r="BU599" s="161" t="s">
        <v>109</v>
      </c>
      <c r="BV599" t="b">
        <v>0</v>
      </c>
    </row>
    <row r="600" spans="1:74" x14ac:dyDescent="0.25">
      <c r="A600" s="161" t="s">
        <v>1306</v>
      </c>
      <c r="B600" t="s">
        <v>1795</v>
      </c>
      <c r="C600" t="s">
        <v>1313</v>
      </c>
      <c r="D600" t="s">
        <v>1796</v>
      </c>
      <c r="E600" t="s">
        <v>1315</v>
      </c>
      <c r="F600" t="s">
        <v>1374</v>
      </c>
      <c r="G600" t="s">
        <v>2545</v>
      </c>
      <c r="BT600" s="161" t="s">
        <v>1306</v>
      </c>
      <c r="BU600" s="161" t="s">
        <v>109</v>
      </c>
      <c r="BV600" t="b">
        <v>0</v>
      </c>
    </row>
    <row r="601" spans="1:74" x14ac:dyDescent="0.25">
      <c r="A601" s="161" t="s">
        <v>1306</v>
      </c>
      <c r="B601" t="s">
        <v>1797</v>
      </c>
      <c r="C601" t="s">
        <v>1313</v>
      </c>
      <c r="D601" t="s">
        <v>1798</v>
      </c>
      <c r="E601" t="s">
        <v>1799</v>
      </c>
      <c r="F601" t="s">
        <v>1352</v>
      </c>
      <c r="G601" t="s">
        <v>2546</v>
      </c>
      <c r="BT601" s="161" t="s">
        <v>1306</v>
      </c>
      <c r="BU601" s="161" t="s">
        <v>109</v>
      </c>
      <c r="BV601" t="b">
        <v>0</v>
      </c>
    </row>
    <row r="602" spans="1:74" x14ac:dyDescent="0.25">
      <c r="A602" s="161" t="s">
        <v>1800</v>
      </c>
      <c r="B602" t="s">
        <v>1307</v>
      </c>
      <c r="C602" t="s">
        <v>1308</v>
      </c>
      <c r="D602" t="s">
        <v>1309</v>
      </c>
      <c r="E602" t="s">
        <v>1310</v>
      </c>
      <c r="F602" t="s">
        <v>1311</v>
      </c>
      <c r="BT602" s="161" t="s">
        <v>1800</v>
      </c>
      <c r="BU602" s="161" t="s">
        <v>109</v>
      </c>
      <c r="BV602" t="b">
        <v>0</v>
      </c>
    </row>
    <row r="603" spans="1:74" x14ac:dyDescent="0.25">
      <c r="A603" s="161" t="s">
        <v>1800</v>
      </c>
      <c r="B603" t="s">
        <v>1631</v>
      </c>
      <c r="C603" t="s">
        <v>1313</v>
      </c>
      <c r="D603" t="s">
        <v>1632</v>
      </c>
      <c r="E603" t="s">
        <v>1315</v>
      </c>
      <c r="F603" t="s">
        <v>1633</v>
      </c>
      <c r="BT603" s="161" t="s">
        <v>1800</v>
      </c>
      <c r="BU603" s="161" t="s">
        <v>109</v>
      </c>
      <c r="BV603" t="b">
        <v>0</v>
      </c>
    </row>
    <row r="604" spans="1:74" x14ac:dyDescent="0.25">
      <c r="A604" s="161" t="s">
        <v>1800</v>
      </c>
      <c r="B604" t="s">
        <v>1372</v>
      </c>
      <c r="C604" t="s">
        <v>1313</v>
      </c>
      <c r="D604" t="s">
        <v>1373</v>
      </c>
      <c r="E604" t="s">
        <v>1333</v>
      </c>
      <c r="F604" t="s">
        <v>1374</v>
      </c>
      <c r="BT604" s="161" t="s">
        <v>1800</v>
      </c>
      <c r="BU604" s="161" t="s">
        <v>109</v>
      </c>
      <c r="BV604" t="b">
        <v>0</v>
      </c>
    </row>
    <row r="605" spans="1:74" x14ac:dyDescent="0.25">
      <c r="A605" s="161" t="s">
        <v>1800</v>
      </c>
      <c r="B605" t="s">
        <v>1708</v>
      </c>
      <c r="C605" t="s">
        <v>1313</v>
      </c>
      <c r="D605" t="s">
        <v>1709</v>
      </c>
      <c r="E605" t="s">
        <v>1333</v>
      </c>
      <c r="F605" t="s">
        <v>1374</v>
      </c>
      <c r="BT605" s="161" t="s">
        <v>1800</v>
      </c>
      <c r="BU605" s="161" t="s">
        <v>109</v>
      </c>
      <c r="BV605" t="b">
        <v>0</v>
      </c>
    </row>
    <row r="606" spans="1:74" x14ac:dyDescent="0.25">
      <c r="A606" s="161" t="s">
        <v>1800</v>
      </c>
      <c r="B606" t="s">
        <v>1784</v>
      </c>
      <c r="C606" t="s">
        <v>1313</v>
      </c>
      <c r="D606" t="s">
        <v>1785</v>
      </c>
      <c r="E606" t="s">
        <v>1315</v>
      </c>
      <c r="F606" t="s">
        <v>1786</v>
      </c>
      <c r="BT606" s="161" t="s">
        <v>1800</v>
      </c>
      <c r="BU606" s="161" t="s">
        <v>109</v>
      </c>
      <c r="BV606" t="b">
        <v>0</v>
      </c>
    </row>
    <row r="607" spans="1:74" x14ac:dyDescent="0.25">
      <c r="A607" s="161" t="s">
        <v>1800</v>
      </c>
      <c r="B607" t="s">
        <v>1795</v>
      </c>
      <c r="C607" t="s">
        <v>1313</v>
      </c>
      <c r="D607" t="s">
        <v>1796</v>
      </c>
      <c r="E607" t="s">
        <v>1315</v>
      </c>
      <c r="F607" t="s">
        <v>1374</v>
      </c>
      <c r="BT607" s="161" t="s">
        <v>1800</v>
      </c>
      <c r="BU607" s="161" t="s">
        <v>109</v>
      </c>
      <c r="BV607" t="b">
        <v>0</v>
      </c>
    </row>
    <row r="608" spans="1:74" x14ac:dyDescent="0.25">
      <c r="A608" s="161" t="s">
        <v>1800</v>
      </c>
      <c r="B608" t="s">
        <v>1403</v>
      </c>
      <c r="C608" t="s">
        <v>1313</v>
      </c>
      <c r="D608" t="s">
        <v>1404</v>
      </c>
      <c r="E608" t="s">
        <v>1315</v>
      </c>
      <c r="F608" t="s">
        <v>1405</v>
      </c>
      <c r="BT608" s="161" t="s">
        <v>1800</v>
      </c>
      <c r="BU608" s="161" t="s">
        <v>109</v>
      </c>
      <c r="BV608" t="b">
        <v>0</v>
      </c>
    </row>
    <row r="609" spans="1:74" x14ac:dyDescent="0.25">
      <c r="A609" s="161" t="s">
        <v>1800</v>
      </c>
      <c r="B609" t="s">
        <v>1489</v>
      </c>
      <c r="C609" t="s">
        <v>1413</v>
      </c>
      <c r="D609" t="s">
        <v>1490</v>
      </c>
      <c r="E609" t="s">
        <v>1415</v>
      </c>
      <c r="F609" t="s">
        <v>1405</v>
      </c>
      <c r="BT609" s="161" t="s">
        <v>1800</v>
      </c>
      <c r="BU609" s="161" t="s">
        <v>109</v>
      </c>
      <c r="BV609" t="b">
        <v>0</v>
      </c>
    </row>
    <row r="610" spans="1:74" x14ac:dyDescent="0.25">
      <c r="A610" s="161" t="s">
        <v>1800</v>
      </c>
      <c r="B610" t="s">
        <v>1675</v>
      </c>
      <c r="C610" t="s">
        <v>1313</v>
      </c>
      <c r="D610" t="s">
        <v>1676</v>
      </c>
      <c r="E610" t="s">
        <v>1315</v>
      </c>
      <c r="F610" t="s">
        <v>1405</v>
      </c>
      <c r="BT610" s="161" t="s">
        <v>1800</v>
      </c>
      <c r="BU610" s="161" t="s">
        <v>109</v>
      </c>
      <c r="BV610" t="b">
        <v>0</v>
      </c>
    </row>
    <row r="611" spans="1:74" x14ac:dyDescent="0.25">
      <c r="A611" s="161" t="s">
        <v>1800</v>
      </c>
      <c r="B611" t="s">
        <v>1754</v>
      </c>
      <c r="C611" t="s">
        <v>1313</v>
      </c>
      <c r="D611" t="s">
        <v>1755</v>
      </c>
      <c r="E611" t="s">
        <v>1333</v>
      </c>
      <c r="F611" t="s">
        <v>1405</v>
      </c>
      <c r="BT611" s="161" t="s">
        <v>1800</v>
      </c>
      <c r="BU611" s="161" t="s">
        <v>109</v>
      </c>
      <c r="BV611" t="b">
        <v>0</v>
      </c>
    </row>
    <row r="612" spans="1:74" x14ac:dyDescent="0.25">
      <c r="A612" s="161" t="s">
        <v>1800</v>
      </c>
      <c r="B612" t="s">
        <v>1789</v>
      </c>
      <c r="C612" t="s">
        <v>1313</v>
      </c>
      <c r="D612" t="s">
        <v>1790</v>
      </c>
      <c r="E612" t="s">
        <v>1315</v>
      </c>
      <c r="F612" t="s">
        <v>1405</v>
      </c>
      <c r="BT612" s="161" t="s">
        <v>1800</v>
      </c>
      <c r="BU612" s="161" t="s">
        <v>109</v>
      </c>
      <c r="BV612" t="b">
        <v>0</v>
      </c>
    </row>
    <row r="613" spans="1:74" x14ac:dyDescent="0.25">
      <c r="A613" s="161" t="s">
        <v>1800</v>
      </c>
      <c r="B613" t="s">
        <v>1793</v>
      </c>
      <c r="C613" t="s">
        <v>1313</v>
      </c>
      <c r="D613" t="s">
        <v>1794</v>
      </c>
      <c r="E613" t="s">
        <v>1315</v>
      </c>
      <c r="F613" t="s">
        <v>1405</v>
      </c>
      <c r="BT613" s="161" t="s">
        <v>1800</v>
      </c>
      <c r="BU613" s="161" t="s">
        <v>109</v>
      </c>
      <c r="BV613" t="b">
        <v>0</v>
      </c>
    </row>
    <row r="614" spans="1:74" x14ac:dyDescent="0.25">
      <c r="A614" s="161" t="s">
        <v>1800</v>
      </c>
      <c r="B614" t="s">
        <v>1571</v>
      </c>
      <c r="C614" t="s">
        <v>1313</v>
      </c>
      <c r="D614" t="s">
        <v>1572</v>
      </c>
      <c r="E614" t="s">
        <v>1315</v>
      </c>
      <c r="F614" t="s">
        <v>1573</v>
      </c>
      <c r="BT614" s="161" t="s">
        <v>1800</v>
      </c>
      <c r="BU614" s="161" t="s">
        <v>109</v>
      </c>
      <c r="BV614" t="b">
        <v>0</v>
      </c>
    </row>
    <row r="615" spans="1:74" x14ac:dyDescent="0.25">
      <c r="A615" s="161" t="s">
        <v>1800</v>
      </c>
      <c r="B615" t="s">
        <v>1639</v>
      </c>
      <c r="C615" t="s">
        <v>1313</v>
      </c>
      <c r="D615" t="s">
        <v>1640</v>
      </c>
      <c r="E615" t="s">
        <v>1315</v>
      </c>
      <c r="F615" t="s">
        <v>1573</v>
      </c>
      <c r="BT615" s="161" t="s">
        <v>1800</v>
      </c>
      <c r="BU615" s="161" t="s">
        <v>109</v>
      </c>
      <c r="BV615" t="b">
        <v>0</v>
      </c>
    </row>
    <row r="616" spans="1:74" x14ac:dyDescent="0.25">
      <c r="A616" s="161" t="s">
        <v>1800</v>
      </c>
      <c r="B616" t="s">
        <v>1451</v>
      </c>
      <c r="C616" t="s">
        <v>1313</v>
      </c>
      <c r="D616" t="s">
        <v>1452</v>
      </c>
      <c r="E616" t="s">
        <v>1315</v>
      </c>
      <c r="F616" t="s">
        <v>1453</v>
      </c>
      <c r="BT616" s="161" t="s">
        <v>1800</v>
      </c>
      <c r="BU616" s="161" t="s">
        <v>109</v>
      </c>
      <c r="BV616" t="b">
        <v>0</v>
      </c>
    </row>
    <row r="617" spans="1:74" x14ac:dyDescent="0.25">
      <c r="A617" s="161" t="s">
        <v>1800</v>
      </c>
      <c r="B617" t="s">
        <v>34</v>
      </c>
      <c r="C617" t="s">
        <v>1313</v>
      </c>
      <c r="D617" t="s">
        <v>1601</v>
      </c>
      <c r="E617" t="s">
        <v>1315</v>
      </c>
      <c r="F617" t="s">
        <v>1602</v>
      </c>
      <c r="BT617" s="161" t="s">
        <v>1800</v>
      </c>
      <c r="BU617" s="161" t="s">
        <v>109</v>
      </c>
      <c r="BV617" t="b">
        <v>0</v>
      </c>
    </row>
    <row r="618" spans="1:74" x14ac:dyDescent="0.25">
      <c r="A618" s="161" t="s">
        <v>1800</v>
      </c>
      <c r="B618" t="s">
        <v>1700</v>
      </c>
      <c r="C618" t="s">
        <v>1313</v>
      </c>
      <c r="D618" t="s">
        <v>1701</v>
      </c>
      <c r="E618" t="s">
        <v>1315</v>
      </c>
      <c r="F618" t="s">
        <v>1702</v>
      </c>
      <c r="BT618" s="161" t="s">
        <v>1800</v>
      </c>
      <c r="BU618" s="161" t="s">
        <v>109</v>
      </c>
      <c r="BV618" t="b">
        <v>0</v>
      </c>
    </row>
    <row r="619" spans="1:74" x14ac:dyDescent="0.25">
      <c r="A619" s="161" t="s">
        <v>1800</v>
      </c>
      <c r="B619" t="s">
        <v>1395</v>
      </c>
      <c r="C619" t="s">
        <v>1313</v>
      </c>
      <c r="D619" t="s">
        <v>1396</v>
      </c>
      <c r="E619" t="s">
        <v>1333</v>
      </c>
      <c r="F619" t="s">
        <v>1397</v>
      </c>
      <c r="BT619" s="161" t="s">
        <v>1800</v>
      </c>
      <c r="BU619" s="161" t="s">
        <v>109</v>
      </c>
      <c r="BV619" t="b">
        <v>0</v>
      </c>
    </row>
    <row r="620" spans="1:74" x14ac:dyDescent="0.25">
      <c r="A620" s="161" t="s">
        <v>1800</v>
      </c>
      <c r="B620" t="s">
        <v>1465</v>
      </c>
      <c r="C620" t="s">
        <v>1313</v>
      </c>
      <c r="D620" t="s">
        <v>1466</v>
      </c>
      <c r="E620" t="s">
        <v>1333</v>
      </c>
      <c r="F620" t="s">
        <v>1343</v>
      </c>
      <c r="BT620" s="161" t="s">
        <v>1800</v>
      </c>
      <c r="BU620" s="161" t="s">
        <v>109</v>
      </c>
      <c r="BV620" t="b">
        <v>0</v>
      </c>
    </row>
    <row r="621" spans="1:74" x14ac:dyDescent="0.25">
      <c r="A621" s="161" t="s">
        <v>1800</v>
      </c>
      <c r="B621" t="s">
        <v>1950</v>
      </c>
      <c r="D621" t="s">
        <v>1950</v>
      </c>
      <c r="BT621" s="161" t="s">
        <v>1800</v>
      </c>
      <c r="BU621" s="161" t="s">
        <v>109</v>
      </c>
      <c r="BV621" t="b">
        <v>0</v>
      </c>
    </row>
    <row r="622" spans="1:74" x14ac:dyDescent="0.25">
      <c r="A622" s="161" t="s">
        <v>1801</v>
      </c>
      <c r="B622" t="s">
        <v>1307</v>
      </c>
      <c r="C622" t="s">
        <v>1308</v>
      </c>
      <c r="D622" t="s">
        <v>1309</v>
      </c>
      <c r="E622" t="s">
        <v>1310</v>
      </c>
      <c r="F622" t="s">
        <v>1311</v>
      </c>
      <c r="BT622" s="161" t="s">
        <v>1801</v>
      </c>
      <c r="BU622" s="161" t="s">
        <v>109</v>
      </c>
      <c r="BV622" t="b">
        <v>0</v>
      </c>
    </row>
    <row r="623" spans="1:74" x14ac:dyDescent="0.25">
      <c r="A623" s="161" t="s">
        <v>1801</v>
      </c>
      <c r="B623" t="s">
        <v>1756</v>
      </c>
      <c r="C623" t="s">
        <v>1313</v>
      </c>
      <c r="D623" t="s">
        <v>1757</v>
      </c>
      <c r="E623" t="s">
        <v>1410</v>
      </c>
      <c r="F623" t="s">
        <v>1617</v>
      </c>
      <c r="BT623" s="161" t="s">
        <v>1801</v>
      </c>
      <c r="BU623" s="161" t="s">
        <v>109</v>
      </c>
      <c r="BV623" t="b">
        <v>0</v>
      </c>
    </row>
    <row r="624" spans="1:74" x14ac:dyDescent="0.25">
      <c r="A624" s="161" t="s">
        <v>1801</v>
      </c>
      <c r="B624" t="s">
        <v>1368</v>
      </c>
      <c r="C624" t="s">
        <v>1313</v>
      </c>
      <c r="D624" t="s">
        <v>1369</v>
      </c>
      <c r="E624" t="s">
        <v>1370</v>
      </c>
      <c r="F624" t="s">
        <v>1371</v>
      </c>
      <c r="BT624" s="161" t="s">
        <v>1801</v>
      </c>
      <c r="BU624" s="161" t="s">
        <v>109</v>
      </c>
      <c r="BV624" t="b">
        <v>0</v>
      </c>
    </row>
    <row r="625" spans="1:74" x14ac:dyDescent="0.25">
      <c r="A625" s="161" t="s">
        <v>1801</v>
      </c>
      <c r="B625" t="s">
        <v>1393</v>
      </c>
      <c r="C625" t="s">
        <v>1313</v>
      </c>
      <c r="D625" t="s">
        <v>1394</v>
      </c>
      <c r="E625" t="s">
        <v>1370</v>
      </c>
      <c r="F625" t="s">
        <v>1371</v>
      </c>
      <c r="BT625" s="161" t="s">
        <v>1801</v>
      </c>
      <c r="BU625" s="161" t="s">
        <v>109</v>
      </c>
      <c r="BV625" t="b">
        <v>0</v>
      </c>
    </row>
    <row r="626" spans="1:74" x14ac:dyDescent="0.25">
      <c r="A626" s="161" t="s">
        <v>1801</v>
      </c>
      <c r="B626" t="s">
        <v>1560</v>
      </c>
      <c r="C626" t="s">
        <v>1313</v>
      </c>
      <c r="D626" t="s">
        <v>1561</v>
      </c>
      <c r="E626" t="s">
        <v>1410</v>
      </c>
      <c r="F626" t="s">
        <v>1371</v>
      </c>
      <c r="BT626" s="161" t="s">
        <v>1801</v>
      </c>
      <c r="BU626" s="161" t="s">
        <v>109</v>
      </c>
      <c r="BV626" t="b">
        <v>0</v>
      </c>
    </row>
    <row r="627" spans="1:74" x14ac:dyDescent="0.25">
      <c r="A627" s="161" t="s">
        <v>1801</v>
      </c>
      <c r="B627" t="s">
        <v>33</v>
      </c>
      <c r="C627" t="s">
        <v>1313</v>
      </c>
      <c r="D627" t="s">
        <v>1625</v>
      </c>
      <c r="E627" t="s">
        <v>1410</v>
      </c>
      <c r="F627" t="s">
        <v>1371</v>
      </c>
      <c r="BT627" s="161" t="s">
        <v>1801</v>
      </c>
      <c r="BU627" s="161" t="s">
        <v>109</v>
      </c>
      <c r="BV627" t="b">
        <v>0</v>
      </c>
    </row>
    <row r="628" spans="1:74" x14ac:dyDescent="0.25">
      <c r="A628" s="161" t="s">
        <v>1801</v>
      </c>
      <c r="B628" t="s">
        <v>1667</v>
      </c>
      <c r="C628" t="s">
        <v>1313</v>
      </c>
      <c r="D628" t="s">
        <v>1668</v>
      </c>
      <c r="E628" t="s">
        <v>1410</v>
      </c>
      <c r="F628" t="s">
        <v>1371</v>
      </c>
      <c r="BT628" s="161" t="s">
        <v>1801</v>
      </c>
      <c r="BU628" s="161" t="s">
        <v>109</v>
      </c>
      <c r="BV628" t="b">
        <v>0</v>
      </c>
    </row>
    <row r="629" spans="1:74" x14ac:dyDescent="0.25">
      <c r="A629" s="161" t="s">
        <v>1801</v>
      </c>
      <c r="B629" t="s">
        <v>1467</v>
      </c>
      <c r="C629" t="s">
        <v>1413</v>
      </c>
      <c r="D629" t="s">
        <v>1468</v>
      </c>
      <c r="E629" t="s">
        <v>1415</v>
      </c>
      <c r="F629" t="s">
        <v>1469</v>
      </c>
      <c r="BT629" s="161" t="s">
        <v>1801</v>
      </c>
      <c r="BU629" s="161" t="s">
        <v>109</v>
      </c>
      <c r="BV629" t="b">
        <v>0</v>
      </c>
    </row>
    <row r="630" spans="1:74" x14ac:dyDescent="0.25">
      <c r="A630" s="161" t="s">
        <v>1801</v>
      </c>
      <c r="B630" t="s">
        <v>17</v>
      </c>
      <c r="C630" t="s">
        <v>1313</v>
      </c>
      <c r="D630" t="s">
        <v>1409</v>
      </c>
      <c r="E630" t="s">
        <v>1410</v>
      </c>
      <c r="F630" t="s">
        <v>1411</v>
      </c>
      <c r="BT630" s="161" t="s">
        <v>1801</v>
      </c>
      <c r="BU630" s="161" t="s">
        <v>109</v>
      </c>
      <c r="BV630" t="b">
        <v>0</v>
      </c>
    </row>
    <row r="631" spans="1:74" x14ac:dyDescent="0.25">
      <c r="A631" s="161" t="s">
        <v>1801</v>
      </c>
      <c r="B631" t="s">
        <v>1598</v>
      </c>
      <c r="C631" t="s">
        <v>1413</v>
      </c>
      <c r="D631" t="s">
        <v>1599</v>
      </c>
      <c r="E631" t="s">
        <v>1415</v>
      </c>
      <c r="F631" t="s">
        <v>1600</v>
      </c>
      <c r="BT631" s="161" t="s">
        <v>1801</v>
      </c>
      <c r="BU631" s="161" t="s">
        <v>109</v>
      </c>
      <c r="BV631" t="b">
        <v>0</v>
      </c>
    </row>
    <row r="632" spans="1:74" x14ac:dyDescent="0.25">
      <c r="A632" s="161" t="s">
        <v>1801</v>
      </c>
      <c r="B632" t="s">
        <v>1424</v>
      </c>
      <c r="C632" t="s">
        <v>1313</v>
      </c>
      <c r="D632" t="s">
        <v>1425</v>
      </c>
      <c r="E632" t="s">
        <v>1315</v>
      </c>
      <c r="F632" t="s">
        <v>1426</v>
      </c>
      <c r="BT632" s="161" t="s">
        <v>1801</v>
      </c>
      <c r="BU632" s="161" t="s">
        <v>109</v>
      </c>
      <c r="BV632" t="b">
        <v>0</v>
      </c>
    </row>
    <row r="633" spans="1:74" x14ac:dyDescent="0.25">
      <c r="A633" s="161" t="s">
        <v>1801</v>
      </c>
      <c r="B633" t="s">
        <v>1562</v>
      </c>
      <c r="C633" t="s">
        <v>1313</v>
      </c>
      <c r="D633" t="s">
        <v>1563</v>
      </c>
      <c r="E633" t="s">
        <v>1315</v>
      </c>
      <c r="F633" t="s">
        <v>1564</v>
      </c>
      <c r="BT633" s="161" t="s">
        <v>1801</v>
      </c>
      <c r="BU633" s="161" t="s">
        <v>109</v>
      </c>
      <c r="BV633" t="b">
        <v>0</v>
      </c>
    </row>
    <row r="634" spans="1:74" x14ac:dyDescent="0.25">
      <c r="A634" s="161" t="s">
        <v>1801</v>
      </c>
      <c r="B634" t="s">
        <v>1395</v>
      </c>
      <c r="C634" t="s">
        <v>1313</v>
      </c>
      <c r="D634" t="s">
        <v>1396</v>
      </c>
      <c r="E634" t="s">
        <v>1333</v>
      </c>
      <c r="F634" t="s">
        <v>1397</v>
      </c>
      <c r="BT634" s="161" t="s">
        <v>1801</v>
      </c>
      <c r="BU634" s="161" t="s">
        <v>109</v>
      </c>
      <c r="BV634" t="b">
        <v>0</v>
      </c>
    </row>
    <row r="635" spans="1:74" x14ac:dyDescent="0.25">
      <c r="A635" s="161" t="s">
        <v>1801</v>
      </c>
      <c r="B635" t="s">
        <v>1950</v>
      </c>
      <c r="D635" t="s">
        <v>1950</v>
      </c>
      <c r="BT635" s="161" t="s">
        <v>1801</v>
      </c>
      <c r="BU635" s="161" t="s">
        <v>109</v>
      </c>
      <c r="BV635" t="b">
        <v>0</v>
      </c>
    </row>
    <row r="636" spans="1:74" x14ac:dyDescent="0.25">
      <c r="A636" s="161" t="s">
        <v>1853</v>
      </c>
      <c r="B636" t="s">
        <v>1854</v>
      </c>
      <c r="C636" t="s">
        <v>148</v>
      </c>
      <c r="D636" t="s">
        <v>1855</v>
      </c>
      <c r="E636" t="s">
        <v>1856</v>
      </c>
      <c r="F636" t="s">
        <v>1857</v>
      </c>
      <c r="G636" t="s">
        <v>1858</v>
      </c>
      <c r="BT636" s="161" t="s">
        <v>1853</v>
      </c>
      <c r="BU636" s="161" t="s">
        <v>109</v>
      </c>
      <c r="BV636" t="b">
        <v>0</v>
      </c>
    </row>
    <row r="637" spans="1:74" x14ac:dyDescent="0.25">
      <c r="A637" s="161" t="s">
        <v>1853</v>
      </c>
      <c r="B637" t="s">
        <v>1859</v>
      </c>
      <c r="C637" t="s">
        <v>12</v>
      </c>
      <c r="D637" t="s">
        <v>1860</v>
      </c>
      <c r="E637" t="s">
        <v>1861</v>
      </c>
      <c r="F637" t="s">
        <v>1303</v>
      </c>
      <c r="G637" t="s">
        <v>1862</v>
      </c>
      <c r="BT637" s="161" t="s">
        <v>1853</v>
      </c>
      <c r="BU637" s="161" t="s">
        <v>109</v>
      </c>
      <c r="BV637" t="b">
        <v>0</v>
      </c>
    </row>
    <row r="638" spans="1:74" x14ac:dyDescent="0.25">
      <c r="A638" s="161" t="s">
        <v>1853</v>
      </c>
      <c r="B638" t="s">
        <v>1863</v>
      </c>
      <c r="C638" t="s">
        <v>12</v>
      </c>
      <c r="D638" t="s">
        <v>1860</v>
      </c>
      <c r="E638" t="s">
        <v>1864</v>
      </c>
      <c r="F638" t="s">
        <v>987</v>
      </c>
      <c r="G638" t="s">
        <v>1865</v>
      </c>
      <c r="BT638" s="161" t="s">
        <v>1853</v>
      </c>
      <c r="BU638" s="161" t="s">
        <v>109</v>
      </c>
      <c r="BV638" t="b">
        <v>0</v>
      </c>
    </row>
    <row r="639" spans="1:74" x14ac:dyDescent="0.25">
      <c r="A639" s="161" t="s">
        <v>1802</v>
      </c>
      <c r="BT639" s="161" t="s">
        <v>1802</v>
      </c>
      <c r="BU639" s="161" t="s">
        <v>109</v>
      </c>
      <c r="BV639" t="b">
        <v>0</v>
      </c>
    </row>
    <row r="640" spans="1:74" x14ac:dyDescent="0.25">
      <c r="A640" s="161" t="s">
        <v>2547</v>
      </c>
      <c r="B640" t="s">
        <v>25</v>
      </c>
      <c r="C640" t="s">
        <v>1870</v>
      </c>
      <c r="D640" t="s">
        <v>1871</v>
      </c>
      <c r="BT640" s="161" t="s">
        <v>2547</v>
      </c>
      <c r="BU640" s="161" t="s">
        <v>109</v>
      </c>
      <c r="BV640" t="b">
        <v>0</v>
      </c>
    </row>
    <row r="641" spans="1:74" x14ac:dyDescent="0.25">
      <c r="A641" s="161" t="s">
        <v>2547</v>
      </c>
      <c r="B641" t="s">
        <v>1872</v>
      </c>
      <c r="C641" t="s">
        <v>1873</v>
      </c>
      <c r="D641" t="s">
        <v>1873</v>
      </c>
      <c r="BT641" s="161" t="s">
        <v>2547</v>
      </c>
      <c r="BU641" s="161" t="s">
        <v>109</v>
      </c>
      <c r="BV641" t="b">
        <v>0</v>
      </c>
    </row>
    <row r="642" spans="1:74" x14ac:dyDescent="0.25">
      <c r="A642" s="161" t="s">
        <v>2547</v>
      </c>
      <c r="B642" t="s">
        <v>1874</v>
      </c>
      <c r="C642" t="s">
        <v>1875</v>
      </c>
      <c r="D642" t="s">
        <v>1875</v>
      </c>
      <c r="BT642" s="161" t="s">
        <v>2547</v>
      </c>
      <c r="BU642" s="161" t="s">
        <v>109</v>
      </c>
      <c r="BV642" t="b">
        <v>0</v>
      </c>
    </row>
    <row r="643" spans="1:74" x14ac:dyDescent="0.25">
      <c r="A643" s="161" t="s">
        <v>2547</v>
      </c>
      <c r="B643" t="s">
        <v>1876</v>
      </c>
      <c r="C643" t="s">
        <v>1877</v>
      </c>
      <c r="D643" t="s">
        <v>1877</v>
      </c>
      <c r="BT643" s="161" t="s">
        <v>2547</v>
      </c>
      <c r="BU643" s="161" t="s">
        <v>109</v>
      </c>
      <c r="BV643" t="b">
        <v>0</v>
      </c>
    </row>
    <row r="644" spans="1:74" x14ac:dyDescent="0.25">
      <c r="A644" s="161" t="s">
        <v>2547</v>
      </c>
      <c r="B644" t="s">
        <v>1878</v>
      </c>
      <c r="C644" t="s">
        <v>1879</v>
      </c>
      <c r="D644" t="s">
        <v>1879</v>
      </c>
      <c r="BT644" s="161" t="s">
        <v>2547</v>
      </c>
      <c r="BU644" s="161" t="s">
        <v>109</v>
      </c>
      <c r="BV644" t="b">
        <v>0</v>
      </c>
    </row>
    <row r="645" spans="1:74" x14ac:dyDescent="0.25">
      <c r="A645" s="161" t="s">
        <v>2547</v>
      </c>
      <c r="B645" t="s">
        <v>1880</v>
      </c>
      <c r="C645" t="s">
        <v>1881</v>
      </c>
      <c r="D645" t="s">
        <v>1881</v>
      </c>
      <c r="BT645" s="161" t="s">
        <v>2547</v>
      </c>
      <c r="BU645" s="161" t="s">
        <v>109</v>
      </c>
      <c r="BV645" t="b">
        <v>0</v>
      </c>
    </row>
    <row r="646" spans="1:74" x14ac:dyDescent="0.25">
      <c r="A646" s="161" t="s">
        <v>2547</v>
      </c>
      <c r="B646" t="s">
        <v>1882</v>
      </c>
      <c r="C646" t="s">
        <v>1883</v>
      </c>
      <c r="D646" t="s">
        <v>1883</v>
      </c>
      <c r="BT646" s="161" t="s">
        <v>2547</v>
      </c>
      <c r="BU646" s="161" t="s">
        <v>109</v>
      </c>
      <c r="BV646" t="b">
        <v>0</v>
      </c>
    </row>
    <row r="647" spans="1:74" x14ac:dyDescent="0.25">
      <c r="A647" s="161" t="s">
        <v>2547</v>
      </c>
      <c r="B647" t="s">
        <v>1884</v>
      </c>
      <c r="C647" t="s">
        <v>1885</v>
      </c>
      <c r="D647" t="s">
        <v>1885</v>
      </c>
      <c r="BT647" s="161" t="s">
        <v>2547</v>
      </c>
      <c r="BU647" s="161" t="s">
        <v>109</v>
      </c>
      <c r="BV647" t="b">
        <v>0</v>
      </c>
    </row>
    <row r="648" spans="1:74" x14ac:dyDescent="0.25">
      <c r="A648" s="161" t="s">
        <v>2547</v>
      </c>
      <c r="B648" t="s">
        <v>1886</v>
      </c>
      <c r="C648" t="s">
        <v>1887</v>
      </c>
      <c r="D648" t="s">
        <v>1887</v>
      </c>
      <c r="BT648" s="161" t="s">
        <v>2547</v>
      </c>
      <c r="BU648" s="161" t="s">
        <v>109</v>
      </c>
      <c r="BV648" t="b">
        <v>0</v>
      </c>
    </row>
    <row r="649" spans="1:74" x14ac:dyDescent="0.25">
      <c r="A649" s="161" t="s">
        <v>2547</v>
      </c>
      <c r="B649" t="s">
        <v>1888</v>
      </c>
      <c r="C649" t="s">
        <v>1889</v>
      </c>
      <c r="D649" t="s">
        <v>1889</v>
      </c>
      <c r="BT649" s="161" t="s">
        <v>2547</v>
      </c>
      <c r="BU649" s="161" t="s">
        <v>109</v>
      </c>
      <c r="BV649" t="b">
        <v>0</v>
      </c>
    </row>
    <row r="650" spans="1:74" x14ac:dyDescent="0.25">
      <c r="A650" s="161" t="s">
        <v>2547</v>
      </c>
      <c r="B650" t="s">
        <v>1890</v>
      </c>
      <c r="C650" t="s">
        <v>1891</v>
      </c>
      <c r="D650" t="s">
        <v>1891</v>
      </c>
      <c r="BT650" s="161" t="s">
        <v>2547</v>
      </c>
      <c r="BU650" s="161" t="s">
        <v>109</v>
      </c>
      <c r="BV650" t="b">
        <v>0</v>
      </c>
    </row>
    <row r="651" spans="1:74" x14ac:dyDescent="0.25">
      <c r="A651" s="161" t="s">
        <v>2547</v>
      </c>
      <c r="B651" t="s">
        <v>1892</v>
      </c>
      <c r="C651" t="s">
        <v>1893</v>
      </c>
      <c r="D651" t="s">
        <v>1893</v>
      </c>
      <c r="BT651" s="161" t="s">
        <v>2547</v>
      </c>
      <c r="BU651" s="161" t="s">
        <v>109</v>
      </c>
      <c r="BV651" t="b">
        <v>0</v>
      </c>
    </row>
    <row r="652" spans="1:74" x14ac:dyDescent="0.25">
      <c r="A652" s="161" t="s">
        <v>2547</v>
      </c>
      <c r="B652" t="s">
        <v>1894</v>
      </c>
      <c r="C652" t="s">
        <v>1895</v>
      </c>
      <c r="D652" t="s">
        <v>1895</v>
      </c>
      <c r="BT652" s="161" t="s">
        <v>2547</v>
      </c>
      <c r="BU652" s="161" t="s">
        <v>109</v>
      </c>
      <c r="BV652" t="b">
        <v>0</v>
      </c>
    </row>
    <row r="653" spans="1:74" x14ac:dyDescent="0.25">
      <c r="A653" s="161" t="s">
        <v>2547</v>
      </c>
      <c r="B653" t="s">
        <v>1896</v>
      </c>
      <c r="C653" t="s">
        <v>1897</v>
      </c>
      <c r="D653" t="s">
        <v>1897</v>
      </c>
      <c r="BT653" s="161" t="s">
        <v>2547</v>
      </c>
      <c r="BU653" s="161" t="s">
        <v>109</v>
      </c>
      <c r="BV653" t="b">
        <v>0</v>
      </c>
    </row>
    <row r="654" spans="1:74" x14ac:dyDescent="0.25">
      <c r="A654" s="161" t="s">
        <v>2547</v>
      </c>
      <c r="B654" t="s">
        <v>1898</v>
      </c>
      <c r="C654" t="s">
        <v>1899</v>
      </c>
      <c r="D654" t="s">
        <v>1899</v>
      </c>
      <c r="BT654" s="161" t="s">
        <v>2547</v>
      </c>
      <c r="BU654" s="161" t="s">
        <v>109</v>
      </c>
      <c r="BV654" t="b">
        <v>0</v>
      </c>
    </row>
    <row r="655" spans="1:74" x14ac:dyDescent="0.25">
      <c r="A655" s="161" t="s">
        <v>2547</v>
      </c>
      <c r="B655" t="s">
        <v>1900</v>
      </c>
      <c r="C655" t="s">
        <v>1901</v>
      </c>
      <c r="D655" t="s">
        <v>1901</v>
      </c>
      <c r="BT655" s="161" t="s">
        <v>2547</v>
      </c>
      <c r="BU655" s="161" t="s">
        <v>109</v>
      </c>
      <c r="BV655" t="b">
        <v>0</v>
      </c>
    </row>
    <row r="656" spans="1:74" x14ac:dyDescent="0.25">
      <c r="A656" s="161" t="s">
        <v>2547</v>
      </c>
      <c r="B656" t="s">
        <v>1902</v>
      </c>
      <c r="C656" t="s">
        <v>1903</v>
      </c>
      <c r="D656" t="s">
        <v>1903</v>
      </c>
      <c r="BT656" s="161" t="s">
        <v>2547</v>
      </c>
      <c r="BU656" s="161" t="s">
        <v>109</v>
      </c>
      <c r="BV656" t="b">
        <v>0</v>
      </c>
    </row>
    <row r="657" spans="1:74" x14ac:dyDescent="0.25">
      <c r="A657" s="161" t="s">
        <v>2547</v>
      </c>
      <c r="B657" t="s">
        <v>1904</v>
      </c>
      <c r="C657" t="s">
        <v>1904</v>
      </c>
      <c r="D657" t="s">
        <v>1904</v>
      </c>
      <c r="BT657" s="161" t="s">
        <v>2547</v>
      </c>
      <c r="BU657" s="161" t="s">
        <v>109</v>
      </c>
      <c r="BV657" t="b">
        <v>0</v>
      </c>
    </row>
    <row r="658" spans="1:74" x14ac:dyDescent="0.25">
      <c r="A658" s="161" t="s">
        <v>2547</v>
      </c>
      <c r="B658" t="s">
        <v>1905</v>
      </c>
      <c r="C658" t="s">
        <v>1906</v>
      </c>
      <c r="D658" t="s">
        <v>1906</v>
      </c>
      <c r="BT658" s="161" t="s">
        <v>2547</v>
      </c>
      <c r="BU658" s="161" t="s">
        <v>109</v>
      </c>
      <c r="BV658" t="b">
        <v>0</v>
      </c>
    </row>
    <row r="659" spans="1:74" x14ac:dyDescent="0.25">
      <c r="A659" s="161" t="s">
        <v>2547</v>
      </c>
      <c r="B659" t="s">
        <v>1907</v>
      </c>
      <c r="C659" t="s">
        <v>1908</v>
      </c>
      <c r="D659" t="s">
        <v>1908</v>
      </c>
      <c r="BT659" s="161" t="s">
        <v>2547</v>
      </c>
      <c r="BU659" s="161" t="s">
        <v>109</v>
      </c>
      <c r="BV659" t="b">
        <v>0</v>
      </c>
    </row>
    <row r="660" spans="1:74" x14ac:dyDescent="0.25">
      <c r="A660" s="161" t="s">
        <v>2547</v>
      </c>
      <c r="B660" t="s">
        <v>1909</v>
      </c>
      <c r="C660" t="s">
        <v>1910</v>
      </c>
      <c r="D660" t="s">
        <v>1910</v>
      </c>
      <c r="BT660" s="161" t="s">
        <v>2547</v>
      </c>
      <c r="BU660" s="161" t="s">
        <v>109</v>
      </c>
      <c r="BV660" t="b">
        <v>0</v>
      </c>
    </row>
    <row r="661" spans="1:74" x14ac:dyDescent="0.25">
      <c r="A661" s="161" t="s">
        <v>2547</v>
      </c>
      <c r="B661" t="s">
        <v>1911</v>
      </c>
      <c r="C661" t="s">
        <v>1911</v>
      </c>
      <c r="D661" t="s">
        <v>1911</v>
      </c>
      <c r="BT661" s="161" t="s">
        <v>2547</v>
      </c>
      <c r="BU661" s="161" t="s">
        <v>109</v>
      </c>
      <c r="BV661" t="b">
        <v>0</v>
      </c>
    </row>
    <row r="662" spans="1:74" x14ac:dyDescent="0.25">
      <c r="A662" s="161" t="s">
        <v>2547</v>
      </c>
      <c r="B662" t="s">
        <v>1912</v>
      </c>
      <c r="C662" t="s">
        <v>1913</v>
      </c>
      <c r="D662" t="s">
        <v>1913</v>
      </c>
      <c r="BT662" s="161" t="s">
        <v>2547</v>
      </c>
      <c r="BU662" s="161" t="s">
        <v>109</v>
      </c>
      <c r="BV662" t="b">
        <v>0</v>
      </c>
    </row>
    <row r="663" spans="1:74" x14ac:dyDescent="0.25">
      <c r="A663" s="161" t="s">
        <v>2547</v>
      </c>
      <c r="B663" t="s">
        <v>1914</v>
      </c>
      <c r="C663" t="s">
        <v>1915</v>
      </c>
      <c r="D663" t="s">
        <v>1915</v>
      </c>
      <c r="BT663" s="161" t="s">
        <v>2547</v>
      </c>
      <c r="BU663" s="161" t="s">
        <v>109</v>
      </c>
      <c r="BV663" t="b">
        <v>0</v>
      </c>
    </row>
    <row r="664" spans="1:74" x14ac:dyDescent="0.25">
      <c r="A664" s="161" t="s">
        <v>2547</v>
      </c>
      <c r="B664" t="s">
        <v>1916</v>
      </c>
      <c r="C664" t="s">
        <v>1917</v>
      </c>
      <c r="D664" t="s">
        <v>1917</v>
      </c>
      <c r="BT664" s="161" t="s">
        <v>2547</v>
      </c>
      <c r="BU664" s="161" t="s">
        <v>109</v>
      </c>
      <c r="BV664" t="b">
        <v>0</v>
      </c>
    </row>
    <row r="665" spans="1:74" x14ac:dyDescent="0.25">
      <c r="A665" s="161" t="s">
        <v>2548</v>
      </c>
      <c r="B665" t="s">
        <v>26</v>
      </c>
      <c r="BT665" s="161" t="s">
        <v>2548</v>
      </c>
      <c r="BU665" s="161" t="s">
        <v>109</v>
      </c>
      <c r="BV665" t="b">
        <v>0</v>
      </c>
    </row>
    <row r="666" spans="1:74" x14ac:dyDescent="0.25">
      <c r="A666" s="161" t="s">
        <v>2548</v>
      </c>
      <c r="B666" t="s">
        <v>1927</v>
      </c>
      <c r="BT666" s="161" t="s">
        <v>2548</v>
      </c>
      <c r="BU666" s="161" t="s">
        <v>109</v>
      </c>
      <c r="BV666" t="b">
        <v>0</v>
      </c>
    </row>
    <row r="667" spans="1:74" x14ac:dyDescent="0.25">
      <c r="A667" s="161" t="s">
        <v>2548</v>
      </c>
      <c r="B667" t="s">
        <v>1928</v>
      </c>
      <c r="BT667" s="161" t="s">
        <v>2548</v>
      </c>
      <c r="BU667" s="161" t="s">
        <v>109</v>
      </c>
      <c r="BV667" t="b">
        <v>0</v>
      </c>
    </row>
    <row r="668" spans="1:74" x14ac:dyDescent="0.25">
      <c r="A668" s="161" t="s">
        <v>2548</v>
      </c>
      <c r="B668" t="s">
        <v>1926</v>
      </c>
      <c r="BT668" s="161" t="s">
        <v>2548</v>
      </c>
      <c r="BU668" s="161" t="s">
        <v>109</v>
      </c>
      <c r="BV668" t="b">
        <v>0</v>
      </c>
    </row>
    <row r="669" spans="1:74" x14ac:dyDescent="0.25">
      <c r="A669" s="161" t="s">
        <v>2548</v>
      </c>
      <c r="B669" t="s">
        <v>1925</v>
      </c>
      <c r="BT669" s="161" t="s">
        <v>2548</v>
      </c>
      <c r="BU669" s="161" t="s">
        <v>109</v>
      </c>
      <c r="BV669" t="b">
        <v>0</v>
      </c>
    </row>
    <row r="670" spans="1:74" x14ac:dyDescent="0.25">
      <c r="A670" s="161" t="s">
        <v>2553</v>
      </c>
      <c r="B670" t="s">
        <v>1968</v>
      </c>
      <c r="BT670" s="161" t="s">
        <v>2553</v>
      </c>
      <c r="BU670" s="161" t="s">
        <v>109</v>
      </c>
      <c r="BV670" t="b">
        <v>0</v>
      </c>
    </row>
    <row r="671" spans="1:74" x14ac:dyDescent="0.25">
      <c r="A671" s="161" t="s">
        <v>2553</v>
      </c>
      <c r="B671" t="s">
        <v>2035</v>
      </c>
      <c r="BT671" s="161" t="s">
        <v>2553</v>
      </c>
      <c r="BU671" s="161" t="s">
        <v>109</v>
      </c>
      <c r="BV671" t="b">
        <v>0</v>
      </c>
    </row>
    <row r="672" spans="1:74" x14ac:dyDescent="0.25">
      <c r="A672" s="161" t="s">
        <v>2553</v>
      </c>
      <c r="B672" t="s">
        <v>1988</v>
      </c>
      <c r="BT672" s="161" t="s">
        <v>2553</v>
      </c>
      <c r="BU672" s="161" t="s">
        <v>109</v>
      </c>
      <c r="BV672" t="b">
        <v>0</v>
      </c>
    </row>
    <row r="673" spans="1:74" x14ac:dyDescent="0.25">
      <c r="A673" s="161" t="s">
        <v>1803</v>
      </c>
      <c r="AO673" t="s">
        <v>10</v>
      </c>
      <c r="BJ673" t="s">
        <v>12</v>
      </c>
      <c r="BT673" s="161" t="s">
        <v>1803</v>
      </c>
      <c r="BU673" s="161" t="s">
        <v>110</v>
      </c>
      <c r="BV673" t="b">
        <v>0</v>
      </c>
    </row>
    <row r="674" spans="1:74" x14ac:dyDescent="0.25">
      <c r="A674" s="161" t="s">
        <v>1803</v>
      </c>
      <c r="AO674" t="s">
        <v>10</v>
      </c>
      <c r="BJ674" t="s">
        <v>149</v>
      </c>
      <c r="BT674" s="161" t="s">
        <v>1803</v>
      </c>
      <c r="BU674" s="161" t="s">
        <v>110</v>
      </c>
      <c r="BV674" t="b">
        <v>0</v>
      </c>
    </row>
    <row r="675" spans="1:74" x14ac:dyDescent="0.25">
      <c r="A675" s="161" t="s">
        <v>1803</v>
      </c>
      <c r="AO675" t="s">
        <v>10</v>
      </c>
      <c r="BJ675" t="s">
        <v>150</v>
      </c>
      <c r="BT675" s="161" t="s">
        <v>1803</v>
      </c>
      <c r="BU675" s="161" t="s">
        <v>110</v>
      </c>
      <c r="BV675" t="b">
        <v>0</v>
      </c>
    </row>
    <row r="676" spans="1:74" x14ac:dyDescent="0.25">
      <c r="A676" s="161" t="s">
        <v>1803</v>
      </c>
      <c r="AO676" t="s">
        <v>32</v>
      </c>
      <c r="BJ676" t="s">
        <v>12</v>
      </c>
      <c r="BT676" s="161" t="s">
        <v>1803</v>
      </c>
      <c r="BU676" s="161" t="s">
        <v>110</v>
      </c>
      <c r="BV676" t="b">
        <v>0</v>
      </c>
    </row>
    <row r="677" spans="1:74" x14ac:dyDescent="0.25">
      <c r="A677" s="161" t="s">
        <v>1803</v>
      </c>
      <c r="AO677" t="s">
        <v>145</v>
      </c>
      <c r="BJ677" t="s">
        <v>12</v>
      </c>
      <c r="BT677" s="161" t="s">
        <v>1803</v>
      </c>
      <c r="BU677" s="161" t="s">
        <v>110</v>
      </c>
      <c r="BV677" t="b">
        <v>0</v>
      </c>
    </row>
    <row r="678" spans="1:74" x14ac:dyDescent="0.25">
      <c r="A678" s="161" t="s">
        <v>1803</v>
      </c>
      <c r="AO678" t="s">
        <v>146</v>
      </c>
      <c r="BJ678" t="s">
        <v>12</v>
      </c>
      <c r="BT678" s="161" t="s">
        <v>1803</v>
      </c>
      <c r="BU678" s="161" t="s">
        <v>110</v>
      </c>
      <c r="BV678" t="b">
        <v>0</v>
      </c>
    </row>
    <row r="679" spans="1:74" x14ac:dyDescent="0.25">
      <c r="A679" s="161" t="s">
        <v>1803</v>
      </c>
      <c r="AO679" t="s">
        <v>147</v>
      </c>
      <c r="BJ679" t="s">
        <v>12</v>
      </c>
      <c r="BT679" s="161" t="s">
        <v>1803</v>
      </c>
      <c r="BU679" s="161" t="s">
        <v>110</v>
      </c>
      <c r="BV679" t="b">
        <v>0</v>
      </c>
    </row>
    <row r="680" spans="1:74" x14ac:dyDescent="0.25">
      <c r="A680" s="161" t="s">
        <v>1803</v>
      </c>
      <c r="AO680" t="s">
        <v>1937</v>
      </c>
      <c r="BJ680" t="s">
        <v>151</v>
      </c>
      <c r="BT680" s="161" t="s">
        <v>1803</v>
      </c>
      <c r="BU680" s="161" t="s">
        <v>110</v>
      </c>
      <c r="BV680" t="b">
        <v>0</v>
      </c>
    </row>
    <row r="681" spans="1:74" x14ac:dyDescent="0.25">
      <c r="A681" s="161" t="s">
        <v>2549</v>
      </c>
      <c r="AQ681" t="s">
        <v>6</v>
      </c>
      <c r="AT681" t="s">
        <v>8</v>
      </c>
      <c r="BT681" s="161" t="s">
        <v>2549</v>
      </c>
      <c r="BU681" s="161" t="s">
        <v>110</v>
      </c>
      <c r="BV681" t="b">
        <v>0</v>
      </c>
    </row>
    <row r="682" spans="1:74" x14ac:dyDescent="0.25">
      <c r="A682" s="161" t="s">
        <v>2549</v>
      </c>
      <c r="AQ682" t="s">
        <v>6</v>
      </c>
      <c r="AT682" t="s">
        <v>8</v>
      </c>
      <c r="BT682" s="161" t="s">
        <v>2549</v>
      </c>
      <c r="BU682" s="161" t="s">
        <v>110</v>
      </c>
      <c r="BV682" t="b">
        <v>0</v>
      </c>
    </row>
    <row r="683" spans="1:74" x14ac:dyDescent="0.25">
      <c r="A683" s="161" t="s">
        <v>2549</v>
      </c>
      <c r="AQ683" t="s">
        <v>6</v>
      </c>
      <c r="AT683" t="s">
        <v>8</v>
      </c>
      <c r="BT683" s="161" t="s">
        <v>2549</v>
      </c>
      <c r="BU683" s="161" t="s">
        <v>110</v>
      </c>
      <c r="BV683" t="b">
        <v>0</v>
      </c>
    </row>
    <row r="684" spans="1:74" x14ac:dyDescent="0.25">
      <c r="A684" s="161" t="s">
        <v>2549</v>
      </c>
      <c r="AQ684" t="s">
        <v>6</v>
      </c>
      <c r="AT684" t="s">
        <v>8</v>
      </c>
      <c r="BT684" s="161" t="s">
        <v>2549</v>
      </c>
      <c r="BU684" s="161" t="s">
        <v>110</v>
      </c>
      <c r="BV684" t="b">
        <v>0</v>
      </c>
    </row>
    <row r="685" spans="1:74" x14ac:dyDescent="0.25">
      <c r="A685" s="161" t="s">
        <v>2549</v>
      </c>
      <c r="AQ685" t="s">
        <v>6</v>
      </c>
      <c r="AT685" t="s">
        <v>160</v>
      </c>
      <c r="BT685" s="161" t="s">
        <v>2549</v>
      </c>
      <c r="BU685" s="161" t="s">
        <v>110</v>
      </c>
      <c r="BV685" t="b">
        <v>0</v>
      </c>
    </row>
    <row r="686" spans="1:74" x14ac:dyDescent="0.25">
      <c r="A686" s="161" t="s">
        <v>2549</v>
      </c>
      <c r="AQ686" t="s">
        <v>6</v>
      </c>
      <c r="AT686" t="s">
        <v>160</v>
      </c>
      <c r="BT686" s="161" t="s">
        <v>2549</v>
      </c>
      <c r="BU686" s="161" t="s">
        <v>110</v>
      </c>
      <c r="BV686" t="b">
        <v>0</v>
      </c>
    </row>
    <row r="687" spans="1:74" x14ac:dyDescent="0.25">
      <c r="A687" s="161" t="s">
        <v>2549</v>
      </c>
      <c r="AQ687" t="s">
        <v>6</v>
      </c>
      <c r="AT687" t="s">
        <v>160</v>
      </c>
      <c r="BT687" s="161" t="s">
        <v>2549</v>
      </c>
      <c r="BU687" s="161" t="s">
        <v>110</v>
      </c>
      <c r="BV687" t="b">
        <v>0</v>
      </c>
    </row>
    <row r="688" spans="1:74" x14ac:dyDescent="0.25">
      <c r="A688" s="161" t="s">
        <v>2549</v>
      </c>
      <c r="AQ688" t="s">
        <v>6</v>
      </c>
      <c r="AT688" t="s">
        <v>160</v>
      </c>
      <c r="BT688" s="161" t="s">
        <v>2549</v>
      </c>
      <c r="BU688" s="161" t="s">
        <v>110</v>
      </c>
      <c r="BV688" t="b">
        <v>0</v>
      </c>
    </row>
    <row r="689" spans="1:74" x14ac:dyDescent="0.25">
      <c r="A689" s="161" t="s">
        <v>2549</v>
      </c>
      <c r="AQ689" t="s">
        <v>6</v>
      </c>
      <c r="AT689" t="s">
        <v>2003</v>
      </c>
      <c r="BT689" s="161" t="s">
        <v>2549</v>
      </c>
      <c r="BU689" s="161" t="s">
        <v>110</v>
      </c>
      <c r="BV689" t="b">
        <v>0</v>
      </c>
    </row>
    <row r="690" spans="1:74" x14ac:dyDescent="0.25">
      <c r="A690" s="161" t="s">
        <v>2549</v>
      </c>
      <c r="AQ690" t="s">
        <v>6</v>
      </c>
      <c r="AT690" t="s">
        <v>2003</v>
      </c>
      <c r="BT690" s="161" t="s">
        <v>2549</v>
      </c>
      <c r="BU690" s="161" t="s">
        <v>110</v>
      </c>
      <c r="BV690" t="b">
        <v>0</v>
      </c>
    </row>
    <row r="691" spans="1:74" x14ac:dyDescent="0.25">
      <c r="A691" s="161" t="s">
        <v>2549</v>
      </c>
      <c r="AQ691" t="s">
        <v>6</v>
      </c>
      <c r="AT691" t="s">
        <v>163</v>
      </c>
      <c r="BT691" s="161" t="s">
        <v>2549</v>
      </c>
      <c r="BU691" s="161" t="s">
        <v>110</v>
      </c>
      <c r="BV691" t="b">
        <v>0</v>
      </c>
    </row>
    <row r="692" spans="1:74" x14ac:dyDescent="0.25">
      <c r="A692" s="161" t="s">
        <v>2549</v>
      </c>
      <c r="AQ692" t="s">
        <v>6</v>
      </c>
      <c r="AT692" t="s">
        <v>163</v>
      </c>
      <c r="BT692" s="161" t="s">
        <v>2549</v>
      </c>
      <c r="BU692" s="161" t="s">
        <v>110</v>
      </c>
      <c r="BV692" t="b">
        <v>0</v>
      </c>
    </row>
    <row r="693" spans="1:74" x14ac:dyDescent="0.25">
      <c r="A693" s="161" t="s">
        <v>2549</v>
      </c>
      <c r="AQ693" t="s">
        <v>6</v>
      </c>
      <c r="AT693" t="s">
        <v>164</v>
      </c>
      <c r="BT693" s="161" t="s">
        <v>2549</v>
      </c>
      <c r="BU693" s="161" t="s">
        <v>110</v>
      </c>
      <c r="BV693" t="b">
        <v>0</v>
      </c>
    </row>
    <row r="694" spans="1:74" x14ac:dyDescent="0.25">
      <c r="A694" s="161" t="s">
        <v>2549</v>
      </c>
      <c r="AQ694" t="s">
        <v>6</v>
      </c>
      <c r="AT694" t="s">
        <v>164</v>
      </c>
      <c r="BT694" s="161" t="s">
        <v>2549</v>
      </c>
      <c r="BU694" s="161" t="s">
        <v>110</v>
      </c>
      <c r="BV694" t="b">
        <v>0</v>
      </c>
    </row>
    <row r="695" spans="1:74" x14ac:dyDescent="0.25">
      <c r="A695" s="161" t="s">
        <v>2549</v>
      </c>
      <c r="AQ695" t="s">
        <v>6</v>
      </c>
      <c r="AT695" t="s">
        <v>166</v>
      </c>
      <c r="BT695" s="161" t="s">
        <v>2549</v>
      </c>
      <c r="BU695" s="161" t="s">
        <v>110</v>
      </c>
      <c r="BV695" t="b">
        <v>0</v>
      </c>
    </row>
    <row r="696" spans="1:74" x14ac:dyDescent="0.25">
      <c r="A696" s="161" t="s">
        <v>2549</v>
      </c>
      <c r="AQ696" t="s">
        <v>6</v>
      </c>
      <c r="AT696" t="s">
        <v>166</v>
      </c>
      <c r="BT696" s="161" t="s">
        <v>2549</v>
      </c>
      <c r="BU696" s="161" t="s">
        <v>110</v>
      </c>
      <c r="BV696" t="b">
        <v>0</v>
      </c>
    </row>
    <row r="697" spans="1:74" x14ac:dyDescent="0.25">
      <c r="A697" s="161" t="s">
        <v>2549</v>
      </c>
      <c r="AQ697" t="s">
        <v>6</v>
      </c>
      <c r="AT697" t="s">
        <v>166</v>
      </c>
      <c r="BT697" s="161" t="s">
        <v>2549</v>
      </c>
      <c r="BU697" s="161" t="s">
        <v>110</v>
      </c>
      <c r="BV697" t="b">
        <v>0</v>
      </c>
    </row>
    <row r="698" spans="1:74" x14ac:dyDescent="0.25">
      <c r="A698" s="161" t="s">
        <v>2549</v>
      </c>
      <c r="AQ698" t="s">
        <v>153</v>
      </c>
      <c r="AT698" t="s">
        <v>8</v>
      </c>
      <c r="BT698" s="161" t="s">
        <v>2549</v>
      </c>
      <c r="BU698" s="161" t="s">
        <v>110</v>
      </c>
      <c r="BV698" t="b">
        <v>0</v>
      </c>
    </row>
    <row r="699" spans="1:74" x14ac:dyDescent="0.25">
      <c r="A699" s="161" t="s">
        <v>2549</v>
      </c>
      <c r="AQ699" t="s">
        <v>153</v>
      </c>
      <c r="AT699" t="s">
        <v>8</v>
      </c>
      <c r="BT699" s="161" t="s">
        <v>2549</v>
      </c>
      <c r="BU699" s="161" t="s">
        <v>110</v>
      </c>
      <c r="BV699" t="b">
        <v>0</v>
      </c>
    </row>
    <row r="700" spans="1:74" x14ac:dyDescent="0.25">
      <c r="A700" s="161" t="s">
        <v>2549</v>
      </c>
      <c r="AQ700" t="s">
        <v>153</v>
      </c>
      <c r="AT700" t="s">
        <v>160</v>
      </c>
      <c r="BT700" s="161" t="s">
        <v>2549</v>
      </c>
      <c r="BU700" s="161" t="s">
        <v>110</v>
      </c>
      <c r="BV700" t="b">
        <v>0</v>
      </c>
    </row>
    <row r="701" spans="1:74" x14ac:dyDescent="0.25">
      <c r="A701" s="161" t="s">
        <v>2549</v>
      </c>
      <c r="AQ701" t="s">
        <v>153</v>
      </c>
      <c r="AT701" t="s">
        <v>160</v>
      </c>
      <c r="BT701" s="161" t="s">
        <v>2549</v>
      </c>
      <c r="BU701" s="161" t="s">
        <v>110</v>
      </c>
      <c r="BV701" t="b">
        <v>0</v>
      </c>
    </row>
    <row r="702" spans="1:74" x14ac:dyDescent="0.25">
      <c r="A702" s="161" t="s">
        <v>2549</v>
      </c>
      <c r="AQ702" t="s">
        <v>153</v>
      </c>
      <c r="AT702" t="s">
        <v>164</v>
      </c>
      <c r="BT702" s="161" t="s">
        <v>2549</v>
      </c>
      <c r="BU702" s="161" t="s">
        <v>110</v>
      </c>
      <c r="BV702" t="b">
        <v>0</v>
      </c>
    </row>
    <row r="703" spans="1:74" x14ac:dyDescent="0.25">
      <c r="A703" s="161" t="s">
        <v>2549</v>
      </c>
      <c r="AQ703" t="s">
        <v>153</v>
      </c>
      <c r="AT703" t="s">
        <v>164</v>
      </c>
      <c r="BT703" s="161" t="s">
        <v>2549</v>
      </c>
      <c r="BU703" s="161" t="s">
        <v>110</v>
      </c>
      <c r="BV703" t="b">
        <v>0</v>
      </c>
    </row>
    <row r="704" spans="1:74" x14ac:dyDescent="0.25">
      <c r="A704" s="161" t="s">
        <v>2549</v>
      </c>
      <c r="AQ704" t="s">
        <v>153</v>
      </c>
      <c r="AT704" t="s">
        <v>166</v>
      </c>
      <c r="BT704" s="161" t="s">
        <v>2549</v>
      </c>
      <c r="BU704" s="161" t="s">
        <v>110</v>
      </c>
      <c r="BV704" t="b">
        <v>0</v>
      </c>
    </row>
    <row r="705" spans="1:74" x14ac:dyDescent="0.25">
      <c r="A705" s="161" t="s">
        <v>2549</v>
      </c>
      <c r="AQ705" t="s">
        <v>153</v>
      </c>
      <c r="AT705" t="s">
        <v>166</v>
      </c>
      <c r="BT705" s="161" t="s">
        <v>2549</v>
      </c>
      <c r="BU705" s="161" t="s">
        <v>110</v>
      </c>
      <c r="BV705" t="b">
        <v>0</v>
      </c>
    </row>
    <row r="706" spans="1:74" x14ac:dyDescent="0.25">
      <c r="A706" s="161" t="s">
        <v>2550</v>
      </c>
      <c r="AO706" t="s">
        <v>10</v>
      </c>
      <c r="BJ706" t="s">
        <v>12</v>
      </c>
      <c r="BT706" s="161" t="s">
        <v>2550</v>
      </c>
      <c r="BU706" s="161" t="s">
        <v>110</v>
      </c>
      <c r="BV706" t="b">
        <v>0</v>
      </c>
    </row>
    <row r="707" spans="1:74" x14ac:dyDescent="0.25">
      <c r="A707" s="161" t="s">
        <v>2550</v>
      </c>
      <c r="AO707" t="s">
        <v>10</v>
      </c>
      <c r="BJ707" t="s">
        <v>149</v>
      </c>
      <c r="BT707" s="161" t="s">
        <v>2550</v>
      </c>
      <c r="BU707" s="161" t="s">
        <v>110</v>
      </c>
      <c r="BV707" t="b">
        <v>0</v>
      </c>
    </row>
    <row r="708" spans="1:74" x14ac:dyDescent="0.25">
      <c r="A708" s="161" t="s">
        <v>2550</v>
      </c>
      <c r="AO708" t="s">
        <v>10</v>
      </c>
      <c r="BJ708" t="s">
        <v>150</v>
      </c>
      <c r="BT708" s="161" t="s">
        <v>2550</v>
      </c>
      <c r="BU708" s="161" t="s">
        <v>110</v>
      </c>
      <c r="BV708" t="b">
        <v>0</v>
      </c>
    </row>
    <row r="709" spans="1:74" x14ac:dyDescent="0.25">
      <c r="A709" s="161" t="s">
        <v>2550</v>
      </c>
      <c r="AO709" t="s">
        <v>32</v>
      </c>
      <c r="BJ709" t="s">
        <v>12</v>
      </c>
      <c r="BT709" s="161" t="s">
        <v>2550</v>
      </c>
      <c r="BU709" s="161" t="s">
        <v>110</v>
      </c>
      <c r="BV709" t="b">
        <v>0</v>
      </c>
    </row>
    <row r="710" spans="1:74" x14ac:dyDescent="0.25">
      <c r="A710" s="161" t="s">
        <v>2550</v>
      </c>
      <c r="AO710" t="s">
        <v>145</v>
      </c>
      <c r="BJ710" t="s">
        <v>12</v>
      </c>
      <c r="BT710" s="161" t="s">
        <v>2550</v>
      </c>
      <c r="BU710" s="161" t="s">
        <v>110</v>
      </c>
      <c r="BV710" t="b">
        <v>0</v>
      </c>
    </row>
    <row r="711" spans="1:74" x14ac:dyDescent="0.25">
      <c r="A711" s="161" t="s">
        <v>2550</v>
      </c>
      <c r="AO711" t="s">
        <v>146</v>
      </c>
      <c r="BJ711" t="s">
        <v>12</v>
      </c>
      <c r="BT711" s="161" t="s">
        <v>2550</v>
      </c>
      <c r="BU711" s="161" t="s">
        <v>110</v>
      </c>
      <c r="BV711" t="b">
        <v>0</v>
      </c>
    </row>
    <row r="712" spans="1:74" x14ac:dyDescent="0.25">
      <c r="A712" s="161" t="s">
        <v>2550</v>
      </c>
      <c r="AO712" t="s">
        <v>147</v>
      </c>
      <c r="BJ712" t="s">
        <v>12</v>
      </c>
      <c r="BT712" s="161" t="s">
        <v>2550</v>
      </c>
      <c r="BU712" s="161" t="s">
        <v>110</v>
      </c>
      <c r="BV712" t="b">
        <v>0</v>
      </c>
    </row>
    <row r="713" spans="1:74" x14ac:dyDescent="0.25">
      <c r="A713" s="161" t="s">
        <v>2550</v>
      </c>
      <c r="AO713" t="s">
        <v>1937</v>
      </c>
      <c r="BJ713" t="s">
        <v>151</v>
      </c>
      <c r="BT713" s="161" t="s">
        <v>2550</v>
      </c>
      <c r="BU713" s="161" t="s">
        <v>110</v>
      </c>
      <c r="BV713" t="b">
        <v>0</v>
      </c>
    </row>
    <row r="714" spans="1:74" x14ac:dyDescent="0.25">
      <c r="A714" s="161" t="s">
        <v>1804</v>
      </c>
      <c r="AP714" t="s">
        <v>12</v>
      </c>
      <c r="BT714" s="161" t="s">
        <v>1804</v>
      </c>
      <c r="BU714" s="161" t="s">
        <v>110</v>
      </c>
      <c r="BV714" t="b">
        <v>0</v>
      </c>
    </row>
    <row r="715" spans="1:74" x14ac:dyDescent="0.25">
      <c r="A715" s="161" t="s">
        <v>1804</v>
      </c>
      <c r="AP715" t="s">
        <v>149</v>
      </c>
      <c r="BT715" s="161" t="s">
        <v>1804</v>
      </c>
      <c r="BU715" s="161" t="s">
        <v>110</v>
      </c>
      <c r="BV715" t="b">
        <v>0</v>
      </c>
    </row>
    <row r="716" spans="1:74" x14ac:dyDescent="0.25">
      <c r="A716" s="161" t="s">
        <v>1804</v>
      </c>
      <c r="AP716" t="s">
        <v>150</v>
      </c>
      <c r="BT716" s="161" t="s">
        <v>1804</v>
      </c>
      <c r="BU716" s="161" t="s">
        <v>110</v>
      </c>
      <c r="BV716" t="b">
        <v>0</v>
      </c>
    </row>
    <row r="717" spans="1:74" x14ac:dyDescent="0.25">
      <c r="A717" s="161" t="s">
        <v>1804</v>
      </c>
      <c r="AP717" t="s">
        <v>151</v>
      </c>
      <c r="BT717" s="161" t="s">
        <v>1804</v>
      </c>
      <c r="BU717" s="161" t="s">
        <v>110</v>
      </c>
      <c r="BV717" t="b">
        <v>0</v>
      </c>
    </row>
    <row r="718" spans="1:74" x14ac:dyDescent="0.25">
      <c r="A718" s="161" t="s">
        <v>1805</v>
      </c>
      <c r="AQ718" t="s">
        <v>6</v>
      </c>
      <c r="BT718" s="161" t="s">
        <v>1805</v>
      </c>
      <c r="BU718" s="161" t="s">
        <v>110</v>
      </c>
      <c r="BV718" t="b">
        <v>0</v>
      </c>
    </row>
    <row r="719" spans="1:74" x14ac:dyDescent="0.25">
      <c r="A719" s="161" t="s">
        <v>1805</v>
      </c>
      <c r="AQ719" t="s">
        <v>153</v>
      </c>
      <c r="BT719" s="161" t="s">
        <v>1805</v>
      </c>
      <c r="BU719" s="161" t="s">
        <v>110</v>
      </c>
      <c r="BV719" t="b">
        <v>0</v>
      </c>
    </row>
    <row r="720" spans="1:74" x14ac:dyDescent="0.25">
      <c r="A720" s="161" t="s">
        <v>1806</v>
      </c>
      <c r="AR720" t="s">
        <v>157</v>
      </c>
      <c r="AS720" t="s">
        <v>158</v>
      </c>
      <c r="AT720" t="s">
        <v>8</v>
      </c>
      <c r="BT720" s="161" t="s">
        <v>1806</v>
      </c>
      <c r="BU720" s="161" t="s">
        <v>110</v>
      </c>
      <c r="BV720" t="b">
        <v>0</v>
      </c>
    </row>
    <row r="721" spans="1:74" x14ac:dyDescent="0.25">
      <c r="A721" s="161" t="s">
        <v>1806</v>
      </c>
      <c r="AR721" t="s">
        <v>157</v>
      </c>
      <c r="AS721" t="s">
        <v>159</v>
      </c>
      <c r="AT721" t="s">
        <v>160</v>
      </c>
      <c r="BT721" s="161" t="s">
        <v>1806</v>
      </c>
      <c r="BU721" s="161" t="s">
        <v>110</v>
      </c>
      <c r="BV721" t="b">
        <v>0</v>
      </c>
    </row>
    <row r="722" spans="1:74" x14ac:dyDescent="0.25">
      <c r="A722" s="161" t="s">
        <v>1806</v>
      </c>
      <c r="AR722" t="s">
        <v>161</v>
      </c>
      <c r="AS722" t="s">
        <v>2003</v>
      </c>
      <c r="AT722" t="s">
        <v>2359</v>
      </c>
      <c r="BT722" s="161" t="s">
        <v>1806</v>
      </c>
      <c r="BU722" s="161" t="s">
        <v>110</v>
      </c>
      <c r="BV722" t="b">
        <v>0</v>
      </c>
    </row>
    <row r="723" spans="1:74" x14ac:dyDescent="0.25">
      <c r="A723" s="161" t="s">
        <v>1806</v>
      </c>
      <c r="AR723" t="s">
        <v>161</v>
      </c>
      <c r="AS723" t="s">
        <v>162</v>
      </c>
      <c r="AT723" t="s">
        <v>163</v>
      </c>
      <c r="BT723" s="161" t="s">
        <v>1806</v>
      </c>
      <c r="BU723" s="161" t="s">
        <v>110</v>
      </c>
      <c r="BV723" t="b">
        <v>0</v>
      </c>
    </row>
    <row r="724" spans="1:74" x14ac:dyDescent="0.25">
      <c r="A724" s="161" t="s">
        <v>1806</v>
      </c>
      <c r="AR724" t="s">
        <v>161</v>
      </c>
      <c r="AS724" t="s">
        <v>159</v>
      </c>
      <c r="AT724" t="s">
        <v>164</v>
      </c>
      <c r="BT724" s="161" t="s">
        <v>1806</v>
      </c>
      <c r="BU724" s="161" t="s">
        <v>110</v>
      </c>
      <c r="BV724" t="b">
        <v>0</v>
      </c>
    </row>
    <row r="725" spans="1:74" x14ac:dyDescent="0.25">
      <c r="A725" s="161" t="s">
        <v>1806</v>
      </c>
      <c r="AR725" t="s">
        <v>161</v>
      </c>
      <c r="AS725" t="s">
        <v>165</v>
      </c>
      <c r="AT725" t="s">
        <v>166</v>
      </c>
      <c r="BT725" s="161" t="s">
        <v>1806</v>
      </c>
      <c r="BU725" s="161" t="s">
        <v>110</v>
      </c>
      <c r="BV725" t="b">
        <v>0</v>
      </c>
    </row>
    <row r="726" spans="1:74" x14ac:dyDescent="0.25">
      <c r="A726" s="161" t="s">
        <v>1807</v>
      </c>
      <c r="AU726" t="s">
        <v>176</v>
      </c>
      <c r="AV726" t="s">
        <v>177</v>
      </c>
      <c r="AW726" t="s">
        <v>178</v>
      </c>
      <c r="AX726" t="s">
        <v>179</v>
      </c>
      <c r="AY726" t="s">
        <v>180</v>
      </c>
      <c r="AZ726" t="s">
        <v>181</v>
      </c>
      <c r="BA726" t="s">
        <v>182</v>
      </c>
      <c r="BB726" t="s">
        <v>183</v>
      </c>
      <c r="BT726" s="161" t="s">
        <v>1807</v>
      </c>
      <c r="BU726" s="161" t="s">
        <v>110</v>
      </c>
      <c r="BV726" t="b">
        <v>0</v>
      </c>
    </row>
    <row r="727" spans="1:74" x14ac:dyDescent="0.25">
      <c r="A727" s="161" t="s">
        <v>1807</v>
      </c>
      <c r="AU727" t="s">
        <v>176</v>
      </c>
      <c r="AV727" t="s">
        <v>185</v>
      </c>
      <c r="AW727" t="s">
        <v>178</v>
      </c>
      <c r="AX727" t="s">
        <v>186</v>
      </c>
      <c r="AY727" t="s">
        <v>180</v>
      </c>
      <c r="AZ727" t="s">
        <v>181</v>
      </c>
      <c r="BA727" t="s">
        <v>187</v>
      </c>
      <c r="BB727" t="s">
        <v>188</v>
      </c>
      <c r="BT727" s="161" t="s">
        <v>1807</v>
      </c>
      <c r="BU727" s="161" t="s">
        <v>110</v>
      </c>
      <c r="BV727" t="b">
        <v>0</v>
      </c>
    </row>
    <row r="728" spans="1:74" x14ac:dyDescent="0.25">
      <c r="A728" s="161" t="s">
        <v>1807</v>
      </c>
      <c r="AU728" t="s">
        <v>176</v>
      </c>
      <c r="AV728" t="s">
        <v>189</v>
      </c>
      <c r="AW728" t="s">
        <v>178</v>
      </c>
      <c r="AX728" t="s">
        <v>186</v>
      </c>
      <c r="AY728" t="s">
        <v>185</v>
      </c>
      <c r="AZ728" t="s">
        <v>181</v>
      </c>
      <c r="BA728" t="s">
        <v>190</v>
      </c>
      <c r="BB728" t="s">
        <v>191</v>
      </c>
      <c r="BT728" s="161" t="s">
        <v>1807</v>
      </c>
      <c r="BU728" s="161" t="s">
        <v>110</v>
      </c>
      <c r="BV728" t="b">
        <v>0</v>
      </c>
    </row>
    <row r="729" spans="1:74" x14ac:dyDescent="0.25">
      <c r="A729" s="161" t="s">
        <v>1807</v>
      </c>
      <c r="AU729" t="s">
        <v>176</v>
      </c>
      <c r="AV729" t="s">
        <v>192</v>
      </c>
      <c r="AW729" t="s">
        <v>178</v>
      </c>
      <c r="AX729" t="s">
        <v>186</v>
      </c>
      <c r="AY729" t="s">
        <v>185</v>
      </c>
      <c r="AZ729" t="s">
        <v>181</v>
      </c>
      <c r="BA729" t="s">
        <v>193</v>
      </c>
      <c r="BB729" t="s">
        <v>194</v>
      </c>
      <c r="BT729" s="161" t="s">
        <v>1807</v>
      </c>
      <c r="BU729" s="161" t="s">
        <v>110</v>
      </c>
      <c r="BV729" t="b">
        <v>0</v>
      </c>
    </row>
    <row r="730" spans="1:74" x14ac:dyDescent="0.25">
      <c r="A730" s="161" t="s">
        <v>1807</v>
      </c>
      <c r="AU730" t="s">
        <v>176</v>
      </c>
      <c r="AV730" t="s">
        <v>196</v>
      </c>
      <c r="AW730" t="s">
        <v>178</v>
      </c>
      <c r="AX730" t="s">
        <v>197</v>
      </c>
      <c r="AY730" t="s">
        <v>180</v>
      </c>
      <c r="AZ730" t="s">
        <v>181</v>
      </c>
      <c r="BA730" t="s">
        <v>198</v>
      </c>
      <c r="BB730" t="s">
        <v>199</v>
      </c>
      <c r="BT730" s="161" t="s">
        <v>1807</v>
      </c>
      <c r="BU730" s="161" t="s">
        <v>110</v>
      </c>
      <c r="BV730" t="b">
        <v>0</v>
      </c>
    </row>
    <row r="731" spans="1:74" x14ac:dyDescent="0.25">
      <c r="A731" s="161" t="s">
        <v>1807</v>
      </c>
      <c r="AU731" t="s">
        <v>176</v>
      </c>
      <c r="AV731" t="s">
        <v>200</v>
      </c>
      <c r="AW731" t="s">
        <v>178</v>
      </c>
      <c r="AX731" t="s">
        <v>201</v>
      </c>
      <c r="AY731" t="s">
        <v>180</v>
      </c>
      <c r="AZ731" t="s">
        <v>181</v>
      </c>
      <c r="BA731" t="s">
        <v>202</v>
      </c>
      <c r="BB731" t="s">
        <v>203</v>
      </c>
      <c r="BT731" s="161" t="s">
        <v>1807</v>
      </c>
      <c r="BU731" s="161" t="s">
        <v>110</v>
      </c>
      <c r="BV731" t="b">
        <v>0</v>
      </c>
    </row>
    <row r="732" spans="1:74" x14ac:dyDescent="0.25">
      <c r="A732" s="161" t="s">
        <v>1807</v>
      </c>
      <c r="AU732" t="s">
        <v>176</v>
      </c>
      <c r="AV732" t="s">
        <v>204</v>
      </c>
      <c r="AW732" t="s">
        <v>178</v>
      </c>
      <c r="AX732" t="s">
        <v>205</v>
      </c>
      <c r="AY732" t="s">
        <v>180</v>
      </c>
      <c r="AZ732" t="s">
        <v>181</v>
      </c>
      <c r="BA732" t="s">
        <v>206</v>
      </c>
      <c r="BB732" t="s">
        <v>207</v>
      </c>
      <c r="BT732" s="161" t="s">
        <v>1807</v>
      </c>
      <c r="BU732" s="161" t="s">
        <v>110</v>
      </c>
      <c r="BV732" t="b">
        <v>0</v>
      </c>
    </row>
    <row r="733" spans="1:74" x14ac:dyDescent="0.25">
      <c r="A733" s="161" t="s">
        <v>1807</v>
      </c>
      <c r="AU733" t="s">
        <v>176</v>
      </c>
      <c r="AV733" t="s">
        <v>208</v>
      </c>
      <c r="AW733" t="s">
        <v>178</v>
      </c>
      <c r="AX733" t="s">
        <v>209</v>
      </c>
      <c r="AY733" t="s">
        <v>180</v>
      </c>
      <c r="AZ733" t="s">
        <v>181</v>
      </c>
      <c r="BA733" t="s">
        <v>210</v>
      </c>
      <c r="BB733" t="s">
        <v>211</v>
      </c>
      <c r="BT733" s="161" t="s">
        <v>1807</v>
      </c>
      <c r="BU733" s="161" t="s">
        <v>110</v>
      </c>
      <c r="BV733" t="b">
        <v>0</v>
      </c>
    </row>
    <row r="734" spans="1:74" x14ac:dyDescent="0.25">
      <c r="A734" s="161" t="s">
        <v>1807</v>
      </c>
      <c r="AU734" t="s">
        <v>176</v>
      </c>
      <c r="AV734" t="s">
        <v>212</v>
      </c>
      <c r="AW734" t="s">
        <v>178</v>
      </c>
      <c r="AX734" t="s">
        <v>213</v>
      </c>
      <c r="AY734" t="s">
        <v>180</v>
      </c>
      <c r="AZ734" t="s">
        <v>181</v>
      </c>
      <c r="BA734" t="s">
        <v>214</v>
      </c>
      <c r="BB734" t="s">
        <v>215</v>
      </c>
      <c r="BT734" s="161" t="s">
        <v>1807</v>
      </c>
      <c r="BU734" s="161" t="s">
        <v>110</v>
      </c>
      <c r="BV734" t="b">
        <v>0</v>
      </c>
    </row>
    <row r="735" spans="1:74" x14ac:dyDescent="0.25">
      <c r="A735" s="161" t="s">
        <v>1807</v>
      </c>
      <c r="AU735" t="s">
        <v>176</v>
      </c>
      <c r="AV735" t="s">
        <v>216</v>
      </c>
      <c r="AW735" t="s">
        <v>178</v>
      </c>
      <c r="AX735" t="s">
        <v>217</v>
      </c>
      <c r="AY735" t="s">
        <v>218</v>
      </c>
      <c r="AZ735" t="s">
        <v>181</v>
      </c>
      <c r="BA735" t="s">
        <v>219</v>
      </c>
      <c r="BB735" t="s">
        <v>220</v>
      </c>
      <c r="BT735" s="161" t="s">
        <v>1807</v>
      </c>
      <c r="BU735" s="161" t="s">
        <v>110</v>
      </c>
      <c r="BV735" t="b">
        <v>0</v>
      </c>
    </row>
    <row r="736" spans="1:74" x14ac:dyDescent="0.25">
      <c r="A736" s="161" t="s">
        <v>1807</v>
      </c>
      <c r="AU736" t="s">
        <v>176</v>
      </c>
      <c r="AV736" t="s">
        <v>221</v>
      </c>
      <c r="AW736" t="s">
        <v>178</v>
      </c>
      <c r="AX736" t="s">
        <v>222</v>
      </c>
      <c r="AY736" t="s">
        <v>223</v>
      </c>
      <c r="AZ736" t="s">
        <v>181</v>
      </c>
      <c r="BA736" t="s">
        <v>224</v>
      </c>
      <c r="BB736" t="s">
        <v>225</v>
      </c>
      <c r="BT736" s="161" t="s">
        <v>1807</v>
      </c>
      <c r="BU736" s="161" t="s">
        <v>110</v>
      </c>
      <c r="BV736" t="b">
        <v>0</v>
      </c>
    </row>
    <row r="737" spans="1:74" x14ac:dyDescent="0.25">
      <c r="A737" s="161" t="s">
        <v>1807</v>
      </c>
      <c r="AU737" t="s">
        <v>176</v>
      </c>
      <c r="AV737" t="s">
        <v>226</v>
      </c>
      <c r="AW737" t="s">
        <v>178</v>
      </c>
      <c r="AX737" t="s">
        <v>227</v>
      </c>
      <c r="AY737" t="s">
        <v>223</v>
      </c>
      <c r="AZ737" t="s">
        <v>181</v>
      </c>
      <c r="BA737" t="s">
        <v>198</v>
      </c>
      <c r="BB737" t="s">
        <v>228</v>
      </c>
      <c r="BT737" s="161" t="s">
        <v>1807</v>
      </c>
      <c r="BU737" s="161" t="s">
        <v>110</v>
      </c>
      <c r="BV737" t="b">
        <v>0</v>
      </c>
    </row>
    <row r="738" spans="1:74" x14ac:dyDescent="0.25">
      <c r="A738" s="161" t="s">
        <v>1807</v>
      </c>
      <c r="AU738" t="s">
        <v>176</v>
      </c>
      <c r="AV738" t="s">
        <v>229</v>
      </c>
      <c r="AW738" t="s">
        <v>178</v>
      </c>
      <c r="AX738" t="s">
        <v>230</v>
      </c>
      <c r="AY738" t="s">
        <v>223</v>
      </c>
      <c r="AZ738" t="s">
        <v>181</v>
      </c>
      <c r="BA738" t="s">
        <v>231</v>
      </c>
      <c r="BB738" t="s">
        <v>232</v>
      </c>
      <c r="BT738" s="161" t="s">
        <v>1807</v>
      </c>
      <c r="BU738" s="161" t="s">
        <v>110</v>
      </c>
      <c r="BV738" t="b">
        <v>0</v>
      </c>
    </row>
    <row r="739" spans="1:74" x14ac:dyDescent="0.25">
      <c r="A739" s="161" t="s">
        <v>1807</v>
      </c>
      <c r="AU739" t="s">
        <v>176</v>
      </c>
      <c r="AV739" t="s">
        <v>233</v>
      </c>
      <c r="AW739" t="s">
        <v>178</v>
      </c>
      <c r="AX739" t="s">
        <v>234</v>
      </c>
      <c r="AY739" t="s">
        <v>223</v>
      </c>
      <c r="AZ739" t="s">
        <v>181</v>
      </c>
      <c r="BA739" t="s">
        <v>235</v>
      </c>
      <c r="BB739" t="s">
        <v>236</v>
      </c>
      <c r="BT739" s="161" t="s">
        <v>1807</v>
      </c>
      <c r="BU739" s="161" t="s">
        <v>110</v>
      </c>
      <c r="BV739" t="b">
        <v>0</v>
      </c>
    </row>
    <row r="740" spans="1:74" x14ac:dyDescent="0.25">
      <c r="A740" s="161" t="s">
        <v>1807</v>
      </c>
      <c r="AU740" t="s">
        <v>176</v>
      </c>
      <c r="AV740" t="s">
        <v>237</v>
      </c>
      <c r="AW740" t="s">
        <v>178</v>
      </c>
      <c r="AX740" t="s">
        <v>238</v>
      </c>
      <c r="AY740" t="s">
        <v>223</v>
      </c>
      <c r="AZ740" t="s">
        <v>181</v>
      </c>
      <c r="BA740" t="s">
        <v>239</v>
      </c>
      <c r="BB740" t="s">
        <v>240</v>
      </c>
      <c r="BT740" s="161" t="s">
        <v>1807</v>
      </c>
      <c r="BU740" s="161" t="s">
        <v>110</v>
      </c>
      <c r="BV740" t="b">
        <v>0</v>
      </c>
    </row>
    <row r="741" spans="1:74" x14ac:dyDescent="0.25">
      <c r="A741" s="161" t="s">
        <v>1807</v>
      </c>
      <c r="AU741" t="s">
        <v>176</v>
      </c>
      <c r="AV741" t="s">
        <v>241</v>
      </c>
      <c r="AW741" t="s">
        <v>178</v>
      </c>
      <c r="AX741" t="s">
        <v>242</v>
      </c>
      <c r="AY741" t="s">
        <v>223</v>
      </c>
      <c r="AZ741" t="s">
        <v>181</v>
      </c>
      <c r="BA741" t="s">
        <v>243</v>
      </c>
      <c r="BB741" t="s">
        <v>244</v>
      </c>
      <c r="BT741" s="161" t="s">
        <v>1807</v>
      </c>
      <c r="BU741" s="161" t="s">
        <v>110</v>
      </c>
      <c r="BV741" t="b">
        <v>0</v>
      </c>
    </row>
    <row r="742" spans="1:74" x14ac:dyDescent="0.25">
      <c r="A742" s="161" t="s">
        <v>1807</v>
      </c>
      <c r="AU742" t="s">
        <v>176</v>
      </c>
      <c r="AV742" t="s">
        <v>245</v>
      </c>
      <c r="AW742" t="s">
        <v>178</v>
      </c>
      <c r="AX742" t="s">
        <v>246</v>
      </c>
      <c r="AY742" t="s">
        <v>223</v>
      </c>
      <c r="AZ742" t="s">
        <v>181</v>
      </c>
      <c r="BA742" t="s">
        <v>247</v>
      </c>
      <c r="BB742" t="s">
        <v>248</v>
      </c>
      <c r="BT742" s="161" t="s">
        <v>1807</v>
      </c>
      <c r="BU742" s="161" t="s">
        <v>110</v>
      </c>
      <c r="BV742" t="b">
        <v>0</v>
      </c>
    </row>
    <row r="743" spans="1:74" x14ac:dyDescent="0.25">
      <c r="A743" s="161" t="s">
        <v>1807</v>
      </c>
      <c r="AU743" t="s">
        <v>176</v>
      </c>
      <c r="AV743" t="s">
        <v>249</v>
      </c>
      <c r="AW743" t="s">
        <v>178</v>
      </c>
      <c r="AX743" t="s">
        <v>250</v>
      </c>
      <c r="AY743" t="s">
        <v>223</v>
      </c>
      <c r="AZ743" t="s">
        <v>181</v>
      </c>
      <c r="BA743" t="s">
        <v>251</v>
      </c>
      <c r="BB743" t="s">
        <v>252</v>
      </c>
      <c r="BT743" s="161" t="s">
        <v>1807</v>
      </c>
      <c r="BU743" s="161" t="s">
        <v>110</v>
      </c>
      <c r="BV743" t="b">
        <v>0</v>
      </c>
    </row>
    <row r="744" spans="1:74" x14ac:dyDescent="0.25">
      <c r="A744" s="161" t="s">
        <v>1807</v>
      </c>
      <c r="AU744" t="s">
        <v>176</v>
      </c>
      <c r="AV744" t="s">
        <v>253</v>
      </c>
      <c r="AW744" t="s">
        <v>178</v>
      </c>
      <c r="AX744" t="s">
        <v>254</v>
      </c>
      <c r="AY744" t="s">
        <v>255</v>
      </c>
      <c r="AZ744" t="s">
        <v>181</v>
      </c>
      <c r="BA744" t="s">
        <v>256</v>
      </c>
      <c r="BB744" t="s">
        <v>257</v>
      </c>
      <c r="BT744" s="161" t="s">
        <v>1807</v>
      </c>
      <c r="BU744" s="161" t="s">
        <v>110</v>
      </c>
      <c r="BV744" t="b">
        <v>0</v>
      </c>
    </row>
    <row r="745" spans="1:74" x14ac:dyDescent="0.25">
      <c r="A745" s="161" t="s">
        <v>1807</v>
      </c>
      <c r="AU745" t="s">
        <v>176</v>
      </c>
      <c r="AV745" t="s">
        <v>258</v>
      </c>
      <c r="AW745" t="s">
        <v>178</v>
      </c>
      <c r="AX745" t="s">
        <v>259</v>
      </c>
      <c r="AY745" t="s">
        <v>255</v>
      </c>
      <c r="AZ745" t="s">
        <v>181</v>
      </c>
      <c r="BA745" t="s">
        <v>260</v>
      </c>
      <c r="BB745" t="s">
        <v>261</v>
      </c>
      <c r="BT745" s="161" t="s">
        <v>1807</v>
      </c>
      <c r="BU745" s="161" t="s">
        <v>110</v>
      </c>
      <c r="BV745" t="b">
        <v>0</v>
      </c>
    </row>
    <row r="746" spans="1:74" x14ac:dyDescent="0.25">
      <c r="A746" s="161" t="s">
        <v>1807</v>
      </c>
      <c r="AU746" t="s">
        <v>176</v>
      </c>
      <c r="AV746" t="s">
        <v>262</v>
      </c>
      <c r="AW746" t="s">
        <v>178</v>
      </c>
      <c r="AX746" t="s">
        <v>263</v>
      </c>
      <c r="AY746" t="s">
        <v>255</v>
      </c>
      <c r="AZ746" t="s">
        <v>181</v>
      </c>
      <c r="BA746" t="s">
        <v>264</v>
      </c>
      <c r="BB746" t="s">
        <v>265</v>
      </c>
      <c r="BT746" s="161" t="s">
        <v>1807</v>
      </c>
      <c r="BU746" s="161" t="s">
        <v>110</v>
      </c>
      <c r="BV746" t="b">
        <v>0</v>
      </c>
    </row>
    <row r="747" spans="1:74" x14ac:dyDescent="0.25">
      <c r="A747" s="161" t="s">
        <v>1807</v>
      </c>
      <c r="AU747" t="s">
        <v>176</v>
      </c>
      <c r="AV747" t="s">
        <v>266</v>
      </c>
      <c r="AW747" t="s">
        <v>178</v>
      </c>
      <c r="AX747" t="s">
        <v>267</v>
      </c>
      <c r="AY747" t="s">
        <v>262</v>
      </c>
      <c r="AZ747" t="s">
        <v>181</v>
      </c>
      <c r="BA747" t="s">
        <v>268</v>
      </c>
      <c r="BB747" t="s">
        <v>269</v>
      </c>
      <c r="BT747" s="161" t="s">
        <v>1807</v>
      </c>
      <c r="BU747" s="161" t="s">
        <v>110</v>
      </c>
      <c r="BV747" t="b">
        <v>0</v>
      </c>
    </row>
    <row r="748" spans="1:74" x14ac:dyDescent="0.25">
      <c r="A748" s="161" t="s">
        <v>1807</v>
      </c>
      <c r="AU748" t="s">
        <v>176</v>
      </c>
      <c r="AV748" t="s">
        <v>270</v>
      </c>
      <c r="AW748" t="s">
        <v>178</v>
      </c>
      <c r="AX748" t="s">
        <v>271</v>
      </c>
      <c r="AY748" t="s">
        <v>262</v>
      </c>
      <c r="AZ748" t="s">
        <v>181</v>
      </c>
      <c r="BA748" t="s">
        <v>272</v>
      </c>
      <c r="BB748" t="s">
        <v>273</v>
      </c>
      <c r="BT748" s="161" t="s">
        <v>1807</v>
      </c>
      <c r="BU748" s="161" t="s">
        <v>110</v>
      </c>
      <c r="BV748" t="b">
        <v>0</v>
      </c>
    </row>
    <row r="749" spans="1:74" x14ac:dyDescent="0.25">
      <c r="A749" s="161" t="s">
        <v>1807</v>
      </c>
      <c r="AU749" t="s">
        <v>176</v>
      </c>
      <c r="AV749" t="s">
        <v>274</v>
      </c>
      <c r="AW749" t="s">
        <v>178</v>
      </c>
      <c r="AX749" t="s">
        <v>275</v>
      </c>
      <c r="AY749" t="s">
        <v>255</v>
      </c>
      <c r="AZ749" t="s">
        <v>181</v>
      </c>
      <c r="BA749" t="s">
        <v>276</v>
      </c>
      <c r="BB749" t="s">
        <v>277</v>
      </c>
      <c r="BT749" s="161" t="s">
        <v>1807</v>
      </c>
      <c r="BU749" s="161" t="s">
        <v>110</v>
      </c>
      <c r="BV749" t="b">
        <v>0</v>
      </c>
    </row>
    <row r="750" spans="1:74" x14ac:dyDescent="0.25">
      <c r="A750" s="161" t="s">
        <v>1807</v>
      </c>
      <c r="AU750" t="s">
        <v>176</v>
      </c>
      <c r="AV750" t="s">
        <v>278</v>
      </c>
      <c r="AW750" t="s">
        <v>178</v>
      </c>
      <c r="AX750" t="s">
        <v>279</v>
      </c>
      <c r="AY750" t="s">
        <v>255</v>
      </c>
      <c r="AZ750" t="s">
        <v>181</v>
      </c>
      <c r="BA750" t="s">
        <v>280</v>
      </c>
      <c r="BB750" t="s">
        <v>281</v>
      </c>
      <c r="BT750" s="161" t="s">
        <v>1807</v>
      </c>
      <c r="BU750" s="161" t="s">
        <v>110</v>
      </c>
      <c r="BV750" t="b">
        <v>0</v>
      </c>
    </row>
    <row r="751" spans="1:74" x14ac:dyDescent="0.25">
      <c r="A751" s="161" t="s">
        <v>1807</v>
      </c>
      <c r="AU751" t="s">
        <v>176</v>
      </c>
      <c r="AV751" t="s">
        <v>282</v>
      </c>
      <c r="AW751" t="s">
        <v>178</v>
      </c>
      <c r="AX751" t="s">
        <v>283</v>
      </c>
      <c r="AY751" t="s">
        <v>255</v>
      </c>
      <c r="AZ751" t="s">
        <v>181</v>
      </c>
      <c r="BA751" t="s">
        <v>231</v>
      </c>
      <c r="BB751" t="s">
        <v>284</v>
      </c>
      <c r="BT751" s="161" t="s">
        <v>1807</v>
      </c>
      <c r="BU751" s="161" t="s">
        <v>110</v>
      </c>
      <c r="BV751" t="b">
        <v>0</v>
      </c>
    </row>
    <row r="752" spans="1:74" x14ac:dyDescent="0.25">
      <c r="A752" s="161" t="s">
        <v>1807</v>
      </c>
      <c r="AU752" t="s">
        <v>176</v>
      </c>
      <c r="AV752" t="s">
        <v>285</v>
      </c>
      <c r="AW752" t="s">
        <v>178</v>
      </c>
      <c r="AX752" t="s">
        <v>286</v>
      </c>
      <c r="AY752" t="s">
        <v>255</v>
      </c>
      <c r="AZ752" t="s">
        <v>181</v>
      </c>
      <c r="BA752" t="s">
        <v>287</v>
      </c>
      <c r="BB752" t="s">
        <v>288</v>
      </c>
      <c r="BT752" s="161" t="s">
        <v>1807</v>
      </c>
      <c r="BU752" s="161" t="s">
        <v>110</v>
      </c>
      <c r="BV752" t="b">
        <v>0</v>
      </c>
    </row>
    <row r="753" spans="1:74" x14ac:dyDescent="0.25">
      <c r="A753" s="161" t="s">
        <v>1807</v>
      </c>
      <c r="AU753" t="s">
        <v>176</v>
      </c>
      <c r="AV753" t="s">
        <v>289</v>
      </c>
      <c r="AW753" t="s">
        <v>178</v>
      </c>
      <c r="AX753" t="s">
        <v>290</v>
      </c>
      <c r="AY753" t="s">
        <v>255</v>
      </c>
      <c r="AZ753" t="s">
        <v>181</v>
      </c>
      <c r="BA753" t="s">
        <v>291</v>
      </c>
      <c r="BB753" t="s">
        <v>292</v>
      </c>
      <c r="BT753" s="161" t="s">
        <v>1807</v>
      </c>
      <c r="BU753" s="161" t="s">
        <v>110</v>
      </c>
      <c r="BV753" t="b">
        <v>0</v>
      </c>
    </row>
    <row r="754" spans="1:74" x14ac:dyDescent="0.25">
      <c r="A754" s="161" t="s">
        <v>1807</v>
      </c>
      <c r="AU754" t="s">
        <v>176</v>
      </c>
      <c r="AV754" t="s">
        <v>293</v>
      </c>
      <c r="AW754" t="s">
        <v>178</v>
      </c>
      <c r="AX754" t="s">
        <v>294</v>
      </c>
      <c r="AY754" t="s">
        <v>255</v>
      </c>
      <c r="AZ754" t="s">
        <v>181</v>
      </c>
      <c r="BA754" t="s">
        <v>295</v>
      </c>
      <c r="BB754" t="s">
        <v>296</v>
      </c>
      <c r="BT754" s="161" t="s">
        <v>1807</v>
      </c>
      <c r="BU754" s="161" t="s">
        <v>110</v>
      </c>
      <c r="BV754" t="b">
        <v>0</v>
      </c>
    </row>
    <row r="755" spans="1:74" x14ac:dyDescent="0.25">
      <c r="A755" s="161" t="s">
        <v>1807</v>
      </c>
      <c r="AU755" t="s">
        <v>176</v>
      </c>
      <c r="AV755" t="s">
        <v>297</v>
      </c>
      <c r="AW755" t="s">
        <v>178</v>
      </c>
      <c r="AX755" t="s">
        <v>298</v>
      </c>
      <c r="AY755" t="s">
        <v>293</v>
      </c>
      <c r="AZ755" t="s">
        <v>181</v>
      </c>
      <c r="BA755" t="s">
        <v>182</v>
      </c>
      <c r="BB755" t="s">
        <v>299</v>
      </c>
      <c r="BT755" s="161" t="s">
        <v>1807</v>
      </c>
      <c r="BU755" s="161" t="s">
        <v>110</v>
      </c>
      <c r="BV755" t="b">
        <v>0</v>
      </c>
    </row>
    <row r="756" spans="1:74" x14ac:dyDescent="0.25">
      <c r="A756" s="161" t="s">
        <v>1807</v>
      </c>
      <c r="AU756" t="s">
        <v>176</v>
      </c>
      <c r="AV756" t="s">
        <v>300</v>
      </c>
      <c r="AW756" t="s">
        <v>178</v>
      </c>
      <c r="AX756" t="s">
        <v>301</v>
      </c>
      <c r="AY756" t="s">
        <v>293</v>
      </c>
      <c r="AZ756" t="s">
        <v>181</v>
      </c>
      <c r="BA756" t="s">
        <v>187</v>
      </c>
      <c r="BB756" t="s">
        <v>302</v>
      </c>
      <c r="BT756" s="161" t="s">
        <v>1807</v>
      </c>
      <c r="BU756" s="161" t="s">
        <v>110</v>
      </c>
      <c r="BV756" t="b">
        <v>0</v>
      </c>
    </row>
    <row r="757" spans="1:74" x14ac:dyDescent="0.25">
      <c r="A757" s="161" t="s">
        <v>1807</v>
      </c>
      <c r="AU757" t="s">
        <v>176</v>
      </c>
      <c r="AV757" t="s">
        <v>303</v>
      </c>
      <c r="AW757" t="s">
        <v>178</v>
      </c>
      <c r="AX757" t="s">
        <v>304</v>
      </c>
      <c r="AY757" t="s">
        <v>293</v>
      </c>
      <c r="AZ757" t="s">
        <v>181</v>
      </c>
      <c r="BA757" t="s">
        <v>193</v>
      </c>
      <c r="BB757" t="s">
        <v>305</v>
      </c>
      <c r="BT757" s="161" t="s">
        <v>1807</v>
      </c>
      <c r="BU757" s="161" t="s">
        <v>110</v>
      </c>
      <c r="BV757" t="b">
        <v>0</v>
      </c>
    </row>
    <row r="758" spans="1:74" x14ac:dyDescent="0.25">
      <c r="A758" s="161" t="s">
        <v>1807</v>
      </c>
      <c r="AU758" t="s">
        <v>176</v>
      </c>
      <c r="AV758" t="s">
        <v>306</v>
      </c>
      <c r="AW758" t="s">
        <v>178</v>
      </c>
      <c r="AX758" t="s">
        <v>307</v>
      </c>
      <c r="AY758" t="s">
        <v>293</v>
      </c>
      <c r="AZ758" t="s">
        <v>181</v>
      </c>
      <c r="BA758" t="s">
        <v>198</v>
      </c>
      <c r="BB758" t="s">
        <v>308</v>
      </c>
      <c r="BT758" s="161" t="s">
        <v>1807</v>
      </c>
      <c r="BU758" s="161" t="s">
        <v>110</v>
      </c>
      <c r="BV758" t="b">
        <v>0</v>
      </c>
    </row>
    <row r="759" spans="1:74" x14ac:dyDescent="0.25">
      <c r="A759" s="161" t="s">
        <v>1807</v>
      </c>
      <c r="AU759" t="s">
        <v>176</v>
      </c>
      <c r="AV759" t="s">
        <v>309</v>
      </c>
      <c r="AW759" t="s">
        <v>178</v>
      </c>
      <c r="AX759" t="s">
        <v>310</v>
      </c>
      <c r="AY759" t="s">
        <v>293</v>
      </c>
      <c r="AZ759" t="s">
        <v>181</v>
      </c>
      <c r="BA759" t="s">
        <v>311</v>
      </c>
      <c r="BB759" t="s">
        <v>312</v>
      </c>
      <c r="BT759" s="161" t="s">
        <v>1807</v>
      </c>
      <c r="BU759" s="161" t="s">
        <v>110</v>
      </c>
      <c r="BV759" t="b">
        <v>0</v>
      </c>
    </row>
    <row r="760" spans="1:74" x14ac:dyDescent="0.25">
      <c r="A760" s="161" t="s">
        <v>1807</v>
      </c>
      <c r="AU760" t="s">
        <v>176</v>
      </c>
      <c r="AV760" t="s">
        <v>313</v>
      </c>
      <c r="AW760" t="s">
        <v>178</v>
      </c>
      <c r="AX760" t="s">
        <v>314</v>
      </c>
      <c r="AY760" t="s">
        <v>293</v>
      </c>
      <c r="AZ760" t="s">
        <v>181</v>
      </c>
      <c r="BA760" t="s">
        <v>206</v>
      </c>
      <c r="BB760" t="s">
        <v>315</v>
      </c>
      <c r="BT760" s="161" t="s">
        <v>1807</v>
      </c>
      <c r="BU760" s="161" t="s">
        <v>110</v>
      </c>
      <c r="BV760" t="b">
        <v>0</v>
      </c>
    </row>
    <row r="761" spans="1:74" x14ac:dyDescent="0.25">
      <c r="A761" s="161" t="s">
        <v>1807</v>
      </c>
      <c r="AU761" t="s">
        <v>176</v>
      </c>
      <c r="AV761" t="s">
        <v>316</v>
      </c>
      <c r="AW761" t="s">
        <v>178</v>
      </c>
      <c r="AX761" t="s">
        <v>317</v>
      </c>
      <c r="AY761" t="s">
        <v>293</v>
      </c>
      <c r="AZ761" t="s">
        <v>181</v>
      </c>
      <c r="BA761" t="s">
        <v>210</v>
      </c>
      <c r="BB761" t="s">
        <v>318</v>
      </c>
      <c r="BT761" s="161" t="s">
        <v>1807</v>
      </c>
      <c r="BU761" s="161" t="s">
        <v>110</v>
      </c>
      <c r="BV761" t="b">
        <v>0</v>
      </c>
    </row>
    <row r="762" spans="1:74" x14ac:dyDescent="0.25">
      <c r="A762" s="161" t="s">
        <v>1807</v>
      </c>
      <c r="AU762" t="s">
        <v>176</v>
      </c>
      <c r="AV762" t="s">
        <v>319</v>
      </c>
      <c r="AW762" t="s">
        <v>178</v>
      </c>
      <c r="AX762" t="s">
        <v>320</v>
      </c>
      <c r="AY762" t="s">
        <v>293</v>
      </c>
      <c r="AZ762" t="s">
        <v>181</v>
      </c>
      <c r="BA762" t="s">
        <v>214</v>
      </c>
      <c r="BB762" t="s">
        <v>321</v>
      </c>
      <c r="BT762" s="161" t="s">
        <v>1807</v>
      </c>
      <c r="BU762" s="161" t="s">
        <v>110</v>
      </c>
      <c r="BV762" t="b">
        <v>0</v>
      </c>
    </row>
    <row r="763" spans="1:74" x14ac:dyDescent="0.25">
      <c r="A763" s="161" t="s">
        <v>1807</v>
      </c>
      <c r="AU763" t="s">
        <v>176</v>
      </c>
      <c r="AV763" t="s">
        <v>322</v>
      </c>
      <c r="AW763" t="s">
        <v>178</v>
      </c>
      <c r="AX763" t="s">
        <v>323</v>
      </c>
      <c r="AY763" t="s">
        <v>293</v>
      </c>
      <c r="AZ763" t="s">
        <v>181</v>
      </c>
      <c r="BA763" t="s">
        <v>324</v>
      </c>
      <c r="BB763" t="s">
        <v>325</v>
      </c>
      <c r="BT763" s="161" t="s">
        <v>1807</v>
      </c>
      <c r="BU763" s="161" t="s">
        <v>110</v>
      </c>
      <c r="BV763" t="b">
        <v>0</v>
      </c>
    </row>
    <row r="764" spans="1:74" x14ac:dyDescent="0.25">
      <c r="A764" s="161" t="s">
        <v>1807</v>
      </c>
      <c r="AU764" t="s">
        <v>176</v>
      </c>
      <c r="AV764" t="s">
        <v>326</v>
      </c>
      <c r="AW764" t="s">
        <v>178</v>
      </c>
      <c r="AX764" t="s">
        <v>327</v>
      </c>
      <c r="AY764" t="s">
        <v>255</v>
      </c>
      <c r="AZ764" t="s">
        <v>181</v>
      </c>
      <c r="BA764" t="s">
        <v>328</v>
      </c>
      <c r="BB764" t="s">
        <v>329</v>
      </c>
      <c r="BT764" s="161" t="s">
        <v>1807</v>
      </c>
      <c r="BU764" s="161" t="s">
        <v>110</v>
      </c>
      <c r="BV764" t="b">
        <v>0</v>
      </c>
    </row>
    <row r="765" spans="1:74" x14ac:dyDescent="0.25">
      <c r="A765" s="161" t="s">
        <v>1807</v>
      </c>
      <c r="AU765" t="s">
        <v>176</v>
      </c>
      <c r="AV765" t="s">
        <v>330</v>
      </c>
      <c r="AW765" t="s">
        <v>178</v>
      </c>
      <c r="AX765" t="s">
        <v>331</v>
      </c>
      <c r="AY765" t="s">
        <v>255</v>
      </c>
      <c r="AZ765" t="s">
        <v>181</v>
      </c>
      <c r="BA765" t="s">
        <v>332</v>
      </c>
      <c r="BB765" t="s">
        <v>333</v>
      </c>
      <c r="BT765" s="161" t="s">
        <v>1807</v>
      </c>
      <c r="BU765" s="161" t="s">
        <v>110</v>
      </c>
      <c r="BV765" t="b">
        <v>0</v>
      </c>
    </row>
    <row r="766" spans="1:74" x14ac:dyDescent="0.25">
      <c r="A766" s="161" t="s">
        <v>1807</v>
      </c>
      <c r="AU766" t="s">
        <v>176</v>
      </c>
      <c r="AV766" t="s">
        <v>334</v>
      </c>
      <c r="AW766" t="s">
        <v>178</v>
      </c>
      <c r="AX766" t="s">
        <v>335</v>
      </c>
      <c r="AY766" t="s">
        <v>255</v>
      </c>
      <c r="AZ766" t="s">
        <v>181</v>
      </c>
      <c r="BA766" t="s">
        <v>336</v>
      </c>
      <c r="BB766" t="s">
        <v>337</v>
      </c>
      <c r="BT766" s="161" t="s">
        <v>1807</v>
      </c>
      <c r="BU766" s="161" t="s">
        <v>110</v>
      </c>
      <c r="BV766" t="b">
        <v>0</v>
      </c>
    </row>
    <row r="767" spans="1:74" x14ac:dyDescent="0.25">
      <c r="A767" s="161" t="s">
        <v>1807</v>
      </c>
      <c r="AU767" t="s">
        <v>176</v>
      </c>
      <c r="AV767" t="s">
        <v>338</v>
      </c>
      <c r="AW767" t="s">
        <v>178</v>
      </c>
      <c r="AX767" t="s">
        <v>339</v>
      </c>
      <c r="AY767" t="s">
        <v>255</v>
      </c>
      <c r="AZ767" t="s">
        <v>181</v>
      </c>
      <c r="BA767" t="s">
        <v>324</v>
      </c>
      <c r="BB767" t="s">
        <v>340</v>
      </c>
      <c r="BT767" s="161" t="s">
        <v>1807</v>
      </c>
      <c r="BU767" s="161" t="s">
        <v>110</v>
      </c>
      <c r="BV767" t="b">
        <v>0</v>
      </c>
    </row>
    <row r="768" spans="1:74" x14ac:dyDescent="0.25">
      <c r="A768" s="161" t="s">
        <v>1807</v>
      </c>
      <c r="AU768" t="s">
        <v>176</v>
      </c>
      <c r="AV768" t="s">
        <v>341</v>
      </c>
      <c r="AW768" t="s">
        <v>342</v>
      </c>
      <c r="AX768" t="s">
        <v>343</v>
      </c>
      <c r="AY768" t="s">
        <v>344</v>
      </c>
      <c r="AZ768" t="s">
        <v>181</v>
      </c>
      <c r="BA768" t="s">
        <v>345</v>
      </c>
      <c r="BB768" t="s">
        <v>346</v>
      </c>
      <c r="BT768" s="161" t="s">
        <v>1807</v>
      </c>
      <c r="BU768" s="161" t="s">
        <v>110</v>
      </c>
      <c r="BV768" t="b">
        <v>0</v>
      </c>
    </row>
    <row r="769" spans="1:74" x14ac:dyDescent="0.25">
      <c r="A769" s="161" t="s">
        <v>1807</v>
      </c>
      <c r="AU769" t="s">
        <v>176</v>
      </c>
      <c r="AV769" t="s">
        <v>347</v>
      </c>
      <c r="AW769" t="s">
        <v>348</v>
      </c>
      <c r="AX769" t="s">
        <v>349</v>
      </c>
      <c r="AY769" t="s">
        <v>344</v>
      </c>
      <c r="AZ769" t="s">
        <v>181</v>
      </c>
      <c r="BB769" t="s">
        <v>350</v>
      </c>
      <c r="BT769" s="161" t="s">
        <v>1807</v>
      </c>
      <c r="BU769" s="161" t="s">
        <v>110</v>
      </c>
      <c r="BV769" t="b">
        <v>0</v>
      </c>
    </row>
    <row r="770" spans="1:74" x14ac:dyDescent="0.25">
      <c r="A770" s="161" t="s">
        <v>1807</v>
      </c>
      <c r="AU770" t="s">
        <v>176</v>
      </c>
      <c r="AV770" t="s">
        <v>351</v>
      </c>
      <c r="AW770" t="s">
        <v>352</v>
      </c>
      <c r="AX770" t="s">
        <v>353</v>
      </c>
      <c r="AY770" t="s">
        <v>344</v>
      </c>
      <c r="AZ770" t="s">
        <v>181</v>
      </c>
      <c r="BA770" t="s">
        <v>354</v>
      </c>
      <c r="BB770" t="s">
        <v>355</v>
      </c>
      <c r="BT770" s="161" t="s">
        <v>1807</v>
      </c>
      <c r="BU770" s="161" t="s">
        <v>110</v>
      </c>
      <c r="BV770" t="b">
        <v>0</v>
      </c>
    </row>
    <row r="771" spans="1:74" x14ac:dyDescent="0.25">
      <c r="A771" s="161" t="s">
        <v>1807</v>
      </c>
      <c r="AU771" t="s">
        <v>176</v>
      </c>
      <c r="AV771" t="s">
        <v>356</v>
      </c>
      <c r="AW771" t="s">
        <v>178</v>
      </c>
      <c r="AX771" t="s">
        <v>357</v>
      </c>
      <c r="AY771" t="s">
        <v>258</v>
      </c>
      <c r="AZ771" t="s">
        <v>181</v>
      </c>
      <c r="BA771" t="s">
        <v>358</v>
      </c>
      <c r="BB771" t="s">
        <v>359</v>
      </c>
      <c r="BT771" s="161" t="s">
        <v>1807</v>
      </c>
      <c r="BU771" s="161" t="s">
        <v>110</v>
      </c>
      <c r="BV771" t="b">
        <v>0</v>
      </c>
    </row>
    <row r="772" spans="1:74" x14ac:dyDescent="0.25">
      <c r="A772" s="161" t="s">
        <v>1807</v>
      </c>
      <c r="AU772" t="s">
        <v>176</v>
      </c>
      <c r="AV772" t="s">
        <v>360</v>
      </c>
      <c r="AW772" t="s">
        <v>178</v>
      </c>
      <c r="AX772" t="s">
        <v>361</v>
      </c>
      <c r="AY772" t="s">
        <v>362</v>
      </c>
      <c r="AZ772" t="s">
        <v>181</v>
      </c>
      <c r="BA772" t="s">
        <v>363</v>
      </c>
      <c r="BB772" t="s">
        <v>364</v>
      </c>
      <c r="BT772" s="161" t="s">
        <v>1807</v>
      </c>
      <c r="BU772" s="161" t="s">
        <v>110</v>
      </c>
      <c r="BV772" t="b">
        <v>0</v>
      </c>
    </row>
    <row r="773" spans="1:74" x14ac:dyDescent="0.25">
      <c r="A773" s="161" t="s">
        <v>1807</v>
      </c>
      <c r="AU773" t="s">
        <v>176</v>
      </c>
      <c r="AV773" t="s">
        <v>365</v>
      </c>
      <c r="AW773" t="s">
        <v>178</v>
      </c>
      <c r="AX773" t="s">
        <v>366</v>
      </c>
      <c r="AY773" t="s">
        <v>367</v>
      </c>
      <c r="AZ773" t="s">
        <v>181</v>
      </c>
      <c r="BA773" t="s">
        <v>368</v>
      </c>
      <c r="BB773" t="s">
        <v>369</v>
      </c>
      <c r="BT773" s="161" t="s">
        <v>1807</v>
      </c>
      <c r="BU773" s="161" t="s">
        <v>110</v>
      </c>
      <c r="BV773" t="b">
        <v>0</v>
      </c>
    </row>
    <row r="774" spans="1:74" x14ac:dyDescent="0.25">
      <c r="A774" s="161" t="s">
        <v>1807</v>
      </c>
      <c r="AU774" t="s">
        <v>176</v>
      </c>
      <c r="AV774" t="s">
        <v>370</v>
      </c>
      <c r="AW774" t="s">
        <v>178</v>
      </c>
      <c r="AX774" t="s">
        <v>371</v>
      </c>
      <c r="AY774" t="s">
        <v>372</v>
      </c>
      <c r="AZ774" t="s">
        <v>181</v>
      </c>
      <c r="BA774" t="s">
        <v>373</v>
      </c>
      <c r="BB774" t="s">
        <v>374</v>
      </c>
      <c r="BT774" s="161" t="s">
        <v>1807</v>
      </c>
      <c r="BU774" s="161" t="s">
        <v>110</v>
      </c>
      <c r="BV774" t="b">
        <v>0</v>
      </c>
    </row>
    <row r="775" spans="1:74" x14ac:dyDescent="0.25">
      <c r="A775" s="161" t="s">
        <v>1807</v>
      </c>
      <c r="AU775" t="s">
        <v>176</v>
      </c>
      <c r="AV775" t="s">
        <v>375</v>
      </c>
      <c r="AW775" t="s">
        <v>376</v>
      </c>
      <c r="AX775" t="s">
        <v>377</v>
      </c>
      <c r="AY775" t="s">
        <v>344</v>
      </c>
      <c r="AZ775" t="s">
        <v>181</v>
      </c>
      <c r="BA775" t="s">
        <v>378</v>
      </c>
      <c r="BB775" t="s">
        <v>379</v>
      </c>
      <c r="BT775" s="161" t="s">
        <v>1807</v>
      </c>
      <c r="BU775" s="161" t="s">
        <v>110</v>
      </c>
      <c r="BV775" t="b">
        <v>0</v>
      </c>
    </row>
    <row r="776" spans="1:74" x14ac:dyDescent="0.25">
      <c r="A776" s="161" t="s">
        <v>1807</v>
      </c>
      <c r="AU776" t="s">
        <v>176</v>
      </c>
      <c r="AV776" t="s">
        <v>380</v>
      </c>
      <c r="AW776" t="s">
        <v>178</v>
      </c>
      <c r="AX776" t="s">
        <v>186</v>
      </c>
      <c r="AY776" t="s">
        <v>185</v>
      </c>
      <c r="AZ776" t="s">
        <v>181</v>
      </c>
      <c r="BA776" t="s">
        <v>381</v>
      </c>
      <c r="BB776" t="s">
        <v>382</v>
      </c>
      <c r="BT776" s="161" t="s">
        <v>1807</v>
      </c>
      <c r="BU776" s="161" t="s">
        <v>110</v>
      </c>
      <c r="BV776" t="b">
        <v>0</v>
      </c>
    </row>
    <row r="777" spans="1:74" x14ac:dyDescent="0.25">
      <c r="A777" s="161" t="s">
        <v>1807</v>
      </c>
      <c r="AU777" t="s">
        <v>176</v>
      </c>
      <c r="AV777" t="s">
        <v>383</v>
      </c>
      <c r="AW777" t="s">
        <v>178</v>
      </c>
      <c r="AX777" t="s">
        <v>186</v>
      </c>
      <c r="AY777" t="s">
        <v>185</v>
      </c>
      <c r="AZ777" t="s">
        <v>181</v>
      </c>
      <c r="BA777" t="s">
        <v>384</v>
      </c>
      <c r="BB777" t="s">
        <v>385</v>
      </c>
      <c r="BT777" s="161" t="s">
        <v>1807</v>
      </c>
      <c r="BU777" s="161" t="s">
        <v>110</v>
      </c>
      <c r="BV777" t="b">
        <v>0</v>
      </c>
    </row>
    <row r="778" spans="1:74" x14ac:dyDescent="0.25">
      <c r="A778" s="161" t="s">
        <v>1807</v>
      </c>
      <c r="AU778" t="s">
        <v>176</v>
      </c>
      <c r="AV778" t="s">
        <v>386</v>
      </c>
      <c r="AW778" t="s">
        <v>178</v>
      </c>
      <c r="AX778" t="s">
        <v>186</v>
      </c>
      <c r="AY778" t="s">
        <v>185</v>
      </c>
      <c r="AZ778" t="s">
        <v>181</v>
      </c>
      <c r="BA778" t="s">
        <v>387</v>
      </c>
      <c r="BB778" t="s">
        <v>388</v>
      </c>
      <c r="BT778" s="161" t="s">
        <v>1807</v>
      </c>
      <c r="BU778" s="161" t="s">
        <v>110</v>
      </c>
      <c r="BV778" t="b">
        <v>0</v>
      </c>
    </row>
    <row r="779" spans="1:74" x14ac:dyDescent="0.25">
      <c r="A779" s="161" t="s">
        <v>1807</v>
      </c>
      <c r="AU779" t="s">
        <v>176</v>
      </c>
      <c r="AV779" t="s">
        <v>389</v>
      </c>
      <c r="AW779" t="s">
        <v>178</v>
      </c>
      <c r="AX779" t="s">
        <v>390</v>
      </c>
      <c r="AY779" t="s">
        <v>367</v>
      </c>
      <c r="AZ779" t="s">
        <v>181</v>
      </c>
      <c r="BA779" t="s">
        <v>391</v>
      </c>
      <c r="BB779" t="s">
        <v>392</v>
      </c>
      <c r="BT779" s="161" t="s">
        <v>1807</v>
      </c>
      <c r="BU779" s="161" t="s">
        <v>110</v>
      </c>
      <c r="BV779" t="b">
        <v>0</v>
      </c>
    </row>
    <row r="780" spans="1:74" x14ac:dyDescent="0.25">
      <c r="A780" s="161" t="s">
        <v>1807</v>
      </c>
      <c r="AU780" t="s">
        <v>176</v>
      </c>
      <c r="AV780" t="s">
        <v>393</v>
      </c>
      <c r="AW780" t="s">
        <v>178</v>
      </c>
      <c r="AX780" t="s">
        <v>394</v>
      </c>
      <c r="AY780" t="s">
        <v>180</v>
      </c>
      <c r="AZ780" t="s">
        <v>181</v>
      </c>
      <c r="BA780" t="s">
        <v>324</v>
      </c>
      <c r="BB780" t="s">
        <v>395</v>
      </c>
      <c r="BT780" s="161" t="s">
        <v>1807</v>
      </c>
      <c r="BU780" s="161" t="s">
        <v>110</v>
      </c>
      <c r="BV780" t="b">
        <v>0</v>
      </c>
    </row>
    <row r="781" spans="1:74" x14ac:dyDescent="0.25">
      <c r="A781" s="161" t="s">
        <v>1807</v>
      </c>
      <c r="AU781" t="s">
        <v>176</v>
      </c>
      <c r="AV781" t="s">
        <v>396</v>
      </c>
      <c r="AW781" t="s">
        <v>397</v>
      </c>
      <c r="AX781" t="s">
        <v>398</v>
      </c>
      <c r="AY781" t="s">
        <v>344</v>
      </c>
      <c r="AZ781" t="s">
        <v>181</v>
      </c>
      <c r="BA781" t="s">
        <v>399</v>
      </c>
      <c r="BB781" t="s">
        <v>400</v>
      </c>
      <c r="BT781" s="161" t="s">
        <v>1807</v>
      </c>
      <c r="BU781" s="161" t="s">
        <v>110</v>
      </c>
      <c r="BV781" t="b">
        <v>0</v>
      </c>
    </row>
    <row r="782" spans="1:74" x14ac:dyDescent="0.25">
      <c r="A782" s="161" t="s">
        <v>1807</v>
      </c>
      <c r="AU782" t="s">
        <v>176</v>
      </c>
      <c r="AV782" t="s">
        <v>401</v>
      </c>
      <c r="AW782" t="s">
        <v>178</v>
      </c>
      <c r="AX782" t="s">
        <v>186</v>
      </c>
      <c r="AY782" t="s">
        <v>185</v>
      </c>
      <c r="AZ782" t="s">
        <v>181</v>
      </c>
      <c r="BA782" t="s">
        <v>402</v>
      </c>
      <c r="BB782" t="s">
        <v>403</v>
      </c>
      <c r="BT782" s="161" t="s">
        <v>1807</v>
      </c>
      <c r="BU782" s="161" t="s">
        <v>110</v>
      </c>
      <c r="BV782" t="b">
        <v>0</v>
      </c>
    </row>
    <row r="783" spans="1:74" x14ac:dyDescent="0.25">
      <c r="A783" s="161" t="s">
        <v>1807</v>
      </c>
      <c r="AU783" t="s">
        <v>176</v>
      </c>
      <c r="AV783" t="s">
        <v>404</v>
      </c>
      <c r="AW783" t="s">
        <v>178</v>
      </c>
      <c r="AX783" t="s">
        <v>186</v>
      </c>
      <c r="AY783" t="s">
        <v>185</v>
      </c>
      <c r="AZ783" t="s">
        <v>181</v>
      </c>
      <c r="BA783" t="s">
        <v>405</v>
      </c>
      <c r="BB783" t="s">
        <v>406</v>
      </c>
      <c r="BT783" s="161" t="s">
        <v>1807</v>
      </c>
      <c r="BU783" s="161" t="s">
        <v>110</v>
      </c>
      <c r="BV783" t="b">
        <v>0</v>
      </c>
    </row>
    <row r="784" spans="1:74" x14ac:dyDescent="0.25">
      <c r="A784" s="161" t="s">
        <v>1807</v>
      </c>
      <c r="AU784" t="s">
        <v>176</v>
      </c>
      <c r="AV784" t="s">
        <v>407</v>
      </c>
      <c r="AW784" t="s">
        <v>408</v>
      </c>
      <c r="AX784" t="s">
        <v>409</v>
      </c>
      <c r="AY784" t="s">
        <v>344</v>
      </c>
      <c r="AZ784" t="s">
        <v>181</v>
      </c>
      <c r="BA784" t="s">
        <v>410</v>
      </c>
      <c r="BB784" t="s">
        <v>411</v>
      </c>
      <c r="BT784" s="161" t="s">
        <v>1807</v>
      </c>
      <c r="BU784" s="161" t="s">
        <v>110</v>
      </c>
      <c r="BV784" t="b">
        <v>0</v>
      </c>
    </row>
    <row r="785" spans="1:74" x14ac:dyDescent="0.25">
      <c r="A785" s="161" t="s">
        <v>1807</v>
      </c>
      <c r="AU785" t="s">
        <v>176</v>
      </c>
      <c r="AV785" t="s">
        <v>412</v>
      </c>
      <c r="AW785" t="s">
        <v>178</v>
      </c>
      <c r="AX785" t="s">
        <v>413</v>
      </c>
      <c r="AY785" t="s">
        <v>255</v>
      </c>
      <c r="AZ785" t="s">
        <v>181</v>
      </c>
      <c r="BA785" t="s">
        <v>414</v>
      </c>
      <c r="BB785" t="s">
        <v>415</v>
      </c>
      <c r="BT785" s="161" t="s">
        <v>1807</v>
      </c>
      <c r="BU785" s="161" t="s">
        <v>110</v>
      </c>
      <c r="BV785" t="b">
        <v>0</v>
      </c>
    </row>
    <row r="786" spans="1:74" x14ac:dyDescent="0.25">
      <c r="A786" s="161" t="s">
        <v>1807</v>
      </c>
      <c r="AU786" t="s">
        <v>176</v>
      </c>
      <c r="AV786" t="s">
        <v>416</v>
      </c>
      <c r="AW786" t="s">
        <v>178</v>
      </c>
      <c r="AX786" t="s">
        <v>417</v>
      </c>
      <c r="AY786" t="s">
        <v>223</v>
      </c>
      <c r="AZ786" t="s">
        <v>181</v>
      </c>
      <c r="BA786" t="s">
        <v>418</v>
      </c>
      <c r="BB786" t="s">
        <v>419</v>
      </c>
      <c r="BT786" s="161" t="s">
        <v>1807</v>
      </c>
      <c r="BU786" s="161" t="s">
        <v>110</v>
      </c>
      <c r="BV786" t="b">
        <v>0</v>
      </c>
    </row>
    <row r="787" spans="1:74" x14ac:dyDescent="0.25">
      <c r="A787" s="161" t="s">
        <v>1807</v>
      </c>
      <c r="AU787" t="s">
        <v>176</v>
      </c>
      <c r="AV787" t="s">
        <v>420</v>
      </c>
      <c r="AW787" t="s">
        <v>178</v>
      </c>
      <c r="AX787" t="s">
        <v>421</v>
      </c>
      <c r="AY787" t="s">
        <v>218</v>
      </c>
      <c r="AZ787" t="s">
        <v>181</v>
      </c>
      <c r="BA787" t="s">
        <v>422</v>
      </c>
      <c r="BB787" t="s">
        <v>423</v>
      </c>
      <c r="BT787" s="161" t="s">
        <v>1807</v>
      </c>
      <c r="BU787" s="161" t="s">
        <v>110</v>
      </c>
      <c r="BV787" t="b">
        <v>0</v>
      </c>
    </row>
    <row r="788" spans="1:74" x14ac:dyDescent="0.25">
      <c r="A788" s="161" t="s">
        <v>1807</v>
      </c>
      <c r="AU788" t="s">
        <v>176</v>
      </c>
      <c r="AV788" t="s">
        <v>424</v>
      </c>
      <c r="AW788" t="s">
        <v>178</v>
      </c>
      <c r="AX788" t="s">
        <v>425</v>
      </c>
      <c r="AY788" t="s">
        <v>426</v>
      </c>
      <c r="AZ788" t="s">
        <v>181</v>
      </c>
      <c r="BA788" t="s">
        <v>427</v>
      </c>
      <c r="BB788" t="s">
        <v>428</v>
      </c>
      <c r="BT788" s="161" t="s">
        <v>1807</v>
      </c>
      <c r="BU788" s="161" t="s">
        <v>110</v>
      </c>
      <c r="BV788" t="b">
        <v>0</v>
      </c>
    </row>
    <row r="789" spans="1:74" x14ac:dyDescent="0.25">
      <c r="A789" s="161" t="s">
        <v>1807</v>
      </c>
      <c r="AU789" t="s">
        <v>176</v>
      </c>
      <c r="AV789" t="s">
        <v>429</v>
      </c>
      <c r="AW789" t="s">
        <v>178</v>
      </c>
      <c r="AX789" t="s">
        <v>430</v>
      </c>
      <c r="AY789" t="s">
        <v>426</v>
      </c>
      <c r="AZ789" t="s">
        <v>181</v>
      </c>
      <c r="BA789" t="s">
        <v>431</v>
      </c>
      <c r="BB789" t="s">
        <v>432</v>
      </c>
      <c r="BT789" s="161" t="s">
        <v>1807</v>
      </c>
      <c r="BU789" s="161" t="s">
        <v>110</v>
      </c>
      <c r="BV789" t="b">
        <v>0</v>
      </c>
    </row>
    <row r="790" spans="1:74" x14ac:dyDescent="0.25">
      <c r="A790" s="161" t="s">
        <v>1807</v>
      </c>
      <c r="AU790" t="s">
        <v>176</v>
      </c>
      <c r="AV790" t="s">
        <v>433</v>
      </c>
      <c r="AW790" t="s">
        <v>178</v>
      </c>
      <c r="AX790" t="s">
        <v>434</v>
      </c>
      <c r="AY790" t="s">
        <v>300</v>
      </c>
      <c r="AZ790" t="s">
        <v>181</v>
      </c>
      <c r="BA790" t="s">
        <v>381</v>
      </c>
      <c r="BB790" t="s">
        <v>435</v>
      </c>
      <c r="BT790" s="161" t="s">
        <v>1807</v>
      </c>
      <c r="BU790" s="161" t="s">
        <v>110</v>
      </c>
      <c r="BV790" t="b">
        <v>0</v>
      </c>
    </row>
    <row r="791" spans="1:74" x14ac:dyDescent="0.25">
      <c r="A791" s="161" t="s">
        <v>1807</v>
      </c>
      <c r="AU791" t="s">
        <v>176</v>
      </c>
      <c r="AV791" t="s">
        <v>436</v>
      </c>
      <c r="AW791" t="s">
        <v>178</v>
      </c>
      <c r="AX791" t="s">
        <v>437</v>
      </c>
      <c r="AY791" t="s">
        <v>300</v>
      </c>
      <c r="AZ791" t="s">
        <v>181</v>
      </c>
      <c r="BA791" t="s">
        <v>384</v>
      </c>
      <c r="BB791" t="s">
        <v>438</v>
      </c>
      <c r="BT791" s="161" t="s">
        <v>1807</v>
      </c>
      <c r="BU791" s="161" t="s">
        <v>110</v>
      </c>
      <c r="BV791" t="b">
        <v>0</v>
      </c>
    </row>
    <row r="792" spans="1:74" x14ac:dyDescent="0.25">
      <c r="A792" s="161" t="s">
        <v>1807</v>
      </c>
      <c r="AU792" t="s">
        <v>176</v>
      </c>
      <c r="AV792" t="s">
        <v>439</v>
      </c>
      <c r="AW792" t="s">
        <v>178</v>
      </c>
      <c r="AX792" t="s">
        <v>440</v>
      </c>
      <c r="AY792" t="s">
        <v>300</v>
      </c>
      <c r="AZ792" t="s">
        <v>181</v>
      </c>
      <c r="BA792" t="s">
        <v>441</v>
      </c>
      <c r="BB792" t="s">
        <v>442</v>
      </c>
      <c r="BT792" s="161" t="s">
        <v>1807</v>
      </c>
      <c r="BU792" s="161" t="s">
        <v>110</v>
      </c>
      <c r="BV792" t="b">
        <v>0</v>
      </c>
    </row>
    <row r="793" spans="1:74" x14ac:dyDescent="0.25">
      <c r="A793" s="161" t="s">
        <v>1807</v>
      </c>
      <c r="AU793" t="s">
        <v>176</v>
      </c>
      <c r="AV793" t="s">
        <v>443</v>
      </c>
      <c r="AW793" t="s">
        <v>178</v>
      </c>
      <c r="AX793" t="s">
        <v>444</v>
      </c>
      <c r="AY793" t="s">
        <v>300</v>
      </c>
      <c r="AZ793" t="s">
        <v>181</v>
      </c>
      <c r="BA793" t="s">
        <v>445</v>
      </c>
      <c r="BB793" t="s">
        <v>446</v>
      </c>
      <c r="BT793" s="161" t="s">
        <v>1807</v>
      </c>
      <c r="BU793" s="161" t="s">
        <v>110</v>
      </c>
      <c r="BV793" t="b">
        <v>0</v>
      </c>
    </row>
    <row r="794" spans="1:74" x14ac:dyDescent="0.25">
      <c r="A794" s="161" t="s">
        <v>1807</v>
      </c>
      <c r="AU794" t="s">
        <v>176</v>
      </c>
      <c r="AV794" t="s">
        <v>447</v>
      </c>
      <c r="AW794" t="s">
        <v>178</v>
      </c>
      <c r="AX794" t="s">
        <v>448</v>
      </c>
      <c r="AY794" t="s">
        <v>300</v>
      </c>
      <c r="AZ794" t="s">
        <v>181</v>
      </c>
      <c r="BA794" t="s">
        <v>387</v>
      </c>
      <c r="BB794" t="s">
        <v>449</v>
      </c>
      <c r="BT794" s="161" t="s">
        <v>1807</v>
      </c>
      <c r="BU794" s="161" t="s">
        <v>110</v>
      </c>
      <c r="BV794" t="b">
        <v>0</v>
      </c>
    </row>
    <row r="795" spans="1:74" x14ac:dyDescent="0.25">
      <c r="A795" s="161" t="s">
        <v>1807</v>
      </c>
      <c r="AU795" t="s">
        <v>176</v>
      </c>
      <c r="AV795" t="s">
        <v>450</v>
      </c>
      <c r="AW795" t="s">
        <v>178</v>
      </c>
      <c r="AX795" t="s">
        <v>451</v>
      </c>
      <c r="AY795" t="s">
        <v>300</v>
      </c>
      <c r="AZ795" t="s">
        <v>181</v>
      </c>
      <c r="BA795" t="s">
        <v>402</v>
      </c>
      <c r="BB795" t="s">
        <v>452</v>
      </c>
      <c r="BT795" s="161" t="s">
        <v>1807</v>
      </c>
      <c r="BU795" s="161" t="s">
        <v>110</v>
      </c>
      <c r="BV795" t="b">
        <v>0</v>
      </c>
    </row>
    <row r="796" spans="1:74" x14ac:dyDescent="0.25">
      <c r="A796" s="161" t="s">
        <v>1807</v>
      </c>
      <c r="AU796" t="s">
        <v>176</v>
      </c>
      <c r="AV796" t="s">
        <v>453</v>
      </c>
      <c r="AW796" t="s">
        <v>178</v>
      </c>
      <c r="AX796" t="s">
        <v>454</v>
      </c>
      <c r="AY796" t="s">
        <v>300</v>
      </c>
      <c r="AZ796" t="s">
        <v>181</v>
      </c>
      <c r="BA796" t="s">
        <v>455</v>
      </c>
      <c r="BB796" t="s">
        <v>456</v>
      </c>
      <c r="BT796" s="161" t="s">
        <v>1807</v>
      </c>
      <c r="BU796" s="161" t="s">
        <v>110</v>
      </c>
      <c r="BV796" t="b">
        <v>0</v>
      </c>
    </row>
    <row r="797" spans="1:74" x14ac:dyDescent="0.25">
      <c r="A797" s="161" t="s">
        <v>1807</v>
      </c>
      <c r="AU797" t="s">
        <v>176</v>
      </c>
      <c r="AV797" t="s">
        <v>457</v>
      </c>
      <c r="AW797" t="s">
        <v>178</v>
      </c>
      <c r="AX797" t="s">
        <v>458</v>
      </c>
      <c r="AY797" t="s">
        <v>459</v>
      </c>
      <c r="AZ797" t="s">
        <v>181</v>
      </c>
      <c r="BA797" t="s">
        <v>460</v>
      </c>
      <c r="BB797" t="s">
        <v>461</v>
      </c>
      <c r="BT797" s="161" t="s">
        <v>1807</v>
      </c>
      <c r="BU797" s="161" t="s">
        <v>110</v>
      </c>
      <c r="BV797" t="b">
        <v>0</v>
      </c>
    </row>
    <row r="798" spans="1:74" x14ac:dyDescent="0.25">
      <c r="A798" s="161" t="s">
        <v>1807</v>
      </c>
      <c r="AU798" t="s">
        <v>176</v>
      </c>
      <c r="AV798" t="s">
        <v>462</v>
      </c>
      <c r="AW798" t="s">
        <v>178</v>
      </c>
      <c r="AX798" t="s">
        <v>463</v>
      </c>
      <c r="AY798" t="s">
        <v>459</v>
      </c>
      <c r="AZ798" t="s">
        <v>181</v>
      </c>
      <c r="BA798" t="s">
        <v>464</v>
      </c>
      <c r="BB798" t="s">
        <v>465</v>
      </c>
      <c r="BT798" s="161" t="s">
        <v>1807</v>
      </c>
      <c r="BU798" s="161" t="s">
        <v>110</v>
      </c>
      <c r="BV798" t="b">
        <v>0</v>
      </c>
    </row>
    <row r="799" spans="1:74" x14ac:dyDescent="0.25">
      <c r="A799" s="161" t="s">
        <v>1807</v>
      </c>
      <c r="AU799" t="s">
        <v>176</v>
      </c>
      <c r="AV799" t="s">
        <v>466</v>
      </c>
      <c r="AW799" t="s">
        <v>467</v>
      </c>
      <c r="AX799" t="s">
        <v>468</v>
      </c>
      <c r="AY799" t="s">
        <v>344</v>
      </c>
      <c r="AZ799" t="s">
        <v>181</v>
      </c>
      <c r="BA799" t="s">
        <v>469</v>
      </c>
      <c r="BB799" t="s">
        <v>470</v>
      </c>
      <c r="BT799" s="161" t="s">
        <v>1807</v>
      </c>
      <c r="BU799" s="161" t="s">
        <v>110</v>
      </c>
      <c r="BV799" t="b">
        <v>0</v>
      </c>
    </row>
    <row r="800" spans="1:74" x14ac:dyDescent="0.25">
      <c r="A800" s="161" t="s">
        <v>1807</v>
      </c>
      <c r="AU800" t="s">
        <v>176</v>
      </c>
      <c r="AV800" t="s">
        <v>471</v>
      </c>
      <c r="AW800" t="s">
        <v>178</v>
      </c>
      <c r="AX800" t="s">
        <v>472</v>
      </c>
      <c r="AY800" t="s">
        <v>344</v>
      </c>
      <c r="AZ800" t="s">
        <v>181</v>
      </c>
      <c r="BA800" t="s">
        <v>471</v>
      </c>
      <c r="BB800" t="s">
        <v>473</v>
      </c>
      <c r="BT800" s="161" t="s">
        <v>1807</v>
      </c>
      <c r="BU800" s="161" t="s">
        <v>110</v>
      </c>
      <c r="BV800" t="b">
        <v>0</v>
      </c>
    </row>
    <row r="801" spans="1:74" x14ac:dyDescent="0.25">
      <c r="A801" s="161" t="s">
        <v>1807</v>
      </c>
      <c r="AU801" t="s">
        <v>176</v>
      </c>
      <c r="AV801" t="s">
        <v>474</v>
      </c>
      <c r="AW801" t="s">
        <v>178</v>
      </c>
      <c r="AX801" t="s">
        <v>475</v>
      </c>
      <c r="AY801" t="s">
        <v>471</v>
      </c>
      <c r="AZ801" t="s">
        <v>181</v>
      </c>
      <c r="BA801" t="s">
        <v>476</v>
      </c>
      <c r="BB801" t="s">
        <v>477</v>
      </c>
      <c r="BT801" s="161" t="s">
        <v>1807</v>
      </c>
      <c r="BU801" s="161" t="s">
        <v>110</v>
      </c>
      <c r="BV801" t="b">
        <v>0</v>
      </c>
    </row>
    <row r="802" spans="1:74" x14ac:dyDescent="0.25">
      <c r="A802" s="161" t="s">
        <v>1807</v>
      </c>
      <c r="AU802" t="s">
        <v>176</v>
      </c>
      <c r="AV802" t="s">
        <v>478</v>
      </c>
      <c r="AW802" t="s">
        <v>178</v>
      </c>
      <c r="AX802" t="s">
        <v>479</v>
      </c>
      <c r="AY802" t="s">
        <v>471</v>
      </c>
      <c r="AZ802" t="s">
        <v>181</v>
      </c>
      <c r="BA802" t="s">
        <v>224</v>
      </c>
      <c r="BB802" t="s">
        <v>480</v>
      </c>
      <c r="BT802" s="161" t="s">
        <v>1807</v>
      </c>
      <c r="BU802" s="161" t="s">
        <v>110</v>
      </c>
      <c r="BV802" t="b">
        <v>0</v>
      </c>
    </row>
    <row r="803" spans="1:74" x14ac:dyDescent="0.25">
      <c r="A803" s="161" t="s">
        <v>1807</v>
      </c>
      <c r="AU803" t="s">
        <v>176</v>
      </c>
      <c r="AV803" t="s">
        <v>481</v>
      </c>
      <c r="AW803" t="s">
        <v>178</v>
      </c>
      <c r="AX803" t="s">
        <v>482</v>
      </c>
      <c r="AY803" t="s">
        <v>471</v>
      </c>
      <c r="AZ803" t="s">
        <v>181</v>
      </c>
      <c r="BA803" t="s">
        <v>198</v>
      </c>
      <c r="BB803" t="s">
        <v>483</v>
      </c>
      <c r="BT803" s="161" t="s">
        <v>1807</v>
      </c>
      <c r="BU803" s="161" t="s">
        <v>110</v>
      </c>
      <c r="BV803" t="b">
        <v>0</v>
      </c>
    </row>
    <row r="804" spans="1:74" x14ac:dyDescent="0.25">
      <c r="A804" s="161" t="s">
        <v>1807</v>
      </c>
      <c r="AU804" t="s">
        <v>176</v>
      </c>
      <c r="AV804" t="s">
        <v>484</v>
      </c>
      <c r="AW804" t="s">
        <v>178</v>
      </c>
      <c r="AX804" t="s">
        <v>485</v>
      </c>
      <c r="AY804" t="s">
        <v>471</v>
      </c>
      <c r="AZ804" t="s">
        <v>181</v>
      </c>
      <c r="BA804" t="s">
        <v>486</v>
      </c>
      <c r="BB804" t="s">
        <v>487</v>
      </c>
      <c r="BT804" s="161" t="s">
        <v>1807</v>
      </c>
      <c r="BU804" s="161" t="s">
        <v>110</v>
      </c>
      <c r="BV804" t="b">
        <v>0</v>
      </c>
    </row>
    <row r="805" spans="1:74" x14ac:dyDescent="0.25">
      <c r="A805" s="161" t="s">
        <v>1807</v>
      </c>
      <c r="AU805" t="s">
        <v>176</v>
      </c>
      <c r="AV805" t="s">
        <v>488</v>
      </c>
      <c r="AW805" t="s">
        <v>178</v>
      </c>
      <c r="AX805" t="s">
        <v>489</v>
      </c>
      <c r="AY805" t="s">
        <v>471</v>
      </c>
      <c r="AZ805" t="s">
        <v>181</v>
      </c>
      <c r="BA805" t="s">
        <v>231</v>
      </c>
      <c r="BB805" t="s">
        <v>490</v>
      </c>
      <c r="BT805" s="161" t="s">
        <v>1807</v>
      </c>
      <c r="BU805" s="161" t="s">
        <v>110</v>
      </c>
      <c r="BV805" t="b">
        <v>0</v>
      </c>
    </row>
    <row r="806" spans="1:74" x14ac:dyDescent="0.25">
      <c r="A806" s="161" t="s">
        <v>1807</v>
      </c>
      <c r="AU806" t="s">
        <v>176</v>
      </c>
      <c r="AV806" t="s">
        <v>491</v>
      </c>
      <c r="AW806" t="s">
        <v>178</v>
      </c>
      <c r="AX806" t="s">
        <v>492</v>
      </c>
      <c r="AY806" t="s">
        <v>471</v>
      </c>
      <c r="AZ806" t="s">
        <v>181</v>
      </c>
      <c r="BA806" t="s">
        <v>235</v>
      </c>
      <c r="BB806" t="s">
        <v>493</v>
      </c>
      <c r="BT806" s="161" t="s">
        <v>1807</v>
      </c>
      <c r="BU806" s="161" t="s">
        <v>110</v>
      </c>
      <c r="BV806" t="b">
        <v>0</v>
      </c>
    </row>
    <row r="807" spans="1:74" x14ac:dyDescent="0.25">
      <c r="A807" s="161" t="s">
        <v>1807</v>
      </c>
      <c r="AU807" t="s">
        <v>176</v>
      </c>
      <c r="AV807" t="s">
        <v>494</v>
      </c>
      <c r="AW807" t="s">
        <v>178</v>
      </c>
      <c r="AX807" t="s">
        <v>495</v>
      </c>
      <c r="AY807" t="s">
        <v>471</v>
      </c>
      <c r="AZ807" t="s">
        <v>181</v>
      </c>
      <c r="BA807" t="s">
        <v>239</v>
      </c>
      <c r="BB807" t="s">
        <v>496</v>
      </c>
      <c r="BT807" s="161" t="s">
        <v>1807</v>
      </c>
      <c r="BU807" s="161" t="s">
        <v>110</v>
      </c>
      <c r="BV807" t="b">
        <v>0</v>
      </c>
    </row>
    <row r="808" spans="1:74" x14ac:dyDescent="0.25">
      <c r="A808" s="161" t="s">
        <v>1807</v>
      </c>
      <c r="AU808" t="s">
        <v>176</v>
      </c>
      <c r="AV808" t="s">
        <v>497</v>
      </c>
      <c r="AW808" t="s">
        <v>178</v>
      </c>
      <c r="AX808" t="s">
        <v>498</v>
      </c>
      <c r="AY808" t="s">
        <v>471</v>
      </c>
      <c r="AZ808" t="s">
        <v>181</v>
      </c>
      <c r="BA808" t="s">
        <v>332</v>
      </c>
      <c r="BB808" t="s">
        <v>499</v>
      </c>
      <c r="BT808" s="161" t="s">
        <v>1807</v>
      </c>
      <c r="BU808" s="161" t="s">
        <v>110</v>
      </c>
      <c r="BV808" t="b">
        <v>0</v>
      </c>
    </row>
    <row r="809" spans="1:74" x14ac:dyDescent="0.25">
      <c r="A809" s="161" t="s">
        <v>1807</v>
      </c>
      <c r="AU809" t="s">
        <v>176</v>
      </c>
      <c r="AV809" t="s">
        <v>500</v>
      </c>
      <c r="AW809" t="s">
        <v>178</v>
      </c>
      <c r="AX809" t="s">
        <v>501</v>
      </c>
      <c r="AY809" t="s">
        <v>471</v>
      </c>
      <c r="AZ809" t="s">
        <v>181</v>
      </c>
      <c r="BA809" t="s">
        <v>247</v>
      </c>
      <c r="BB809" t="s">
        <v>502</v>
      </c>
      <c r="BT809" s="161" t="s">
        <v>1807</v>
      </c>
      <c r="BU809" s="161" t="s">
        <v>110</v>
      </c>
      <c r="BV809" t="b">
        <v>0</v>
      </c>
    </row>
    <row r="810" spans="1:74" x14ac:dyDescent="0.25">
      <c r="A810" s="161" t="s">
        <v>1807</v>
      </c>
      <c r="AU810" t="s">
        <v>176</v>
      </c>
      <c r="AV810" t="s">
        <v>503</v>
      </c>
      <c r="AW810" t="s">
        <v>178</v>
      </c>
      <c r="AX810" t="s">
        <v>504</v>
      </c>
      <c r="AY810" t="s">
        <v>471</v>
      </c>
      <c r="AZ810" t="s">
        <v>181</v>
      </c>
      <c r="BA810" t="s">
        <v>251</v>
      </c>
      <c r="BB810" t="s">
        <v>505</v>
      </c>
      <c r="BT810" s="161" t="s">
        <v>1807</v>
      </c>
      <c r="BU810" s="161" t="s">
        <v>110</v>
      </c>
      <c r="BV810" t="b">
        <v>0</v>
      </c>
    </row>
    <row r="811" spans="1:74" x14ac:dyDescent="0.25">
      <c r="A811" s="161" t="s">
        <v>1807</v>
      </c>
      <c r="AU811" t="s">
        <v>176</v>
      </c>
      <c r="AV811" t="s">
        <v>506</v>
      </c>
      <c r="AW811" t="s">
        <v>178</v>
      </c>
      <c r="AX811" t="s">
        <v>507</v>
      </c>
      <c r="AY811" t="s">
        <v>471</v>
      </c>
      <c r="AZ811" t="s">
        <v>181</v>
      </c>
      <c r="BA811" t="s">
        <v>508</v>
      </c>
      <c r="BB811" t="s">
        <v>509</v>
      </c>
      <c r="BT811" s="161" t="s">
        <v>1807</v>
      </c>
      <c r="BU811" s="161" t="s">
        <v>110</v>
      </c>
      <c r="BV811" t="b">
        <v>0</v>
      </c>
    </row>
    <row r="812" spans="1:74" x14ac:dyDescent="0.25">
      <c r="A812" s="161" t="s">
        <v>1807</v>
      </c>
      <c r="AU812" t="s">
        <v>176</v>
      </c>
      <c r="AV812" t="s">
        <v>510</v>
      </c>
      <c r="AW812" t="s">
        <v>178</v>
      </c>
      <c r="AX812" t="s">
        <v>511</v>
      </c>
      <c r="AY812" t="s">
        <v>471</v>
      </c>
      <c r="AZ812" t="s">
        <v>181</v>
      </c>
      <c r="BA812" t="s">
        <v>512</v>
      </c>
      <c r="BB812" t="s">
        <v>513</v>
      </c>
      <c r="BT812" s="161" t="s">
        <v>1807</v>
      </c>
      <c r="BU812" s="161" t="s">
        <v>110</v>
      </c>
      <c r="BV812" t="b">
        <v>0</v>
      </c>
    </row>
    <row r="813" spans="1:74" x14ac:dyDescent="0.25">
      <c r="A813" s="161" t="s">
        <v>1807</v>
      </c>
      <c r="AU813" t="s">
        <v>176</v>
      </c>
      <c r="AV813" t="s">
        <v>514</v>
      </c>
      <c r="AW813" t="s">
        <v>178</v>
      </c>
      <c r="AX813" t="s">
        <v>515</v>
      </c>
      <c r="AY813" t="s">
        <v>510</v>
      </c>
      <c r="AZ813" t="s">
        <v>181</v>
      </c>
      <c r="BA813" t="s">
        <v>182</v>
      </c>
      <c r="BB813" t="s">
        <v>516</v>
      </c>
      <c r="BT813" s="161" t="s">
        <v>1807</v>
      </c>
      <c r="BU813" s="161" t="s">
        <v>110</v>
      </c>
      <c r="BV813" t="b">
        <v>0</v>
      </c>
    </row>
    <row r="814" spans="1:74" x14ac:dyDescent="0.25">
      <c r="A814" s="161" t="s">
        <v>1807</v>
      </c>
      <c r="AU814" t="s">
        <v>176</v>
      </c>
      <c r="AV814" t="s">
        <v>517</v>
      </c>
      <c r="AW814" t="s">
        <v>178</v>
      </c>
      <c r="AX814" t="s">
        <v>518</v>
      </c>
      <c r="AY814" t="s">
        <v>510</v>
      </c>
      <c r="AZ814" t="s">
        <v>181</v>
      </c>
      <c r="BA814" t="s">
        <v>187</v>
      </c>
      <c r="BB814" t="s">
        <v>519</v>
      </c>
      <c r="BT814" s="161" t="s">
        <v>1807</v>
      </c>
      <c r="BU814" s="161" t="s">
        <v>110</v>
      </c>
      <c r="BV814" t="b">
        <v>0</v>
      </c>
    </row>
    <row r="815" spans="1:74" x14ac:dyDescent="0.25">
      <c r="A815" s="161" t="s">
        <v>1807</v>
      </c>
      <c r="AU815" t="s">
        <v>176</v>
      </c>
      <c r="AV815" t="s">
        <v>520</v>
      </c>
      <c r="AW815" t="s">
        <v>178</v>
      </c>
      <c r="AX815" t="s">
        <v>521</v>
      </c>
      <c r="AY815" t="s">
        <v>517</v>
      </c>
      <c r="AZ815" t="s">
        <v>181</v>
      </c>
      <c r="BA815" t="s">
        <v>190</v>
      </c>
      <c r="BB815" t="s">
        <v>522</v>
      </c>
      <c r="BT815" s="161" t="s">
        <v>1807</v>
      </c>
      <c r="BU815" s="161" t="s">
        <v>110</v>
      </c>
      <c r="BV815" t="b">
        <v>0</v>
      </c>
    </row>
    <row r="816" spans="1:74" x14ac:dyDescent="0.25">
      <c r="A816" s="161" t="s">
        <v>1807</v>
      </c>
      <c r="AU816" t="s">
        <v>176</v>
      </c>
      <c r="AV816" t="s">
        <v>523</v>
      </c>
      <c r="AW816" t="s">
        <v>178</v>
      </c>
      <c r="AX816" t="s">
        <v>524</v>
      </c>
      <c r="AY816" t="s">
        <v>517</v>
      </c>
      <c r="AZ816" t="s">
        <v>181</v>
      </c>
      <c r="BA816" t="s">
        <v>193</v>
      </c>
      <c r="BB816" t="s">
        <v>525</v>
      </c>
      <c r="BT816" s="161" t="s">
        <v>1807</v>
      </c>
      <c r="BU816" s="161" t="s">
        <v>110</v>
      </c>
      <c r="BV816" t="b">
        <v>0</v>
      </c>
    </row>
    <row r="817" spans="1:74" x14ac:dyDescent="0.25">
      <c r="A817" s="161" t="s">
        <v>1807</v>
      </c>
      <c r="AU817" t="s">
        <v>176</v>
      </c>
      <c r="AV817" t="s">
        <v>526</v>
      </c>
      <c r="AW817" t="s">
        <v>178</v>
      </c>
      <c r="AX817" t="s">
        <v>527</v>
      </c>
      <c r="AY817" t="s">
        <v>517</v>
      </c>
      <c r="AZ817" t="s">
        <v>181</v>
      </c>
      <c r="BA817" t="s">
        <v>381</v>
      </c>
      <c r="BB817" t="s">
        <v>528</v>
      </c>
      <c r="BT817" s="161" t="s">
        <v>1807</v>
      </c>
      <c r="BU817" s="161" t="s">
        <v>110</v>
      </c>
      <c r="BV817" t="b">
        <v>0</v>
      </c>
    </row>
    <row r="818" spans="1:74" x14ac:dyDescent="0.25">
      <c r="A818" s="161" t="s">
        <v>1807</v>
      </c>
      <c r="AU818" t="s">
        <v>176</v>
      </c>
      <c r="AV818" t="s">
        <v>529</v>
      </c>
      <c r="AW818" t="s">
        <v>178</v>
      </c>
      <c r="AX818" t="s">
        <v>530</v>
      </c>
      <c r="AY818" t="s">
        <v>517</v>
      </c>
      <c r="AZ818" t="s">
        <v>181</v>
      </c>
      <c r="BA818" t="s">
        <v>384</v>
      </c>
      <c r="BB818" t="s">
        <v>531</v>
      </c>
      <c r="BT818" s="161" t="s">
        <v>1807</v>
      </c>
      <c r="BU818" s="161" t="s">
        <v>110</v>
      </c>
      <c r="BV818" t="b">
        <v>0</v>
      </c>
    </row>
    <row r="819" spans="1:74" x14ac:dyDescent="0.25">
      <c r="A819" s="161" t="s">
        <v>1807</v>
      </c>
      <c r="AU819" t="s">
        <v>176</v>
      </c>
      <c r="AV819" t="s">
        <v>532</v>
      </c>
      <c r="AW819" t="s">
        <v>178</v>
      </c>
      <c r="AX819" t="s">
        <v>533</v>
      </c>
      <c r="AY819" t="s">
        <v>517</v>
      </c>
      <c r="AZ819" t="s">
        <v>181</v>
      </c>
      <c r="BA819" t="s">
        <v>441</v>
      </c>
      <c r="BB819" t="s">
        <v>534</v>
      </c>
      <c r="BT819" s="161" t="s">
        <v>1807</v>
      </c>
      <c r="BU819" s="161" t="s">
        <v>110</v>
      </c>
      <c r="BV819" t="b">
        <v>0</v>
      </c>
    </row>
    <row r="820" spans="1:74" x14ac:dyDescent="0.25">
      <c r="A820" s="161" t="s">
        <v>1807</v>
      </c>
      <c r="AU820" t="s">
        <v>176</v>
      </c>
      <c r="AV820" t="s">
        <v>535</v>
      </c>
      <c r="AW820" t="s">
        <v>178</v>
      </c>
      <c r="AX820" t="s">
        <v>536</v>
      </c>
      <c r="AY820" t="s">
        <v>517</v>
      </c>
      <c r="AZ820" t="s">
        <v>181</v>
      </c>
      <c r="BA820" t="s">
        <v>445</v>
      </c>
      <c r="BB820" t="s">
        <v>537</v>
      </c>
      <c r="BT820" s="161" t="s">
        <v>1807</v>
      </c>
      <c r="BU820" s="161" t="s">
        <v>110</v>
      </c>
      <c r="BV820" t="b">
        <v>0</v>
      </c>
    </row>
    <row r="821" spans="1:74" x14ac:dyDescent="0.25">
      <c r="A821" s="161" t="s">
        <v>1807</v>
      </c>
      <c r="AU821" t="s">
        <v>176</v>
      </c>
      <c r="AV821" t="s">
        <v>538</v>
      </c>
      <c r="AW821" t="s">
        <v>178</v>
      </c>
      <c r="AX821" t="s">
        <v>539</v>
      </c>
      <c r="AY821" t="s">
        <v>517</v>
      </c>
      <c r="AZ821" t="s">
        <v>181</v>
      </c>
      <c r="BA821" t="s">
        <v>387</v>
      </c>
      <c r="BB821" t="s">
        <v>540</v>
      </c>
      <c r="BT821" s="161" t="s">
        <v>1807</v>
      </c>
      <c r="BU821" s="161" t="s">
        <v>110</v>
      </c>
      <c r="BV821" t="b">
        <v>0</v>
      </c>
    </row>
    <row r="822" spans="1:74" x14ac:dyDescent="0.25">
      <c r="A822" s="161" t="s">
        <v>1807</v>
      </c>
      <c r="AU822" t="s">
        <v>176</v>
      </c>
      <c r="AV822" t="s">
        <v>541</v>
      </c>
      <c r="AW822" t="s">
        <v>178</v>
      </c>
      <c r="AX822" t="s">
        <v>542</v>
      </c>
      <c r="AY822" t="s">
        <v>517</v>
      </c>
      <c r="AZ822" t="s">
        <v>181</v>
      </c>
      <c r="BA822" t="s">
        <v>402</v>
      </c>
      <c r="BB822" t="s">
        <v>543</v>
      </c>
      <c r="BT822" s="161" t="s">
        <v>1807</v>
      </c>
      <c r="BU822" s="161" t="s">
        <v>110</v>
      </c>
      <c r="BV822" t="b">
        <v>0</v>
      </c>
    </row>
    <row r="823" spans="1:74" x14ac:dyDescent="0.25">
      <c r="A823" s="161" t="s">
        <v>1807</v>
      </c>
      <c r="AU823" t="s">
        <v>176</v>
      </c>
      <c r="AV823" t="s">
        <v>544</v>
      </c>
      <c r="AW823" t="s">
        <v>178</v>
      </c>
      <c r="AX823" t="s">
        <v>545</v>
      </c>
      <c r="AY823" t="s">
        <v>517</v>
      </c>
      <c r="AZ823" t="s">
        <v>181</v>
      </c>
      <c r="BA823" t="s">
        <v>546</v>
      </c>
      <c r="BB823" t="s">
        <v>547</v>
      </c>
      <c r="BT823" s="161" t="s">
        <v>1807</v>
      </c>
      <c r="BU823" s="161" t="s">
        <v>110</v>
      </c>
      <c r="BV823" t="b">
        <v>0</v>
      </c>
    </row>
    <row r="824" spans="1:74" x14ac:dyDescent="0.25">
      <c r="A824" s="161" t="s">
        <v>1807</v>
      </c>
      <c r="AU824" t="s">
        <v>176</v>
      </c>
      <c r="AV824" t="s">
        <v>548</v>
      </c>
      <c r="AW824" t="s">
        <v>178</v>
      </c>
      <c r="AX824" t="s">
        <v>549</v>
      </c>
      <c r="AY824" t="s">
        <v>510</v>
      </c>
      <c r="AZ824" t="s">
        <v>181</v>
      </c>
      <c r="BA824" t="s">
        <v>198</v>
      </c>
      <c r="BB824" t="s">
        <v>550</v>
      </c>
      <c r="BT824" s="161" t="s">
        <v>1807</v>
      </c>
      <c r="BU824" s="161" t="s">
        <v>110</v>
      </c>
      <c r="BV824" t="b">
        <v>0</v>
      </c>
    </row>
    <row r="825" spans="1:74" x14ac:dyDescent="0.25">
      <c r="A825" s="161" t="s">
        <v>1807</v>
      </c>
      <c r="AU825" t="s">
        <v>176</v>
      </c>
      <c r="AV825" t="s">
        <v>551</v>
      </c>
      <c r="AW825" t="s">
        <v>178</v>
      </c>
      <c r="AX825" t="s">
        <v>552</v>
      </c>
      <c r="AY825" t="s">
        <v>510</v>
      </c>
      <c r="AZ825" t="s">
        <v>181</v>
      </c>
      <c r="BA825" t="s">
        <v>202</v>
      </c>
      <c r="BB825" t="s">
        <v>553</v>
      </c>
      <c r="BT825" s="161" t="s">
        <v>1807</v>
      </c>
      <c r="BU825" s="161" t="s">
        <v>110</v>
      </c>
      <c r="BV825" t="b">
        <v>0</v>
      </c>
    </row>
    <row r="826" spans="1:74" x14ac:dyDescent="0.25">
      <c r="A826" s="161" t="s">
        <v>1807</v>
      </c>
      <c r="AU826" t="s">
        <v>176</v>
      </c>
      <c r="AV826" t="s">
        <v>554</v>
      </c>
      <c r="AW826" t="s">
        <v>178</v>
      </c>
      <c r="AX826" t="s">
        <v>555</v>
      </c>
      <c r="AY826" t="s">
        <v>510</v>
      </c>
      <c r="AZ826" t="s">
        <v>181</v>
      </c>
      <c r="BA826" t="s">
        <v>206</v>
      </c>
      <c r="BB826" t="s">
        <v>556</v>
      </c>
      <c r="BT826" s="161" t="s">
        <v>1807</v>
      </c>
      <c r="BU826" s="161" t="s">
        <v>110</v>
      </c>
      <c r="BV826" t="b">
        <v>0</v>
      </c>
    </row>
    <row r="827" spans="1:74" x14ac:dyDescent="0.25">
      <c r="A827" s="161" t="s">
        <v>1807</v>
      </c>
      <c r="AU827" t="s">
        <v>176</v>
      </c>
      <c r="AV827" t="s">
        <v>557</v>
      </c>
      <c r="AW827" t="s">
        <v>178</v>
      </c>
      <c r="AX827" t="s">
        <v>558</v>
      </c>
      <c r="AY827" t="s">
        <v>510</v>
      </c>
      <c r="AZ827" t="s">
        <v>181</v>
      </c>
      <c r="BA827" t="s">
        <v>559</v>
      </c>
      <c r="BB827" t="s">
        <v>560</v>
      </c>
      <c r="BT827" s="161" t="s">
        <v>1807</v>
      </c>
      <c r="BU827" s="161" t="s">
        <v>110</v>
      </c>
      <c r="BV827" t="b">
        <v>0</v>
      </c>
    </row>
    <row r="828" spans="1:74" x14ac:dyDescent="0.25">
      <c r="A828" s="161" t="s">
        <v>1807</v>
      </c>
      <c r="AU828" t="s">
        <v>176</v>
      </c>
      <c r="AV828" t="s">
        <v>561</v>
      </c>
      <c r="AW828" t="s">
        <v>178</v>
      </c>
      <c r="AX828" t="s">
        <v>562</v>
      </c>
      <c r="AY828" t="s">
        <v>510</v>
      </c>
      <c r="AZ828" t="s">
        <v>181</v>
      </c>
      <c r="BA828" t="s">
        <v>563</v>
      </c>
      <c r="BB828" t="s">
        <v>564</v>
      </c>
      <c r="BT828" s="161" t="s">
        <v>1807</v>
      </c>
      <c r="BU828" s="161" t="s">
        <v>110</v>
      </c>
      <c r="BV828" t="b">
        <v>0</v>
      </c>
    </row>
    <row r="829" spans="1:74" x14ac:dyDescent="0.25">
      <c r="A829" s="161" t="s">
        <v>1807</v>
      </c>
      <c r="AU829" t="s">
        <v>176</v>
      </c>
      <c r="AV829" t="s">
        <v>565</v>
      </c>
      <c r="AW829" t="s">
        <v>178</v>
      </c>
      <c r="AX829" t="s">
        <v>566</v>
      </c>
      <c r="AY829" t="s">
        <v>510</v>
      </c>
      <c r="AZ829" t="s">
        <v>181</v>
      </c>
      <c r="BA829" t="s">
        <v>324</v>
      </c>
      <c r="BB829" t="s">
        <v>567</v>
      </c>
      <c r="BT829" s="161" t="s">
        <v>1807</v>
      </c>
      <c r="BU829" s="161" t="s">
        <v>110</v>
      </c>
      <c r="BV829" t="b">
        <v>0</v>
      </c>
    </row>
    <row r="830" spans="1:74" x14ac:dyDescent="0.25">
      <c r="A830" s="161" t="s">
        <v>1807</v>
      </c>
      <c r="AU830" t="s">
        <v>176</v>
      </c>
      <c r="AV830" t="s">
        <v>568</v>
      </c>
      <c r="AW830" t="s">
        <v>178</v>
      </c>
      <c r="AX830" t="s">
        <v>569</v>
      </c>
      <c r="AY830" t="s">
        <v>344</v>
      </c>
      <c r="AZ830" t="s">
        <v>181</v>
      </c>
      <c r="BA830" t="s">
        <v>570</v>
      </c>
      <c r="BB830" t="s">
        <v>571</v>
      </c>
      <c r="BT830" s="161" t="s">
        <v>1807</v>
      </c>
      <c r="BU830" s="161" t="s">
        <v>110</v>
      </c>
      <c r="BV830" t="b">
        <v>0</v>
      </c>
    </row>
    <row r="831" spans="1:74" x14ac:dyDescent="0.25">
      <c r="A831" s="161" t="s">
        <v>1807</v>
      </c>
      <c r="AU831" t="s">
        <v>176</v>
      </c>
      <c r="AV831" t="s">
        <v>572</v>
      </c>
      <c r="AW831" t="s">
        <v>573</v>
      </c>
      <c r="AX831" t="s">
        <v>574</v>
      </c>
      <c r="AY831" t="s">
        <v>344</v>
      </c>
      <c r="AZ831" t="s">
        <v>181</v>
      </c>
      <c r="BA831" t="s">
        <v>575</v>
      </c>
      <c r="BB831" t="s">
        <v>576</v>
      </c>
      <c r="BT831" s="161" t="s">
        <v>1807</v>
      </c>
      <c r="BU831" s="161" t="s">
        <v>110</v>
      </c>
      <c r="BV831" t="b">
        <v>0</v>
      </c>
    </row>
    <row r="832" spans="1:74" x14ac:dyDescent="0.25">
      <c r="A832" s="161" t="s">
        <v>1807</v>
      </c>
      <c r="AU832" t="s">
        <v>176</v>
      </c>
      <c r="AV832" t="s">
        <v>577</v>
      </c>
      <c r="AW832" t="s">
        <v>578</v>
      </c>
      <c r="AX832" t="s">
        <v>579</v>
      </c>
      <c r="AY832" t="s">
        <v>344</v>
      </c>
      <c r="AZ832" t="s">
        <v>181</v>
      </c>
      <c r="BA832" t="s">
        <v>580</v>
      </c>
      <c r="BB832" t="s">
        <v>581</v>
      </c>
      <c r="BT832" s="161" t="s">
        <v>1807</v>
      </c>
      <c r="BU832" s="161" t="s">
        <v>110</v>
      </c>
      <c r="BV832" t="b">
        <v>0</v>
      </c>
    </row>
    <row r="833" spans="1:74" x14ac:dyDescent="0.25">
      <c r="A833" s="161" t="s">
        <v>1807</v>
      </c>
      <c r="AU833" t="s">
        <v>176</v>
      </c>
      <c r="AV833" t="s">
        <v>582</v>
      </c>
      <c r="AW833" t="s">
        <v>583</v>
      </c>
      <c r="AX833" t="s">
        <v>584</v>
      </c>
      <c r="AY833" t="s">
        <v>344</v>
      </c>
      <c r="AZ833" t="s">
        <v>181</v>
      </c>
      <c r="BA833" t="s">
        <v>585</v>
      </c>
      <c r="BB833" t="s">
        <v>586</v>
      </c>
      <c r="BT833" s="161" t="s">
        <v>1807</v>
      </c>
      <c r="BU833" s="161" t="s">
        <v>110</v>
      </c>
      <c r="BV833" t="b">
        <v>0</v>
      </c>
    </row>
    <row r="834" spans="1:74" x14ac:dyDescent="0.25">
      <c r="A834" s="161" t="s">
        <v>1807</v>
      </c>
      <c r="AU834" t="s">
        <v>176</v>
      </c>
      <c r="AV834" t="s">
        <v>587</v>
      </c>
      <c r="AW834" t="s">
        <v>588</v>
      </c>
      <c r="AX834" t="s">
        <v>589</v>
      </c>
      <c r="AY834" t="s">
        <v>344</v>
      </c>
      <c r="AZ834" t="s">
        <v>181</v>
      </c>
      <c r="BA834" t="s">
        <v>590</v>
      </c>
      <c r="BB834" t="s">
        <v>591</v>
      </c>
      <c r="BT834" s="161" t="s">
        <v>1807</v>
      </c>
      <c r="BU834" s="161" t="s">
        <v>110</v>
      </c>
      <c r="BV834" t="b">
        <v>0</v>
      </c>
    </row>
    <row r="835" spans="1:74" x14ac:dyDescent="0.25">
      <c r="A835" s="161" t="s">
        <v>1807</v>
      </c>
      <c r="AU835" t="s">
        <v>176</v>
      </c>
      <c r="AV835" t="s">
        <v>592</v>
      </c>
      <c r="AW835" t="s">
        <v>593</v>
      </c>
      <c r="AX835" t="s">
        <v>594</v>
      </c>
      <c r="AY835" t="s">
        <v>344</v>
      </c>
      <c r="AZ835" t="s">
        <v>181</v>
      </c>
      <c r="BA835" t="s">
        <v>595</v>
      </c>
      <c r="BB835" t="s">
        <v>596</v>
      </c>
      <c r="BT835" s="161" t="s">
        <v>1807</v>
      </c>
      <c r="BU835" s="161" t="s">
        <v>110</v>
      </c>
      <c r="BV835" t="b">
        <v>0</v>
      </c>
    </row>
    <row r="836" spans="1:74" x14ac:dyDescent="0.25">
      <c r="A836" s="161" t="s">
        <v>1807</v>
      </c>
      <c r="AU836" t="s">
        <v>176</v>
      </c>
      <c r="AV836" t="s">
        <v>597</v>
      </c>
      <c r="AW836" t="s">
        <v>598</v>
      </c>
      <c r="AX836" t="s">
        <v>599</v>
      </c>
      <c r="AY836" t="s">
        <v>344</v>
      </c>
      <c r="AZ836" t="s">
        <v>181</v>
      </c>
      <c r="BA836" t="s">
        <v>600</v>
      </c>
      <c r="BB836" t="s">
        <v>601</v>
      </c>
      <c r="BT836" s="161" t="s">
        <v>1807</v>
      </c>
      <c r="BU836" s="161" t="s">
        <v>110</v>
      </c>
      <c r="BV836" t="b">
        <v>0</v>
      </c>
    </row>
    <row r="837" spans="1:74" x14ac:dyDescent="0.25">
      <c r="A837" s="161" t="s">
        <v>1807</v>
      </c>
      <c r="AU837" t="s">
        <v>176</v>
      </c>
      <c r="AV837" t="s">
        <v>602</v>
      </c>
      <c r="AW837" t="s">
        <v>603</v>
      </c>
      <c r="AX837" t="s">
        <v>604</v>
      </c>
      <c r="AY837" t="s">
        <v>344</v>
      </c>
      <c r="AZ837" t="s">
        <v>181</v>
      </c>
      <c r="BA837" t="s">
        <v>605</v>
      </c>
      <c r="BB837" t="s">
        <v>606</v>
      </c>
      <c r="BT837" s="161" t="s">
        <v>1807</v>
      </c>
      <c r="BU837" s="161" t="s">
        <v>110</v>
      </c>
      <c r="BV837" t="b">
        <v>0</v>
      </c>
    </row>
    <row r="838" spans="1:74" x14ac:dyDescent="0.25">
      <c r="A838" s="161" t="s">
        <v>1807</v>
      </c>
      <c r="AU838" t="s">
        <v>176</v>
      </c>
      <c r="AV838" t="s">
        <v>607</v>
      </c>
      <c r="AW838" t="s">
        <v>178</v>
      </c>
      <c r="AX838" t="s">
        <v>608</v>
      </c>
      <c r="AY838" t="s">
        <v>258</v>
      </c>
      <c r="AZ838" t="s">
        <v>181</v>
      </c>
      <c r="BA838" t="s">
        <v>609</v>
      </c>
      <c r="BB838" t="s">
        <v>610</v>
      </c>
      <c r="BT838" s="161" t="s">
        <v>1807</v>
      </c>
      <c r="BU838" s="161" t="s">
        <v>110</v>
      </c>
      <c r="BV838" t="b">
        <v>0</v>
      </c>
    </row>
    <row r="839" spans="1:74" x14ac:dyDescent="0.25">
      <c r="A839" s="161" t="s">
        <v>1807</v>
      </c>
      <c r="AU839" t="s">
        <v>176</v>
      </c>
      <c r="AV839" t="s">
        <v>611</v>
      </c>
      <c r="AW839" t="s">
        <v>178</v>
      </c>
      <c r="AX839" t="s">
        <v>612</v>
      </c>
      <c r="AY839" t="s">
        <v>344</v>
      </c>
      <c r="AZ839" t="s">
        <v>181</v>
      </c>
      <c r="BA839" t="s">
        <v>613</v>
      </c>
      <c r="BB839" t="s">
        <v>614</v>
      </c>
      <c r="BT839" s="161" t="s">
        <v>1807</v>
      </c>
      <c r="BU839" s="161" t="s">
        <v>110</v>
      </c>
      <c r="BV839" t="b">
        <v>0</v>
      </c>
    </row>
    <row r="840" spans="1:74" x14ac:dyDescent="0.25">
      <c r="A840" s="161" t="s">
        <v>1807</v>
      </c>
      <c r="AU840" t="s">
        <v>176</v>
      </c>
      <c r="AV840" t="s">
        <v>615</v>
      </c>
      <c r="AW840" t="s">
        <v>616</v>
      </c>
      <c r="AX840" t="s">
        <v>617</v>
      </c>
      <c r="AY840" t="s">
        <v>344</v>
      </c>
      <c r="AZ840" t="s">
        <v>181</v>
      </c>
      <c r="BA840" t="s">
        <v>618</v>
      </c>
      <c r="BB840" t="s">
        <v>619</v>
      </c>
      <c r="BT840" s="161" t="s">
        <v>1807</v>
      </c>
      <c r="BU840" s="161" t="s">
        <v>110</v>
      </c>
      <c r="BV840" t="b">
        <v>0</v>
      </c>
    </row>
    <row r="841" spans="1:74" x14ac:dyDescent="0.25">
      <c r="A841" s="161" t="s">
        <v>1807</v>
      </c>
      <c r="AU841" t="s">
        <v>176</v>
      </c>
      <c r="AV841" t="s">
        <v>620</v>
      </c>
      <c r="AW841" t="s">
        <v>621</v>
      </c>
      <c r="AX841" t="s">
        <v>622</v>
      </c>
      <c r="AY841" t="s">
        <v>344</v>
      </c>
      <c r="AZ841" t="s">
        <v>181</v>
      </c>
      <c r="BA841" t="s">
        <v>623</v>
      </c>
      <c r="BB841" t="s">
        <v>624</v>
      </c>
      <c r="BT841" s="161" t="s">
        <v>1807</v>
      </c>
      <c r="BU841" s="161" t="s">
        <v>110</v>
      </c>
      <c r="BV841" t="b">
        <v>0</v>
      </c>
    </row>
    <row r="842" spans="1:74" x14ac:dyDescent="0.25">
      <c r="A842" s="161" t="s">
        <v>1807</v>
      </c>
      <c r="AU842" t="s">
        <v>176</v>
      </c>
      <c r="AV842" t="s">
        <v>625</v>
      </c>
      <c r="AW842" t="s">
        <v>178</v>
      </c>
      <c r="AX842" t="s">
        <v>626</v>
      </c>
      <c r="AY842" t="s">
        <v>344</v>
      </c>
      <c r="AZ842" t="s">
        <v>181</v>
      </c>
      <c r="BA842" t="s">
        <v>627</v>
      </c>
      <c r="BB842" t="s">
        <v>628</v>
      </c>
      <c r="BT842" s="161" t="s">
        <v>1807</v>
      </c>
      <c r="BU842" s="161" t="s">
        <v>110</v>
      </c>
      <c r="BV842" t="b">
        <v>0</v>
      </c>
    </row>
    <row r="843" spans="1:74" x14ac:dyDescent="0.25">
      <c r="A843" s="161" t="s">
        <v>1807</v>
      </c>
      <c r="AU843" t="s">
        <v>176</v>
      </c>
      <c r="AV843" t="s">
        <v>629</v>
      </c>
      <c r="AW843" t="s">
        <v>178</v>
      </c>
      <c r="AX843" t="s">
        <v>630</v>
      </c>
      <c r="AY843" t="s">
        <v>344</v>
      </c>
      <c r="AZ843" t="s">
        <v>181</v>
      </c>
      <c r="BA843" t="s">
        <v>631</v>
      </c>
      <c r="BB843" t="s">
        <v>632</v>
      </c>
      <c r="BT843" s="161" t="s">
        <v>1807</v>
      </c>
      <c r="BU843" s="161" t="s">
        <v>110</v>
      </c>
      <c r="BV843" t="b">
        <v>0</v>
      </c>
    </row>
    <row r="844" spans="1:74" x14ac:dyDescent="0.25">
      <c r="A844" s="161" t="s">
        <v>1807</v>
      </c>
      <c r="AU844" t="s">
        <v>176</v>
      </c>
      <c r="AV844" t="s">
        <v>633</v>
      </c>
      <c r="AW844" t="s">
        <v>178</v>
      </c>
      <c r="AX844" t="s">
        <v>634</v>
      </c>
      <c r="AY844" t="s">
        <v>344</v>
      </c>
      <c r="AZ844" t="s">
        <v>181</v>
      </c>
      <c r="BA844" t="s">
        <v>635</v>
      </c>
      <c r="BB844" t="s">
        <v>636</v>
      </c>
      <c r="BT844" s="161" t="s">
        <v>1807</v>
      </c>
      <c r="BU844" s="161" t="s">
        <v>110</v>
      </c>
      <c r="BV844" t="b">
        <v>0</v>
      </c>
    </row>
    <row r="845" spans="1:74" x14ac:dyDescent="0.25">
      <c r="A845" s="161" t="s">
        <v>1807</v>
      </c>
      <c r="AU845" t="s">
        <v>176</v>
      </c>
      <c r="AV845" t="s">
        <v>637</v>
      </c>
      <c r="AW845" t="s">
        <v>178</v>
      </c>
      <c r="AX845" t="s">
        <v>638</v>
      </c>
      <c r="AY845" t="s">
        <v>344</v>
      </c>
      <c r="AZ845" t="s">
        <v>181</v>
      </c>
      <c r="BA845" t="s">
        <v>639</v>
      </c>
      <c r="BB845" t="s">
        <v>640</v>
      </c>
      <c r="BT845" s="161" t="s">
        <v>1807</v>
      </c>
      <c r="BU845" s="161" t="s">
        <v>110</v>
      </c>
      <c r="BV845" t="b">
        <v>0</v>
      </c>
    </row>
    <row r="846" spans="1:74" x14ac:dyDescent="0.25">
      <c r="A846" s="161" t="s">
        <v>1807</v>
      </c>
      <c r="AU846" t="s">
        <v>176</v>
      </c>
      <c r="AV846" t="s">
        <v>641</v>
      </c>
      <c r="AW846" t="s">
        <v>642</v>
      </c>
      <c r="AX846" t="s">
        <v>643</v>
      </c>
      <c r="AY846" t="s">
        <v>344</v>
      </c>
      <c r="AZ846" t="s">
        <v>181</v>
      </c>
      <c r="BA846" t="s">
        <v>644</v>
      </c>
      <c r="BB846" t="s">
        <v>645</v>
      </c>
      <c r="BT846" s="161" t="s">
        <v>1807</v>
      </c>
      <c r="BU846" s="161" t="s">
        <v>110</v>
      </c>
      <c r="BV846" t="b">
        <v>0</v>
      </c>
    </row>
    <row r="847" spans="1:74" x14ac:dyDescent="0.25">
      <c r="A847" s="161" t="s">
        <v>1807</v>
      </c>
      <c r="AU847" t="s">
        <v>176</v>
      </c>
      <c r="AV847" t="s">
        <v>646</v>
      </c>
      <c r="AW847" t="s">
        <v>647</v>
      </c>
      <c r="AX847" t="s">
        <v>648</v>
      </c>
      <c r="AY847" t="s">
        <v>344</v>
      </c>
      <c r="AZ847" t="s">
        <v>181</v>
      </c>
      <c r="BA847" t="s">
        <v>649</v>
      </c>
      <c r="BB847" t="s">
        <v>650</v>
      </c>
      <c r="BT847" s="161" t="s">
        <v>1807</v>
      </c>
      <c r="BU847" s="161" t="s">
        <v>110</v>
      </c>
      <c r="BV847" t="b">
        <v>0</v>
      </c>
    </row>
    <row r="848" spans="1:74" x14ac:dyDescent="0.25">
      <c r="A848" s="161" t="s">
        <v>1807</v>
      </c>
      <c r="AU848" t="s">
        <v>176</v>
      </c>
      <c r="AV848" t="s">
        <v>651</v>
      </c>
      <c r="AW848" t="s">
        <v>652</v>
      </c>
      <c r="AX848" t="s">
        <v>653</v>
      </c>
      <c r="AY848" t="s">
        <v>344</v>
      </c>
      <c r="AZ848" t="s">
        <v>181</v>
      </c>
      <c r="BA848" t="s">
        <v>654</v>
      </c>
      <c r="BB848" t="s">
        <v>655</v>
      </c>
      <c r="BT848" s="161" t="s">
        <v>1807</v>
      </c>
      <c r="BU848" s="161" t="s">
        <v>110</v>
      </c>
      <c r="BV848" t="b">
        <v>0</v>
      </c>
    </row>
    <row r="849" spans="1:74" x14ac:dyDescent="0.25">
      <c r="A849" s="161" t="s">
        <v>1807</v>
      </c>
      <c r="AU849" t="s">
        <v>176</v>
      </c>
      <c r="AV849" t="s">
        <v>656</v>
      </c>
      <c r="AW849" t="s">
        <v>657</v>
      </c>
      <c r="AX849" t="s">
        <v>658</v>
      </c>
      <c r="AY849" t="s">
        <v>344</v>
      </c>
      <c r="AZ849" t="s">
        <v>181</v>
      </c>
      <c r="BA849" t="s">
        <v>659</v>
      </c>
      <c r="BB849" t="s">
        <v>660</v>
      </c>
      <c r="BT849" s="161" t="s">
        <v>1807</v>
      </c>
      <c r="BU849" s="161" t="s">
        <v>110</v>
      </c>
      <c r="BV849" t="b">
        <v>0</v>
      </c>
    </row>
    <row r="850" spans="1:74" x14ac:dyDescent="0.25">
      <c r="A850" s="161" t="s">
        <v>1807</v>
      </c>
      <c r="AU850" t="s">
        <v>176</v>
      </c>
      <c r="AV850" t="s">
        <v>661</v>
      </c>
      <c r="AW850" t="s">
        <v>662</v>
      </c>
      <c r="AX850" t="s">
        <v>663</v>
      </c>
      <c r="AY850" t="s">
        <v>344</v>
      </c>
      <c r="AZ850" t="s">
        <v>181</v>
      </c>
      <c r="BA850" t="s">
        <v>664</v>
      </c>
      <c r="BB850" t="s">
        <v>665</v>
      </c>
      <c r="BT850" s="161" t="s">
        <v>1807</v>
      </c>
      <c r="BU850" s="161" t="s">
        <v>110</v>
      </c>
      <c r="BV850" t="b">
        <v>0</v>
      </c>
    </row>
    <row r="851" spans="1:74" x14ac:dyDescent="0.25">
      <c r="A851" s="161" t="s">
        <v>1807</v>
      </c>
      <c r="AU851" t="s">
        <v>176</v>
      </c>
      <c r="AV851" t="s">
        <v>666</v>
      </c>
      <c r="AW851" t="s">
        <v>667</v>
      </c>
      <c r="AX851" t="s">
        <v>668</v>
      </c>
      <c r="AY851" t="s">
        <v>344</v>
      </c>
      <c r="AZ851" t="s">
        <v>181</v>
      </c>
      <c r="BA851" t="s">
        <v>669</v>
      </c>
      <c r="BB851" t="s">
        <v>670</v>
      </c>
      <c r="BT851" s="161" t="s">
        <v>1807</v>
      </c>
      <c r="BU851" s="161" t="s">
        <v>110</v>
      </c>
      <c r="BV851" t="b">
        <v>0</v>
      </c>
    </row>
    <row r="852" spans="1:74" x14ac:dyDescent="0.25">
      <c r="A852" s="161" t="s">
        <v>1807</v>
      </c>
      <c r="AU852" t="s">
        <v>176</v>
      </c>
      <c r="AV852" t="s">
        <v>671</v>
      </c>
      <c r="AW852" t="s">
        <v>672</v>
      </c>
      <c r="AX852" t="s">
        <v>673</v>
      </c>
      <c r="AY852" t="s">
        <v>344</v>
      </c>
      <c r="AZ852" t="s">
        <v>181</v>
      </c>
      <c r="BA852" t="s">
        <v>674</v>
      </c>
      <c r="BB852" t="s">
        <v>675</v>
      </c>
      <c r="BT852" s="161" t="s">
        <v>1807</v>
      </c>
      <c r="BU852" s="161" t="s">
        <v>110</v>
      </c>
      <c r="BV852" t="b">
        <v>0</v>
      </c>
    </row>
    <row r="853" spans="1:74" x14ac:dyDescent="0.25">
      <c r="A853" s="161" t="s">
        <v>1807</v>
      </c>
      <c r="AU853" t="s">
        <v>176</v>
      </c>
      <c r="AV853" t="s">
        <v>676</v>
      </c>
      <c r="AW853" t="s">
        <v>677</v>
      </c>
      <c r="AX853" t="s">
        <v>678</v>
      </c>
      <c r="AY853" t="s">
        <v>344</v>
      </c>
      <c r="AZ853" t="s">
        <v>181</v>
      </c>
      <c r="BA853" t="s">
        <v>679</v>
      </c>
      <c r="BB853" t="s">
        <v>680</v>
      </c>
      <c r="BT853" s="161" t="s">
        <v>1807</v>
      </c>
      <c r="BU853" s="161" t="s">
        <v>110</v>
      </c>
      <c r="BV853" t="b">
        <v>0</v>
      </c>
    </row>
    <row r="854" spans="1:74" x14ac:dyDescent="0.25">
      <c r="A854" s="161" t="s">
        <v>1807</v>
      </c>
      <c r="AU854" t="s">
        <v>176</v>
      </c>
      <c r="AV854" t="s">
        <v>681</v>
      </c>
      <c r="AW854" t="s">
        <v>682</v>
      </c>
      <c r="AX854" t="s">
        <v>683</v>
      </c>
      <c r="AY854" t="s">
        <v>344</v>
      </c>
      <c r="AZ854" t="s">
        <v>181</v>
      </c>
      <c r="BA854" t="s">
        <v>684</v>
      </c>
      <c r="BB854" t="s">
        <v>685</v>
      </c>
      <c r="BT854" s="161" t="s">
        <v>1807</v>
      </c>
      <c r="BU854" s="161" t="s">
        <v>110</v>
      </c>
      <c r="BV854" t="b">
        <v>0</v>
      </c>
    </row>
    <row r="855" spans="1:74" x14ac:dyDescent="0.25">
      <c r="A855" s="161" t="s">
        <v>1807</v>
      </c>
      <c r="AU855" t="s">
        <v>176</v>
      </c>
      <c r="AV855" t="s">
        <v>686</v>
      </c>
      <c r="AW855" t="s">
        <v>687</v>
      </c>
      <c r="AX855" t="s">
        <v>688</v>
      </c>
      <c r="AY855" t="s">
        <v>344</v>
      </c>
      <c r="AZ855" t="s">
        <v>181</v>
      </c>
      <c r="BA855" t="s">
        <v>689</v>
      </c>
      <c r="BB855" t="s">
        <v>690</v>
      </c>
      <c r="BT855" s="161" t="s">
        <v>1807</v>
      </c>
      <c r="BU855" s="161" t="s">
        <v>110</v>
      </c>
      <c r="BV855" t="b">
        <v>0</v>
      </c>
    </row>
    <row r="856" spans="1:74" x14ac:dyDescent="0.25">
      <c r="A856" s="161" t="s">
        <v>1807</v>
      </c>
      <c r="AU856" t="s">
        <v>176</v>
      </c>
      <c r="AV856" t="s">
        <v>691</v>
      </c>
      <c r="AW856" t="s">
        <v>692</v>
      </c>
      <c r="AX856" t="s">
        <v>693</v>
      </c>
      <c r="AY856" t="s">
        <v>344</v>
      </c>
      <c r="AZ856" t="s">
        <v>181</v>
      </c>
      <c r="BA856" t="s">
        <v>694</v>
      </c>
      <c r="BB856" t="s">
        <v>695</v>
      </c>
      <c r="BT856" s="161" t="s">
        <v>1807</v>
      </c>
      <c r="BU856" s="161" t="s">
        <v>110</v>
      </c>
      <c r="BV856" t="b">
        <v>0</v>
      </c>
    </row>
    <row r="857" spans="1:74" x14ac:dyDescent="0.25">
      <c r="A857" s="161" t="s">
        <v>1807</v>
      </c>
      <c r="AU857" t="s">
        <v>176</v>
      </c>
      <c r="AV857" t="s">
        <v>696</v>
      </c>
      <c r="AW857" t="s">
        <v>697</v>
      </c>
      <c r="AX857" t="s">
        <v>698</v>
      </c>
      <c r="AY857" t="s">
        <v>344</v>
      </c>
      <c r="AZ857" t="s">
        <v>181</v>
      </c>
      <c r="BA857" t="s">
        <v>699</v>
      </c>
      <c r="BB857" t="s">
        <v>700</v>
      </c>
      <c r="BT857" s="161" t="s">
        <v>1807</v>
      </c>
      <c r="BU857" s="161" t="s">
        <v>110</v>
      </c>
      <c r="BV857" t="b">
        <v>0</v>
      </c>
    </row>
    <row r="858" spans="1:74" x14ac:dyDescent="0.25">
      <c r="A858" s="161" t="s">
        <v>1807</v>
      </c>
      <c r="AU858" t="s">
        <v>176</v>
      </c>
      <c r="AV858" t="s">
        <v>701</v>
      </c>
      <c r="AW858" t="s">
        <v>178</v>
      </c>
      <c r="AX858" t="s">
        <v>702</v>
      </c>
      <c r="AY858" t="s">
        <v>218</v>
      </c>
      <c r="AZ858" t="s">
        <v>181</v>
      </c>
      <c r="BA858" t="s">
        <v>703</v>
      </c>
      <c r="BB858" t="s">
        <v>704</v>
      </c>
      <c r="BT858" s="161" t="s">
        <v>1807</v>
      </c>
      <c r="BU858" s="161" t="s">
        <v>110</v>
      </c>
      <c r="BV858" t="b">
        <v>0</v>
      </c>
    </row>
    <row r="859" spans="1:74" x14ac:dyDescent="0.25">
      <c r="A859" s="161" t="s">
        <v>1807</v>
      </c>
      <c r="AU859" t="s">
        <v>176</v>
      </c>
      <c r="AV859" t="s">
        <v>705</v>
      </c>
      <c r="AW859" t="s">
        <v>178</v>
      </c>
      <c r="AX859" t="s">
        <v>706</v>
      </c>
      <c r="AY859" t="s">
        <v>344</v>
      </c>
      <c r="AZ859" t="s">
        <v>181</v>
      </c>
      <c r="BA859" t="s">
        <v>705</v>
      </c>
      <c r="BB859" t="s">
        <v>707</v>
      </c>
      <c r="BT859" s="161" t="s">
        <v>1807</v>
      </c>
      <c r="BU859" s="161" t="s">
        <v>110</v>
      </c>
      <c r="BV859" t="b">
        <v>0</v>
      </c>
    </row>
    <row r="860" spans="1:74" x14ac:dyDescent="0.25">
      <c r="A860" s="161" t="s">
        <v>1807</v>
      </c>
      <c r="AU860" t="s">
        <v>176</v>
      </c>
      <c r="AV860" t="s">
        <v>708</v>
      </c>
      <c r="AW860" t="s">
        <v>178</v>
      </c>
      <c r="AX860" t="s">
        <v>709</v>
      </c>
      <c r="AY860" t="s">
        <v>705</v>
      </c>
      <c r="AZ860" t="s">
        <v>181</v>
      </c>
      <c r="BA860" t="s">
        <v>476</v>
      </c>
      <c r="BB860" t="s">
        <v>710</v>
      </c>
      <c r="BT860" s="161" t="s">
        <v>1807</v>
      </c>
      <c r="BU860" s="161" t="s">
        <v>110</v>
      </c>
      <c r="BV860" t="b">
        <v>0</v>
      </c>
    </row>
    <row r="861" spans="1:74" x14ac:dyDescent="0.25">
      <c r="A861" s="161" t="s">
        <v>1807</v>
      </c>
      <c r="AU861" t="s">
        <v>176</v>
      </c>
      <c r="AV861" t="s">
        <v>711</v>
      </c>
      <c r="AW861" t="s">
        <v>178</v>
      </c>
      <c r="AX861" t="s">
        <v>712</v>
      </c>
      <c r="AY861" t="s">
        <v>705</v>
      </c>
      <c r="AZ861" t="s">
        <v>181</v>
      </c>
      <c r="BA861" t="s">
        <v>224</v>
      </c>
      <c r="BB861" t="s">
        <v>713</v>
      </c>
      <c r="BT861" s="161" t="s">
        <v>1807</v>
      </c>
      <c r="BU861" s="161" t="s">
        <v>110</v>
      </c>
      <c r="BV861" t="b">
        <v>0</v>
      </c>
    </row>
    <row r="862" spans="1:74" x14ac:dyDescent="0.25">
      <c r="A862" s="161" t="s">
        <v>1807</v>
      </c>
      <c r="AU862" t="s">
        <v>176</v>
      </c>
      <c r="AV862" t="s">
        <v>714</v>
      </c>
      <c r="AW862" t="s">
        <v>178</v>
      </c>
      <c r="AX862" t="s">
        <v>715</v>
      </c>
      <c r="AY862" t="s">
        <v>705</v>
      </c>
      <c r="AZ862" t="s">
        <v>181</v>
      </c>
      <c r="BA862" t="s">
        <v>198</v>
      </c>
      <c r="BB862" t="s">
        <v>716</v>
      </c>
      <c r="BT862" s="161" t="s">
        <v>1807</v>
      </c>
      <c r="BU862" s="161" t="s">
        <v>110</v>
      </c>
      <c r="BV862" t="b">
        <v>0</v>
      </c>
    </row>
    <row r="863" spans="1:74" x14ac:dyDescent="0.25">
      <c r="A863" s="161" t="s">
        <v>1807</v>
      </c>
      <c r="AU863" t="s">
        <v>176</v>
      </c>
      <c r="AV863" t="s">
        <v>717</v>
      </c>
      <c r="AW863" t="s">
        <v>178</v>
      </c>
      <c r="AX863" t="s">
        <v>718</v>
      </c>
      <c r="AY863" t="s">
        <v>705</v>
      </c>
      <c r="AZ863" t="s">
        <v>181</v>
      </c>
      <c r="BA863" t="s">
        <v>486</v>
      </c>
      <c r="BB863" t="s">
        <v>719</v>
      </c>
      <c r="BT863" s="161" t="s">
        <v>1807</v>
      </c>
      <c r="BU863" s="161" t="s">
        <v>110</v>
      </c>
      <c r="BV863" t="b">
        <v>0</v>
      </c>
    </row>
    <row r="864" spans="1:74" x14ac:dyDescent="0.25">
      <c r="A864" s="161" t="s">
        <v>1807</v>
      </c>
      <c r="AU864" t="s">
        <v>176</v>
      </c>
      <c r="AV864" t="s">
        <v>720</v>
      </c>
      <c r="AW864" t="s">
        <v>178</v>
      </c>
      <c r="AX864" t="s">
        <v>721</v>
      </c>
      <c r="AY864" t="s">
        <v>705</v>
      </c>
      <c r="AZ864" t="s">
        <v>181</v>
      </c>
      <c r="BA864" t="s">
        <v>231</v>
      </c>
      <c r="BB864" t="s">
        <v>722</v>
      </c>
      <c r="BT864" s="161" t="s">
        <v>1807</v>
      </c>
      <c r="BU864" s="161" t="s">
        <v>110</v>
      </c>
      <c r="BV864" t="b">
        <v>0</v>
      </c>
    </row>
    <row r="865" spans="1:74" x14ac:dyDescent="0.25">
      <c r="A865" s="161" t="s">
        <v>1807</v>
      </c>
      <c r="AU865" t="s">
        <v>176</v>
      </c>
      <c r="AV865" t="s">
        <v>723</v>
      </c>
      <c r="AW865" t="s">
        <v>178</v>
      </c>
      <c r="AX865" t="s">
        <v>724</v>
      </c>
      <c r="AY865" t="s">
        <v>705</v>
      </c>
      <c r="AZ865" t="s">
        <v>181</v>
      </c>
      <c r="BA865" t="s">
        <v>235</v>
      </c>
      <c r="BB865" t="s">
        <v>725</v>
      </c>
      <c r="BT865" s="161" t="s">
        <v>1807</v>
      </c>
      <c r="BU865" s="161" t="s">
        <v>110</v>
      </c>
      <c r="BV865" t="b">
        <v>0</v>
      </c>
    </row>
    <row r="866" spans="1:74" x14ac:dyDescent="0.25">
      <c r="A866" s="161" t="s">
        <v>1807</v>
      </c>
      <c r="AU866" t="s">
        <v>176</v>
      </c>
      <c r="AV866" t="s">
        <v>726</v>
      </c>
      <c r="AW866" t="s">
        <v>178</v>
      </c>
      <c r="AX866" t="s">
        <v>727</v>
      </c>
      <c r="AY866" t="s">
        <v>705</v>
      </c>
      <c r="AZ866" t="s">
        <v>181</v>
      </c>
      <c r="BA866" t="s">
        <v>239</v>
      </c>
      <c r="BB866" t="s">
        <v>728</v>
      </c>
      <c r="BT866" s="161" t="s">
        <v>1807</v>
      </c>
      <c r="BU866" s="161" t="s">
        <v>110</v>
      </c>
      <c r="BV866" t="b">
        <v>0</v>
      </c>
    </row>
    <row r="867" spans="1:74" x14ac:dyDescent="0.25">
      <c r="A867" s="161" t="s">
        <v>1807</v>
      </c>
      <c r="AU867" t="s">
        <v>176</v>
      </c>
      <c r="AV867" t="s">
        <v>729</v>
      </c>
      <c r="AW867" t="s">
        <v>178</v>
      </c>
      <c r="AX867" t="s">
        <v>730</v>
      </c>
      <c r="AY867" t="s">
        <v>705</v>
      </c>
      <c r="AZ867" t="s">
        <v>181</v>
      </c>
      <c r="BA867" t="s">
        <v>332</v>
      </c>
      <c r="BB867" t="s">
        <v>731</v>
      </c>
      <c r="BT867" s="161" t="s">
        <v>1807</v>
      </c>
      <c r="BU867" s="161" t="s">
        <v>110</v>
      </c>
      <c r="BV867" t="b">
        <v>0</v>
      </c>
    </row>
    <row r="868" spans="1:74" x14ac:dyDescent="0.25">
      <c r="A868" s="161" t="s">
        <v>1807</v>
      </c>
      <c r="AU868" t="s">
        <v>176</v>
      </c>
      <c r="AV868" t="s">
        <v>732</v>
      </c>
      <c r="AW868" t="s">
        <v>178</v>
      </c>
      <c r="AX868" t="s">
        <v>733</v>
      </c>
      <c r="AY868" t="s">
        <v>705</v>
      </c>
      <c r="AZ868" t="s">
        <v>181</v>
      </c>
      <c r="BA868" t="s">
        <v>247</v>
      </c>
      <c r="BB868" t="s">
        <v>734</v>
      </c>
      <c r="BT868" s="161" t="s">
        <v>1807</v>
      </c>
      <c r="BU868" s="161" t="s">
        <v>110</v>
      </c>
      <c r="BV868" t="b">
        <v>0</v>
      </c>
    </row>
    <row r="869" spans="1:74" x14ac:dyDescent="0.25">
      <c r="A869" s="161" t="s">
        <v>1807</v>
      </c>
      <c r="AU869" t="s">
        <v>176</v>
      </c>
      <c r="AV869" t="s">
        <v>735</v>
      </c>
      <c r="AW869" t="s">
        <v>178</v>
      </c>
      <c r="AX869" t="s">
        <v>736</v>
      </c>
      <c r="AY869" t="s">
        <v>705</v>
      </c>
      <c r="AZ869" t="s">
        <v>181</v>
      </c>
      <c r="BA869" t="s">
        <v>251</v>
      </c>
      <c r="BB869" t="s">
        <v>737</v>
      </c>
      <c r="BT869" s="161" t="s">
        <v>1807</v>
      </c>
      <c r="BU869" s="161" t="s">
        <v>110</v>
      </c>
      <c r="BV869" t="b">
        <v>0</v>
      </c>
    </row>
    <row r="870" spans="1:74" x14ac:dyDescent="0.25">
      <c r="A870" s="161" t="s">
        <v>1807</v>
      </c>
      <c r="AU870" t="s">
        <v>176</v>
      </c>
      <c r="AV870" t="s">
        <v>738</v>
      </c>
      <c r="AW870" t="s">
        <v>178</v>
      </c>
      <c r="AX870" t="s">
        <v>739</v>
      </c>
      <c r="AY870" t="s">
        <v>705</v>
      </c>
      <c r="AZ870" t="s">
        <v>181</v>
      </c>
      <c r="BA870" t="s">
        <v>508</v>
      </c>
      <c r="BB870" t="s">
        <v>740</v>
      </c>
      <c r="BT870" s="161" t="s">
        <v>1807</v>
      </c>
      <c r="BU870" s="161" t="s">
        <v>110</v>
      </c>
      <c r="BV870" t="b">
        <v>0</v>
      </c>
    </row>
    <row r="871" spans="1:74" x14ac:dyDescent="0.25">
      <c r="A871" s="161" t="s">
        <v>1807</v>
      </c>
      <c r="AU871" t="s">
        <v>176</v>
      </c>
      <c r="AV871" t="s">
        <v>741</v>
      </c>
      <c r="AW871" t="s">
        <v>178</v>
      </c>
      <c r="AX871" t="s">
        <v>742</v>
      </c>
      <c r="AY871" t="s">
        <v>705</v>
      </c>
      <c r="AZ871" t="s">
        <v>181</v>
      </c>
      <c r="BA871" t="s">
        <v>512</v>
      </c>
      <c r="BB871" t="s">
        <v>743</v>
      </c>
      <c r="BT871" s="161" t="s">
        <v>1807</v>
      </c>
      <c r="BU871" s="161" t="s">
        <v>110</v>
      </c>
      <c r="BV871" t="b">
        <v>0</v>
      </c>
    </row>
    <row r="872" spans="1:74" x14ac:dyDescent="0.25">
      <c r="A872" s="161" t="s">
        <v>1807</v>
      </c>
      <c r="AU872" t="s">
        <v>176</v>
      </c>
      <c r="AV872" t="s">
        <v>744</v>
      </c>
      <c r="AW872" t="s">
        <v>178</v>
      </c>
      <c r="AX872" t="s">
        <v>745</v>
      </c>
      <c r="AY872" t="s">
        <v>741</v>
      </c>
      <c r="AZ872" t="s">
        <v>181</v>
      </c>
      <c r="BA872" t="s">
        <v>182</v>
      </c>
      <c r="BB872" t="s">
        <v>746</v>
      </c>
      <c r="BT872" s="161" t="s">
        <v>1807</v>
      </c>
      <c r="BU872" s="161" t="s">
        <v>110</v>
      </c>
      <c r="BV872" t="b">
        <v>0</v>
      </c>
    </row>
    <row r="873" spans="1:74" x14ac:dyDescent="0.25">
      <c r="A873" s="161" t="s">
        <v>1807</v>
      </c>
      <c r="AU873" t="s">
        <v>176</v>
      </c>
      <c r="AV873" t="s">
        <v>747</v>
      </c>
      <c r="AW873" t="s">
        <v>178</v>
      </c>
      <c r="AX873" t="s">
        <v>748</v>
      </c>
      <c r="AY873" t="s">
        <v>741</v>
      </c>
      <c r="AZ873" t="s">
        <v>181</v>
      </c>
      <c r="BA873" t="s">
        <v>187</v>
      </c>
      <c r="BB873" t="s">
        <v>749</v>
      </c>
      <c r="BT873" s="161" t="s">
        <v>1807</v>
      </c>
      <c r="BU873" s="161" t="s">
        <v>110</v>
      </c>
      <c r="BV873" t="b">
        <v>0</v>
      </c>
    </row>
    <row r="874" spans="1:74" x14ac:dyDescent="0.25">
      <c r="A874" s="161" t="s">
        <v>1807</v>
      </c>
      <c r="AU874" t="s">
        <v>176</v>
      </c>
      <c r="AV874" t="s">
        <v>750</v>
      </c>
      <c r="AW874" t="s">
        <v>178</v>
      </c>
      <c r="AX874" t="s">
        <v>751</v>
      </c>
      <c r="AY874" t="s">
        <v>741</v>
      </c>
      <c r="AZ874" t="s">
        <v>181</v>
      </c>
      <c r="BA874" t="s">
        <v>198</v>
      </c>
      <c r="BB874" t="s">
        <v>752</v>
      </c>
      <c r="BT874" s="161" t="s">
        <v>1807</v>
      </c>
      <c r="BU874" s="161" t="s">
        <v>110</v>
      </c>
      <c r="BV874" t="b">
        <v>0</v>
      </c>
    </row>
    <row r="875" spans="1:74" x14ac:dyDescent="0.25">
      <c r="A875" s="161" t="s">
        <v>1807</v>
      </c>
      <c r="AU875" t="s">
        <v>176</v>
      </c>
      <c r="AV875" t="s">
        <v>753</v>
      </c>
      <c r="AW875" t="s">
        <v>178</v>
      </c>
      <c r="AX875" t="s">
        <v>754</v>
      </c>
      <c r="AY875" t="s">
        <v>741</v>
      </c>
      <c r="AZ875" t="s">
        <v>181</v>
      </c>
      <c r="BA875" t="s">
        <v>202</v>
      </c>
      <c r="BB875" t="s">
        <v>755</v>
      </c>
      <c r="BT875" s="161" t="s">
        <v>1807</v>
      </c>
      <c r="BU875" s="161" t="s">
        <v>110</v>
      </c>
      <c r="BV875" t="b">
        <v>0</v>
      </c>
    </row>
    <row r="876" spans="1:74" x14ac:dyDescent="0.25">
      <c r="A876" s="161" t="s">
        <v>1807</v>
      </c>
      <c r="AU876" t="s">
        <v>176</v>
      </c>
      <c r="AV876" t="s">
        <v>756</v>
      </c>
      <c r="AW876" t="s">
        <v>178</v>
      </c>
      <c r="AX876" t="s">
        <v>757</v>
      </c>
      <c r="AY876" t="s">
        <v>741</v>
      </c>
      <c r="AZ876" t="s">
        <v>181</v>
      </c>
      <c r="BA876" t="s">
        <v>206</v>
      </c>
      <c r="BB876" t="s">
        <v>758</v>
      </c>
      <c r="BT876" s="161" t="s">
        <v>1807</v>
      </c>
      <c r="BU876" s="161" t="s">
        <v>110</v>
      </c>
      <c r="BV876" t="b">
        <v>0</v>
      </c>
    </row>
    <row r="877" spans="1:74" x14ac:dyDescent="0.25">
      <c r="A877" s="161" t="s">
        <v>1807</v>
      </c>
      <c r="AU877" t="s">
        <v>176</v>
      </c>
      <c r="AV877" t="s">
        <v>759</v>
      </c>
      <c r="AW877" t="s">
        <v>178</v>
      </c>
      <c r="AX877" t="s">
        <v>760</v>
      </c>
      <c r="AY877" t="s">
        <v>741</v>
      </c>
      <c r="AZ877" t="s">
        <v>181</v>
      </c>
      <c r="BA877" t="s">
        <v>559</v>
      </c>
      <c r="BB877" t="s">
        <v>761</v>
      </c>
      <c r="BT877" s="161" t="s">
        <v>1807</v>
      </c>
      <c r="BU877" s="161" t="s">
        <v>110</v>
      </c>
      <c r="BV877" t="b">
        <v>0</v>
      </c>
    </row>
    <row r="878" spans="1:74" x14ac:dyDescent="0.25">
      <c r="A878" s="161" t="s">
        <v>1807</v>
      </c>
      <c r="AU878" t="s">
        <v>176</v>
      </c>
      <c r="AV878" t="s">
        <v>762</v>
      </c>
      <c r="AW878" t="s">
        <v>178</v>
      </c>
      <c r="AX878" t="s">
        <v>763</v>
      </c>
      <c r="AY878" t="s">
        <v>741</v>
      </c>
      <c r="AZ878" t="s">
        <v>181</v>
      </c>
      <c r="BA878" t="s">
        <v>563</v>
      </c>
      <c r="BB878" t="s">
        <v>764</v>
      </c>
      <c r="BT878" s="161" t="s">
        <v>1807</v>
      </c>
      <c r="BU878" s="161" t="s">
        <v>110</v>
      </c>
      <c r="BV878" t="b">
        <v>0</v>
      </c>
    </row>
    <row r="879" spans="1:74" x14ac:dyDescent="0.25">
      <c r="A879" s="161" t="s">
        <v>1807</v>
      </c>
      <c r="AU879" t="s">
        <v>176</v>
      </c>
      <c r="AV879" t="s">
        <v>765</v>
      </c>
      <c r="AW879" t="s">
        <v>178</v>
      </c>
      <c r="AX879" t="s">
        <v>766</v>
      </c>
      <c r="AY879" t="s">
        <v>741</v>
      </c>
      <c r="AZ879" t="s">
        <v>181</v>
      </c>
      <c r="BA879" t="s">
        <v>324</v>
      </c>
      <c r="BB879" t="s">
        <v>767</v>
      </c>
      <c r="BT879" s="161" t="s">
        <v>1807</v>
      </c>
      <c r="BU879" s="161" t="s">
        <v>110</v>
      </c>
      <c r="BV879" t="b">
        <v>0</v>
      </c>
    </row>
    <row r="880" spans="1:74" x14ac:dyDescent="0.25">
      <c r="A880" s="161" t="s">
        <v>1807</v>
      </c>
      <c r="AU880" t="s">
        <v>176</v>
      </c>
      <c r="AV880" t="s">
        <v>768</v>
      </c>
      <c r="AW880" t="s">
        <v>178</v>
      </c>
      <c r="AX880" t="s">
        <v>769</v>
      </c>
      <c r="AY880" t="s">
        <v>747</v>
      </c>
      <c r="AZ880" t="s">
        <v>181</v>
      </c>
      <c r="BA880" t="s">
        <v>190</v>
      </c>
      <c r="BB880" t="s">
        <v>770</v>
      </c>
      <c r="BT880" s="161" t="s">
        <v>1807</v>
      </c>
      <c r="BU880" s="161" t="s">
        <v>110</v>
      </c>
      <c r="BV880" t="b">
        <v>0</v>
      </c>
    </row>
    <row r="881" spans="1:74" x14ac:dyDescent="0.25">
      <c r="A881" s="161" t="s">
        <v>1807</v>
      </c>
      <c r="AU881" t="s">
        <v>176</v>
      </c>
      <c r="AV881" t="s">
        <v>771</v>
      </c>
      <c r="AW881" t="s">
        <v>178</v>
      </c>
      <c r="AX881" t="s">
        <v>772</v>
      </c>
      <c r="AY881" t="s">
        <v>747</v>
      </c>
      <c r="AZ881" t="s">
        <v>181</v>
      </c>
      <c r="BA881" t="s">
        <v>193</v>
      </c>
      <c r="BB881" t="s">
        <v>773</v>
      </c>
      <c r="BT881" s="161" t="s">
        <v>1807</v>
      </c>
      <c r="BU881" s="161" t="s">
        <v>110</v>
      </c>
      <c r="BV881" t="b">
        <v>0</v>
      </c>
    </row>
    <row r="882" spans="1:74" x14ac:dyDescent="0.25">
      <c r="A882" s="161" t="s">
        <v>1807</v>
      </c>
      <c r="AU882" t="s">
        <v>176</v>
      </c>
      <c r="AV882" t="s">
        <v>774</v>
      </c>
      <c r="AW882" t="s">
        <v>178</v>
      </c>
      <c r="AX882" t="s">
        <v>775</v>
      </c>
      <c r="AY882" t="s">
        <v>747</v>
      </c>
      <c r="AZ882" t="s">
        <v>181</v>
      </c>
      <c r="BA882" t="s">
        <v>381</v>
      </c>
      <c r="BB882" t="s">
        <v>776</v>
      </c>
      <c r="BT882" s="161" t="s">
        <v>1807</v>
      </c>
      <c r="BU882" s="161" t="s">
        <v>110</v>
      </c>
      <c r="BV882" t="b">
        <v>0</v>
      </c>
    </row>
    <row r="883" spans="1:74" x14ac:dyDescent="0.25">
      <c r="A883" s="161" t="s">
        <v>1807</v>
      </c>
      <c r="AU883" t="s">
        <v>176</v>
      </c>
      <c r="AV883" t="s">
        <v>777</v>
      </c>
      <c r="AW883" t="s">
        <v>178</v>
      </c>
      <c r="AX883" t="s">
        <v>778</v>
      </c>
      <c r="AY883" t="s">
        <v>747</v>
      </c>
      <c r="AZ883" t="s">
        <v>181</v>
      </c>
      <c r="BA883" t="s">
        <v>384</v>
      </c>
      <c r="BB883" t="s">
        <v>779</v>
      </c>
      <c r="BT883" s="161" t="s">
        <v>1807</v>
      </c>
      <c r="BU883" s="161" t="s">
        <v>110</v>
      </c>
      <c r="BV883" t="b">
        <v>0</v>
      </c>
    </row>
    <row r="884" spans="1:74" x14ac:dyDescent="0.25">
      <c r="A884" s="161" t="s">
        <v>1807</v>
      </c>
      <c r="AU884" t="s">
        <v>176</v>
      </c>
      <c r="AV884" t="s">
        <v>780</v>
      </c>
      <c r="AW884" t="s">
        <v>178</v>
      </c>
      <c r="AX884" t="s">
        <v>781</v>
      </c>
      <c r="AY884" t="s">
        <v>747</v>
      </c>
      <c r="AZ884" t="s">
        <v>181</v>
      </c>
      <c r="BA884" t="s">
        <v>441</v>
      </c>
      <c r="BB884" t="s">
        <v>782</v>
      </c>
      <c r="BT884" s="161" t="s">
        <v>1807</v>
      </c>
      <c r="BU884" s="161" t="s">
        <v>110</v>
      </c>
      <c r="BV884" t="b">
        <v>0</v>
      </c>
    </row>
    <row r="885" spans="1:74" x14ac:dyDescent="0.25">
      <c r="A885" s="161" t="s">
        <v>1807</v>
      </c>
      <c r="AU885" t="s">
        <v>176</v>
      </c>
      <c r="AV885" t="s">
        <v>783</v>
      </c>
      <c r="AW885" t="s">
        <v>178</v>
      </c>
      <c r="AX885" t="s">
        <v>784</v>
      </c>
      <c r="AY885" t="s">
        <v>747</v>
      </c>
      <c r="AZ885" t="s">
        <v>181</v>
      </c>
      <c r="BA885" t="s">
        <v>445</v>
      </c>
      <c r="BB885" t="s">
        <v>785</v>
      </c>
      <c r="BT885" s="161" t="s">
        <v>1807</v>
      </c>
      <c r="BU885" s="161" t="s">
        <v>110</v>
      </c>
      <c r="BV885" t="b">
        <v>0</v>
      </c>
    </row>
    <row r="886" spans="1:74" x14ac:dyDescent="0.25">
      <c r="A886" s="161" t="s">
        <v>1807</v>
      </c>
      <c r="AU886" t="s">
        <v>176</v>
      </c>
      <c r="AV886" t="s">
        <v>786</v>
      </c>
      <c r="AW886" t="s">
        <v>178</v>
      </c>
      <c r="AX886" t="s">
        <v>787</v>
      </c>
      <c r="AY886" t="s">
        <v>747</v>
      </c>
      <c r="AZ886" t="s">
        <v>181</v>
      </c>
      <c r="BA886" t="s">
        <v>387</v>
      </c>
      <c r="BB886" t="s">
        <v>788</v>
      </c>
      <c r="BT886" s="161" t="s">
        <v>1807</v>
      </c>
      <c r="BU886" s="161" t="s">
        <v>110</v>
      </c>
      <c r="BV886" t="b">
        <v>0</v>
      </c>
    </row>
    <row r="887" spans="1:74" x14ac:dyDescent="0.25">
      <c r="A887" s="161" t="s">
        <v>1807</v>
      </c>
      <c r="AU887" t="s">
        <v>176</v>
      </c>
      <c r="AV887" t="s">
        <v>789</v>
      </c>
      <c r="AW887" t="s">
        <v>178</v>
      </c>
      <c r="AX887" t="s">
        <v>790</v>
      </c>
      <c r="AY887" t="s">
        <v>747</v>
      </c>
      <c r="AZ887" t="s">
        <v>181</v>
      </c>
      <c r="BA887" t="s">
        <v>402</v>
      </c>
      <c r="BB887" t="s">
        <v>791</v>
      </c>
      <c r="BT887" s="161" t="s">
        <v>1807</v>
      </c>
      <c r="BU887" s="161" t="s">
        <v>110</v>
      </c>
      <c r="BV887" t="b">
        <v>0</v>
      </c>
    </row>
    <row r="888" spans="1:74" x14ac:dyDescent="0.25">
      <c r="A888" s="161" t="s">
        <v>1807</v>
      </c>
      <c r="AU888" t="s">
        <v>176</v>
      </c>
      <c r="AV888" t="s">
        <v>792</v>
      </c>
      <c r="AW888" t="s">
        <v>178</v>
      </c>
      <c r="AX888" t="s">
        <v>793</v>
      </c>
      <c r="AY888" t="s">
        <v>747</v>
      </c>
      <c r="AZ888" t="s">
        <v>181</v>
      </c>
      <c r="BA888" t="s">
        <v>546</v>
      </c>
      <c r="BB888" t="s">
        <v>794</v>
      </c>
      <c r="BT888" s="161" t="s">
        <v>1807</v>
      </c>
      <c r="BU888" s="161" t="s">
        <v>110</v>
      </c>
      <c r="BV888" t="b">
        <v>0</v>
      </c>
    </row>
    <row r="889" spans="1:74" x14ac:dyDescent="0.25">
      <c r="A889" s="161" t="s">
        <v>1807</v>
      </c>
      <c r="AU889" t="s">
        <v>176</v>
      </c>
      <c r="AV889" t="s">
        <v>795</v>
      </c>
      <c r="AW889" t="s">
        <v>796</v>
      </c>
      <c r="AX889" t="s">
        <v>797</v>
      </c>
      <c r="AY889" t="s">
        <v>344</v>
      </c>
      <c r="AZ889" t="s">
        <v>181</v>
      </c>
      <c r="BA889" t="s">
        <v>798</v>
      </c>
      <c r="BB889" t="s">
        <v>799</v>
      </c>
      <c r="BT889" s="161" t="s">
        <v>1807</v>
      </c>
      <c r="BU889" s="161" t="s">
        <v>110</v>
      </c>
      <c r="BV889" t="b">
        <v>0</v>
      </c>
    </row>
    <row r="890" spans="1:74" x14ac:dyDescent="0.25">
      <c r="A890" s="161" t="s">
        <v>1807</v>
      </c>
      <c r="AU890" t="s">
        <v>176</v>
      </c>
      <c r="AV890" t="s">
        <v>800</v>
      </c>
      <c r="AW890" t="s">
        <v>801</v>
      </c>
      <c r="AX890" t="s">
        <v>802</v>
      </c>
      <c r="AY890" t="s">
        <v>344</v>
      </c>
      <c r="AZ890" t="s">
        <v>181</v>
      </c>
      <c r="BA890" t="s">
        <v>803</v>
      </c>
      <c r="BB890" t="s">
        <v>804</v>
      </c>
      <c r="BT890" s="161" t="s">
        <v>1807</v>
      </c>
      <c r="BU890" s="161" t="s">
        <v>110</v>
      </c>
      <c r="BV890" t="b">
        <v>0</v>
      </c>
    </row>
    <row r="891" spans="1:74" x14ac:dyDescent="0.25">
      <c r="A891" s="161" t="s">
        <v>1807</v>
      </c>
      <c r="AU891" t="s">
        <v>176</v>
      </c>
      <c r="AV891" t="s">
        <v>805</v>
      </c>
      <c r="AW891" t="s">
        <v>806</v>
      </c>
      <c r="AX891" t="s">
        <v>807</v>
      </c>
      <c r="AY891" t="s">
        <v>344</v>
      </c>
      <c r="AZ891" t="s">
        <v>181</v>
      </c>
      <c r="BA891" t="s">
        <v>808</v>
      </c>
      <c r="BB891" t="s">
        <v>809</v>
      </c>
      <c r="BT891" s="161" t="s">
        <v>1807</v>
      </c>
      <c r="BU891" s="161" t="s">
        <v>110</v>
      </c>
      <c r="BV891" t="b">
        <v>0</v>
      </c>
    </row>
    <row r="892" spans="1:74" x14ac:dyDescent="0.25">
      <c r="A892" s="161" t="s">
        <v>1807</v>
      </c>
      <c r="AU892" t="s">
        <v>176</v>
      </c>
      <c r="AV892" t="s">
        <v>810</v>
      </c>
      <c r="AW892" t="s">
        <v>811</v>
      </c>
      <c r="AX892" t="s">
        <v>812</v>
      </c>
      <c r="AY892" t="s">
        <v>344</v>
      </c>
      <c r="AZ892" t="s">
        <v>181</v>
      </c>
      <c r="BA892" t="s">
        <v>813</v>
      </c>
      <c r="BB892" t="s">
        <v>814</v>
      </c>
      <c r="BT892" s="161" t="s">
        <v>1807</v>
      </c>
      <c r="BU892" s="161" t="s">
        <v>110</v>
      </c>
      <c r="BV892" t="b">
        <v>0</v>
      </c>
    </row>
    <row r="893" spans="1:74" x14ac:dyDescent="0.25">
      <c r="A893" s="161" t="s">
        <v>1807</v>
      </c>
      <c r="AU893" t="s">
        <v>176</v>
      </c>
      <c r="AV893" t="s">
        <v>815</v>
      </c>
      <c r="AW893" t="s">
        <v>816</v>
      </c>
      <c r="AX893" t="s">
        <v>817</v>
      </c>
      <c r="AY893" t="s">
        <v>344</v>
      </c>
      <c r="AZ893" t="s">
        <v>181</v>
      </c>
      <c r="BA893" t="s">
        <v>818</v>
      </c>
      <c r="BB893" t="s">
        <v>819</v>
      </c>
      <c r="BT893" s="161" t="s">
        <v>1807</v>
      </c>
      <c r="BU893" s="161" t="s">
        <v>110</v>
      </c>
      <c r="BV893" t="b">
        <v>0</v>
      </c>
    </row>
    <row r="894" spans="1:74" x14ac:dyDescent="0.25">
      <c r="A894" s="161" t="s">
        <v>1807</v>
      </c>
      <c r="AU894" t="s">
        <v>176</v>
      </c>
      <c r="AV894" t="s">
        <v>820</v>
      </c>
      <c r="AW894" t="s">
        <v>178</v>
      </c>
      <c r="AX894" t="s">
        <v>821</v>
      </c>
      <c r="AY894" t="s">
        <v>344</v>
      </c>
      <c r="AZ894" t="s">
        <v>181</v>
      </c>
      <c r="BA894" t="s">
        <v>822</v>
      </c>
      <c r="BB894" t="s">
        <v>823</v>
      </c>
      <c r="BT894" s="161" t="s">
        <v>1807</v>
      </c>
      <c r="BU894" s="161" t="s">
        <v>110</v>
      </c>
      <c r="BV894" t="b">
        <v>0</v>
      </c>
    </row>
    <row r="895" spans="1:74" x14ac:dyDescent="0.25">
      <c r="A895" s="161" t="s">
        <v>1807</v>
      </c>
      <c r="AU895" t="s">
        <v>176</v>
      </c>
      <c r="AV895" t="s">
        <v>824</v>
      </c>
      <c r="AW895" t="s">
        <v>178</v>
      </c>
      <c r="AX895" t="s">
        <v>825</v>
      </c>
      <c r="AY895" t="s">
        <v>344</v>
      </c>
      <c r="AZ895" t="s">
        <v>181</v>
      </c>
      <c r="BA895" t="s">
        <v>826</v>
      </c>
      <c r="BB895" t="s">
        <v>827</v>
      </c>
      <c r="BT895" s="161" t="s">
        <v>1807</v>
      </c>
      <c r="BU895" s="161" t="s">
        <v>110</v>
      </c>
      <c r="BV895" t="b">
        <v>0</v>
      </c>
    </row>
    <row r="896" spans="1:74" x14ac:dyDescent="0.25">
      <c r="A896" s="161" t="s">
        <v>1807</v>
      </c>
      <c r="AU896" t="s">
        <v>176</v>
      </c>
      <c r="AV896" t="s">
        <v>828</v>
      </c>
      <c r="AW896" t="s">
        <v>829</v>
      </c>
      <c r="AX896" t="s">
        <v>830</v>
      </c>
      <c r="AY896" t="s">
        <v>344</v>
      </c>
      <c r="AZ896" t="s">
        <v>181</v>
      </c>
      <c r="BA896" t="s">
        <v>831</v>
      </c>
      <c r="BB896" t="s">
        <v>832</v>
      </c>
      <c r="BT896" s="161" t="s">
        <v>1807</v>
      </c>
      <c r="BU896" s="161" t="s">
        <v>110</v>
      </c>
      <c r="BV896" t="b">
        <v>0</v>
      </c>
    </row>
    <row r="897" spans="1:74" x14ac:dyDescent="0.25">
      <c r="A897" s="161" t="s">
        <v>1807</v>
      </c>
      <c r="AU897" t="s">
        <v>176</v>
      </c>
      <c r="AV897" t="s">
        <v>833</v>
      </c>
      <c r="AW897" t="s">
        <v>834</v>
      </c>
      <c r="AX897" t="s">
        <v>835</v>
      </c>
      <c r="AY897" t="s">
        <v>344</v>
      </c>
      <c r="AZ897" t="s">
        <v>181</v>
      </c>
      <c r="BA897" t="s">
        <v>836</v>
      </c>
      <c r="BB897" t="s">
        <v>837</v>
      </c>
      <c r="BT897" s="161" t="s">
        <v>1807</v>
      </c>
      <c r="BU897" s="161" t="s">
        <v>110</v>
      </c>
      <c r="BV897" t="b">
        <v>0</v>
      </c>
    </row>
    <row r="898" spans="1:74" x14ac:dyDescent="0.25">
      <c r="A898" s="161" t="s">
        <v>1807</v>
      </c>
      <c r="AU898" t="s">
        <v>176</v>
      </c>
      <c r="AV898" t="s">
        <v>838</v>
      </c>
      <c r="AW898" t="s">
        <v>839</v>
      </c>
      <c r="AX898" t="s">
        <v>840</v>
      </c>
      <c r="AY898" t="s">
        <v>344</v>
      </c>
      <c r="AZ898" t="s">
        <v>181</v>
      </c>
      <c r="BA898" t="s">
        <v>841</v>
      </c>
      <c r="BB898" t="s">
        <v>842</v>
      </c>
      <c r="BT898" s="161" t="s">
        <v>1807</v>
      </c>
      <c r="BU898" s="161" t="s">
        <v>110</v>
      </c>
      <c r="BV898" t="b">
        <v>0</v>
      </c>
    </row>
    <row r="899" spans="1:74" x14ac:dyDescent="0.25">
      <c r="A899" s="161" t="s">
        <v>1807</v>
      </c>
      <c r="AU899" t="s">
        <v>176</v>
      </c>
      <c r="AV899" t="s">
        <v>843</v>
      </c>
      <c r="AW899" t="s">
        <v>844</v>
      </c>
      <c r="AX899" t="s">
        <v>845</v>
      </c>
      <c r="AY899" t="s">
        <v>344</v>
      </c>
      <c r="AZ899" t="s">
        <v>181</v>
      </c>
      <c r="BA899" t="s">
        <v>846</v>
      </c>
      <c r="BB899" t="s">
        <v>847</v>
      </c>
      <c r="BT899" s="161" t="s">
        <v>1807</v>
      </c>
      <c r="BU899" s="161" t="s">
        <v>110</v>
      </c>
      <c r="BV899" t="b">
        <v>0</v>
      </c>
    </row>
    <row r="900" spans="1:74" x14ac:dyDescent="0.25">
      <c r="A900" s="161" t="s">
        <v>1807</v>
      </c>
      <c r="AU900" t="s">
        <v>176</v>
      </c>
      <c r="AV900" t="s">
        <v>848</v>
      </c>
      <c r="AW900" t="s">
        <v>178</v>
      </c>
      <c r="AX900" t="s">
        <v>849</v>
      </c>
      <c r="AY900" t="s">
        <v>471</v>
      </c>
      <c r="AZ900" t="s">
        <v>181</v>
      </c>
      <c r="BA900" t="s">
        <v>850</v>
      </c>
      <c r="BB900" t="s">
        <v>851</v>
      </c>
      <c r="BT900" s="161" t="s">
        <v>1807</v>
      </c>
      <c r="BU900" s="161" t="s">
        <v>110</v>
      </c>
      <c r="BV900" t="b">
        <v>0</v>
      </c>
    </row>
    <row r="901" spans="1:74" x14ac:dyDescent="0.25">
      <c r="A901" s="161" t="s">
        <v>1807</v>
      </c>
      <c r="AU901" t="s">
        <v>176</v>
      </c>
      <c r="AV901" t="s">
        <v>852</v>
      </c>
      <c r="AW901" t="s">
        <v>853</v>
      </c>
      <c r="AX901" t="s">
        <v>854</v>
      </c>
      <c r="AY901" t="s">
        <v>344</v>
      </c>
      <c r="AZ901" t="s">
        <v>181</v>
      </c>
      <c r="BA901" t="s">
        <v>855</v>
      </c>
      <c r="BB901" t="s">
        <v>856</v>
      </c>
      <c r="BT901" s="161" t="s">
        <v>1807</v>
      </c>
      <c r="BU901" s="161" t="s">
        <v>110</v>
      </c>
      <c r="BV901" t="b">
        <v>0</v>
      </c>
    </row>
    <row r="902" spans="1:74" x14ac:dyDescent="0.25">
      <c r="A902" s="161" t="s">
        <v>1807</v>
      </c>
      <c r="AU902" t="s">
        <v>176</v>
      </c>
      <c r="AV902" t="s">
        <v>857</v>
      </c>
      <c r="AW902" t="s">
        <v>858</v>
      </c>
      <c r="AX902" t="s">
        <v>859</v>
      </c>
      <c r="AY902" t="s">
        <v>344</v>
      </c>
      <c r="AZ902" t="s">
        <v>181</v>
      </c>
      <c r="BA902" t="s">
        <v>860</v>
      </c>
      <c r="BB902" t="s">
        <v>861</v>
      </c>
      <c r="BT902" s="161" t="s">
        <v>1807</v>
      </c>
      <c r="BU902" s="161" t="s">
        <v>110</v>
      </c>
      <c r="BV902" t="b">
        <v>0</v>
      </c>
    </row>
    <row r="903" spans="1:74" x14ac:dyDescent="0.25">
      <c r="A903" s="161" t="s">
        <v>1807</v>
      </c>
      <c r="AU903" t="s">
        <v>176</v>
      </c>
      <c r="AV903" t="s">
        <v>862</v>
      </c>
      <c r="AW903" t="s">
        <v>863</v>
      </c>
      <c r="AX903" t="s">
        <v>864</v>
      </c>
      <c r="AY903" t="s">
        <v>344</v>
      </c>
      <c r="AZ903" t="s">
        <v>181</v>
      </c>
      <c r="BA903" t="s">
        <v>865</v>
      </c>
      <c r="BB903" t="s">
        <v>866</v>
      </c>
      <c r="BT903" s="161" t="s">
        <v>1807</v>
      </c>
      <c r="BU903" s="161" t="s">
        <v>110</v>
      </c>
      <c r="BV903" t="b">
        <v>0</v>
      </c>
    </row>
    <row r="904" spans="1:74" x14ac:dyDescent="0.25">
      <c r="A904" s="161" t="s">
        <v>1807</v>
      </c>
      <c r="AU904" t="s">
        <v>176</v>
      </c>
      <c r="AV904" t="s">
        <v>867</v>
      </c>
      <c r="AW904" t="s">
        <v>868</v>
      </c>
      <c r="AX904" t="s">
        <v>869</v>
      </c>
      <c r="AY904" t="s">
        <v>344</v>
      </c>
      <c r="AZ904" t="s">
        <v>181</v>
      </c>
      <c r="BA904" t="s">
        <v>870</v>
      </c>
      <c r="BB904" t="s">
        <v>871</v>
      </c>
      <c r="BT904" s="161" t="s">
        <v>1807</v>
      </c>
      <c r="BU904" s="161" t="s">
        <v>110</v>
      </c>
      <c r="BV904" t="b">
        <v>0</v>
      </c>
    </row>
    <row r="905" spans="1:74" x14ac:dyDescent="0.25">
      <c r="A905" s="161" t="s">
        <v>1807</v>
      </c>
      <c r="AU905" t="s">
        <v>176</v>
      </c>
      <c r="AV905" t="s">
        <v>872</v>
      </c>
      <c r="AW905" t="s">
        <v>873</v>
      </c>
      <c r="AX905" t="s">
        <v>874</v>
      </c>
      <c r="AY905" t="s">
        <v>344</v>
      </c>
      <c r="AZ905" t="s">
        <v>181</v>
      </c>
      <c r="BA905" t="s">
        <v>875</v>
      </c>
      <c r="BB905" t="s">
        <v>876</v>
      </c>
      <c r="BT905" s="161" t="s">
        <v>1807</v>
      </c>
      <c r="BU905" s="161" t="s">
        <v>110</v>
      </c>
      <c r="BV905" t="b">
        <v>0</v>
      </c>
    </row>
    <row r="906" spans="1:74" x14ac:dyDescent="0.25">
      <c r="A906" s="161" t="s">
        <v>1807</v>
      </c>
      <c r="AU906" t="s">
        <v>176</v>
      </c>
      <c r="AV906" t="s">
        <v>877</v>
      </c>
      <c r="AW906" t="s">
        <v>878</v>
      </c>
      <c r="AX906" t="s">
        <v>879</v>
      </c>
      <c r="AY906" t="s">
        <v>344</v>
      </c>
      <c r="AZ906" t="s">
        <v>181</v>
      </c>
      <c r="BA906" t="s">
        <v>880</v>
      </c>
      <c r="BB906" t="s">
        <v>881</v>
      </c>
      <c r="BT906" s="161" t="s">
        <v>1807</v>
      </c>
      <c r="BU906" s="161" t="s">
        <v>110</v>
      </c>
      <c r="BV906" t="b">
        <v>0</v>
      </c>
    </row>
    <row r="907" spans="1:74" x14ac:dyDescent="0.25">
      <c r="A907" s="161" t="s">
        <v>1807</v>
      </c>
      <c r="AU907" t="s">
        <v>176</v>
      </c>
      <c r="AV907" t="s">
        <v>882</v>
      </c>
      <c r="AW907" t="s">
        <v>883</v>
      </c>
      <c r="AX907" t="s">
        <v>884</v>
      </c>
      <c r="AY907" t="s">
        <v>344</v>
      </c>
      <c r="AZ907" t="s">
        <v>181</v>
      </c>
      <c r="BA907" t="s">
        <v>885</v>
      </c>
      <c r="BB907" t="s">
        <v>886</v>
      </c>
      <c r="BT907" s="161" t="s">
        <v>1807</v>
      </c>
      <c r="BU907" s="161" t="s">
        <v>110</v>
      </c>
      <c r="BV907" t="b">
        <v>0</v>
      </c>
    </row>
    <row r="908" spans="1:74" x14ac:dyDescent="0.25">
      <c r="A908" s="161" t="s">
        <v>1807</v>
      </c>
      <c r="AU908" t="s">
        <v>176</v>
      </c>
      <c r="AV908" t="s">
        <v>887</v>
      </c>
      <c r="AW908" t="s">
        <v>888</v>
      </c>
      <c r="AX908" t="s">
        <v>889</v>
      </c>
      <c r="AY908" t="s">
        <v>344</v>
      </c>
      <c r="AZ908" t="s">
        <v>181</v>
      </c>
      <c r="BA908" t="s">
        <v>890</v>
      </c>
      <c r="BB908" t="s">
        <v>891</v>
      </c>
      <c r="BT908" s="161" t="s">
        <v>1807</v>
      </c>
      <c r="BU908" s="161" t="s">
        <v>110</v>
      </c>
      <c r="BV908" t="b">
        <v>0</v>
      </c>
    </row>
    <row r="909" spans="1:74" x14ac:dyDescent="0.25">
      <c r="A909" s="161" t="s">
        <v>1807</v>
      </c>
      <c r="AU909" t="s">
        <v>176</v>
      </c>
      <c r="AV909" t="s">
        <v>892</v>
      </c>
      <c r="AW909" t="s">
        <v>893</v>
      </c>
      <c r="AX909" t="s">
        <v>894</v>
      </c>
      <c r="AY909" t="s">
        <v>344</v>
      </c>
      <c r="AZ909" t="s">
        <v>181</v>
      </c>
      <c r="BA909" t="s">
        <v>895</v>
      </c>
      <c r="BB909" t="s">
        <v>896</v>
      </c>
      <c r="BT909" s="161" t="s">
        <v>1807</v>
      </c>
      <c r="BU909" s="161" t="s">
        <v>110</v>
      </c>
      <c r="BV909" t="b">
        <v>0</v>
      </c>
    </row>
    <row r="910" spans="1:74" x14ac:dyDescent="0.25">
      <c r="A910" s="161" t="s">
        <v>1807</v>
      </c>
      <c r="AU910" t="s">
        <v>176</v>
      </c>
      <c r="AV910" t="s">
        <v>897</v>
      </c>
      <c r="AW910" t="s">
        <v>898</v>
      </c>
      <c r="AX910" t="s">
        <v>899</v>
      </c>
      <c r="AY910" t="s">
        <v>344</v>
      </c>
      <c r="AZ910" t="s">
        <v>181</v>
      </c>
      <c r="BA910" t="s">
        <v>900</v>
      </c>
      <c r="BB910" t="s">
        <v>901</v>
      </c>
      <c r="BT910" s="161" t="s">
        <v>1807</v>
      </c>
      <c r="BU910" s="161" t="s">
        <v>110</v>
      </c>
      <c r="BV910" t="b">
        <v>0</v>
      </c>
    </row>
    <row r="911" spans="1:74" x14ac:dyDescent="0.25">
      <c r="A911" s="161" t="s">
        <v>1807</v>
      </c>
      <c r="AU911" t="s">
        <v>176</v>
      </c>
      <c r="AV911" t="s">
        <v>902</v>
      </c>
      <c r="AW911" t="s">
        <v>903</v>
      </c>
      <c r="AX911" t="s">
        <v>904</v>
      </c>
      <c r="AY911" t="s">
        <v>344</v>
      </c>
      <c r="AZ911" t="s">
        <v>181</v>
      </c>
      <c r="BA911" t="s">
        <v>905</v>
      </c>
      <c r="BB911" t="s">
        <v>906</v>
      </c>
      <c r="BT911" s="161" t="s">
        <v>1807</v>
      </c>
      <c r="BU911" s="161" t="s">
        <v>110</v>
      </c>
      <c r="BV911" t="b">
        <v>0</v>
      </c>
    </row>
    <row r="912" spans="1:74" x14ac:dyDescent="0.25">
      <c r="A912" s="161" t="s">
        <v>1807</v>
      </c>
      <c r="AU912" t="s">
        <v>176</v>
      </c>
      <c r="AV912" t="s">
        <v>907</v>
      </c>
      <c r="AW912" t="s">
        <v>908</v>
      </c>
      <c r="AX912" t="s">
        <v>909</v>
      </c>
      <c r="AY912" t="s">
        <v>344</v>
      </c>
      <c r="AZ912" t="s">
        <v>181</v>
      </c>
      <c r="BA912" t="s">
        <v>910</v>
      </c>
      <c r="BB912" t="s">
        <v>911</v>
      </c>
      <c r="BT912" s="161" t="s">
        <v>1807</v>
      </c>
      <c r="BU912" s="161" t="s">
        <v>110</v>
      </c>
      <c r="BV912" t="b">
        <v>0</v>
      </c>
    </row>
    <row r="913" spans="1:74" x14ac:dyDescent="0.25">
      <c r="A913" s="161" t="s">
        <v>1807</v>
      </c>
      <c r="AU913" t="s">
        <v>176</v>
      </c>
      <c r="AV913" t="s">
        <v>912</v>
      </c>
      <c r="AW913" t="s">
        <v>913</v>
      </c>
      <c r="AX913" t="s">
        <v>914</v>
      </c>
      <c r="AY913" t="s">
        <v>344</v>
      </c>
      <c r="AZ913" t="s">
        <v>181</v>
      </c>
      <c r="BA913" t="s">
        <v>915</v>
      </c>
      <c r="BB913" t="s">
        <v>916</v>
      </c>
      <c r="BT913" s="161" t="s">
        <v>1807</v>
      </c>
      <c r="BU913" s="161" t="s">
        <v>110</v>
      </c>
      <c r="BV913" t="b">
        <v>0</v>
      </c>
    </row>
    <row r="914" spans="1:74" x14ac:dyDescent="0.25">
      <c r="A914" s="161" t="s">
        <v>1807</v>
      </c>
      <c r="AU914" t="s">
        <v>176</v>
      </c>
      <c r="AV914" t="s">
        <v>917</v>
      </c>
      <c r="AW914" t="s">
        <v>918</v>
      </c>
      <c r="AX914" t="s">
        <v>919</v>
      </c>
      <c r="AY914" t="s">
        <v>344</v>
      </c>
      <c r="AZ914" t="s">
        <v>181</v>
      </c>
      <c r="BA914" t="s">
        <v>920</v>
      </c>
      <c r="BB914" t="s">
        <v>921</v>
      </c>
      <c r="BT914" s="161" t="s">
        <v>1807</v>
      </c>
      <c r="BU914" s="161" t="s">
        <v>110</v>
      </c>
      <c r="BV914" t="b">
        <v>0</v>
      </c>
    </row>
    <row r="915" spans="1:74" x14ac:dyDescent="0.25">
      <c r="A915" s="161" t="s">
        <v>1807</v>
      </c>
      <c r="AU915" t="s">
        <v>176</v>
      </c>
      <c r="AV915" t="s">
        <v>922</v>
      </c>
      <c r="AW915" t="s">
        <v>923</v>
      </c>
      <c r="AX915" t="s">
        <v>924</v>
      </c>
      <c r="AY915" t="s">
        <v>344</v>
      </c>
      <c r="AZ915" t="s">
        <v>181</v>
      </c>
      <c r="BA915" t="s">
        <v>925</v>
      </c>
      <c r="BB915" t="s">
        <v>926</v>
      </c>
      <c r="BT915" s="161" t="s">
        <v>1807</v>
      </c>
      <c r="BU915" s="161" t="s">
        <v>110</v>
      </c>
      <c r="BV915" t="b">
        <v>0</v>
      </c>
    </row>
    <row r="916" spans="1:74" x14ac:dyDescent="0.25">
      <c r="A916" s="161" t="s">
        <v>1807</v>
      </c>
      <c r="AU916" t="s">
        <v>176</v>
      </c>
      <c r="AV916" t="s">
        <v>927</v>
      </c>
      <c r="AW916" t="s">
        <v>928</v>
      </c>
      <c r="AX916" t="s">
        <v>929</v>
      </c>
      <c r="AY916" t="s">
        <v>344</v>
      </c>
      <c r="AZ916" t="s">
        <v>181</v>
      </c>
      <c r="BA916" t="s">
        <v>930</v>
      </c>
      <c r="BB916" t="s">
        <v>931</v>
      </c>
      <c r="BT916" s="161" t="s">
        <v>1807</v>
      </c>
      <c r="BU916" s="161" t="s">
        <v>110</v>
      </c>
      <c r="BV916" t="b">
        <v>0</v>
      </c>
    </row>
    <row r="917" spans="1:74" x14ac:dyDescent="0.25">
      <c r="A917" s="161" t="s">
        <v>1807</v>
      </c>
      <c r="AU917" t="s">
        <v>176</v>
      </c>
      <c r="AV917" t="s">
        <v>932</v>
      </c>
      <c r="AW917" t="s">
        <v>933</v>
      </c>
      <c r="AX917" t="s">
        <v>934</v>
      </c>
      <c r="AY917" t="s">
        <v>344</v>
      </c>
      <c r="AZ917" t="s">
        <v>181</v>
      </c>
      <c r="BA917" t="s">
        <v>935</v>
      </c>
      <c r="BB917" t="s">
        <v>936</v>
      </c>
      <c r="BT917" s="161" t="s">
        <v>1807</v>
      </c>
      <c r="BU917" s="161" t="s">
        <v>110</v>
      </c>
      <c r="BV917" t="b">
        <v>0</v>
      </c>
    </row>
    <row r="918" spans="1:74" x14ac:dyDescent="0.25">
      <c r="A918" s="161" t="s">
        <v>1807</v>
      </c>
      <c r="AU918" t="s">
        <v>176</v>
      </c>
      <c r="AV918" t="s">
        <v>937</v>
      </c>
      <c r="AW918" t="s">
        <v>938</v>
      </c>
      <c r="AX918" t="s">
        <v>939</v>
      </c>
      <c r="AY918" t="s">
        <v>344</v>
      </c>
      <c r="AZ918" t="s">
        <v>181</v>
      </c>
      <c r="BA918" t="s">
        <v>940</v>
      </c>
      <c r="BB918" t="s">
        <v>941</v>
      </c>
      <c r="BT918" s="161" t="s">
        <v>1807</v>
      </c>
      <c r="BU918" s="161" t="s">
        <v>110</v>
      </c>
      <c r="BV918" t="b">
        <v>0</v>
      </c>
    </row>
    <row r="919" spans="1:74" x14ac:dyDescent="0.25">
      <c r="A919" s="161" t="s">
        <v>1807</v>
      </c>
      <c r="AU919" t="s">
        <v>176</v>
      </c>
      <c r="AV919" t="s">
        <v>942</v>
      </c>
      <c r="AW919" t="s">
        <v>943</v>
      </c>
      <c r="AX919" t="s">
        <v>944</v>
      </c>
      <c r="AY919" t="s">
        <v>344</v>
      </c>
      <c r="AZ919" t="s">
        <v>181</v>
      </c>
      <c r="BA919" t="s">
        <v>945</v>
      </c>
      <c r="BB919" t="s">
        <v>946</v>
      </c>
      <c r="BT919" s="161" t="s">
        <v>1807</v>
      </c>
      <c r="BU919" s="161" t="s">
        <v>110</v>
      </c>
      <c r="BV919" t="b">
        <v>0</v>
      </c>
    </row>
    <row r="920" spans="1:74" x14ac:dyDescent="0.25">
      <c r="A920" s="161" t="s">
        <v>1807</v>
      </c>
      <c r="AU920" t="s">
        <v>176</v>
      </c>
      <c r="AV920" t="s">
        <v>947</v>
      </c>
      <c r="AW920" t="s">
        <v>948</v>
      </c>
      <c r="AX920" t="s">
        <v>949</v>
      </c>
      <c r="AY920" t="s">
        <v>344</v>
      </c>
      <c r="AZ920" t="s">
        <v>181</v>
      </c>
      <c r="BA920" t="s">
        <v>950</v>
      </c>
      <c r="BB920" t="s">
        <v>951</v>
      </c>
      <c r="BT920" s="161" t="s">
        <v>1807</v>
      </c>
      <c r="BU920" s="161" t="s">
        <v>110</v>
      </c>
      <c r="BV920" t="b">
        <v>0</v>
      </c>
    </row>
    <row r="921" spans="1:74" x14ac:dyDescent="0.25">
      <c r="A921" s="161" t="s">
        <v>1807</v>
      </c>
      <c r="AU921" t="s">
        <v>176</v>
      </c>
      <c r="AV921" t="s">
        <v>952</v>
      </c>
      <c r="AW921" t="s">
        <v>953</v>
      </c>
      <c r="AX921" t="s">
        <v>954</v>
      </c>
      <c r="AY921" t="s">
        <v>344</v>
      </c>
      <c r="AZ921" t="s">
        <v>181</v>
      </c>
      <c r="BA921" t="s">
        <v>955</v>
      </c>
      <c r="BB921" t="s">
        <v>956</v>
      </c>
      <c r="BT921" s="161" t="s">
        <v>1807</v>
      </c>
      <c r="BU921" s="161" t="s">
        <v>110</v>
      </c>
      <c r="BV921" t="b">
        <v>0</v>
      </c>
    </row>
    <row r="922" spans="1:74" x14ac:dyDescent="0.25">
      <c r="A922" s="161" t="s">
        <v>1807</v>
      </c>
      <c r="AU922" t="s">
        <v>176</v>
      </c>
      <c r="AV922" t="s">
        <v>957</v>
      </c>
      <c r="AW922" t="s">
        <v>958</v>
      </c>
      <c r="AX922" t="s">
        <v>959</v>
      </c>
      <c r="AY922" t="s">
        <v>344</v>
      </c>
      <c r="AZ922" t="s">
        <v>181</v>
      </c>
      <c r="BA922" t="s">
        <v>960</v>
      </c>
      <c r="BB922" t="s">
        <v>961</v>
      </c>
      <c r="BT922" s="161" t="s">
        <v>1807</v>
      </c>
      <c r="BU922" s="161" t="s">
        <v>110</v>
      </c>
      <c r="BV922" t="b">
        <v>0</v>
      </c>
    </row>
    <row r="923" spans="1:74" x14ac:dyDescent="0.25">
      <c r="A923" s="161" t="s">
        <v>1807</v>
      </c>
      <c r="AU923" t="s">
        <v>176</v>
      </c>
      <c r="AV923" t="s">
        <v>962</v>
      </c>
      <c r="AW923" t="s">
        <v>963</v>
      </c>
      <c r="AX923" t="s">
        <v>964</v>
      </c>
      <c r="AY923" t="s">
        <v>344</v>
      </c>
      <c r="AZ923" t="s">
        <v>181</v>
      </c>
      <c r="BA923" t="s">
        <v>965</v>
      </c>
      <c r="BB923" t="s">
        <v>966</v>
      </c>
      <c r="BT923" s="161" t="s">
        <v>1807</v>
      </c>
      <c r="BU923" s="161" t="s">
        <v>110</v>
      </c>
      <c r="BV923" t="b">
        <v>0</v>
      </c>
    </row>
    <row r="924" spans="1:74" x14ac:dyDescent="0.25">
      <c r="A924" s="161" t="s">
        <v>1807</v>
      </c>
      <c r="AU924" t="s">
        <v>176</v>
      </c>
      <c r="AV924" t="s">
        <v>967</v>
      </c>
      <c r="AW924" t="s">
        <v>968</v>
      </c>
      <c r="AX924" t="s">
        <v>969</v>
      </c>
      <c r="AY924" t="s">
        <v>344</v>
      </c>
      <c r="AZ924" t="s">
        <v>181</v>
      </c>
      <c r="BA924" t="s">
        <v>970</v>
      </c>
      <c r="BB924" t="s">
        <v>971</v>
      </c>
      <c r="BT924" s="161" t="s">
        <v>1807</v>
      </c>
      <c r="BU924" s="161" t="s">
        <v>110</v>
      </c>
      <c r="BV924" t="b">
        <v>0</v>
      </c>
    </row>
    <row r="925" spans="1:74" x14ac:dyDescent="0.25">
      <c r="A925" s="161" t="s">
        <v>1807</v>
      </c>
      <c r="AU925" t="s">
        <v>176</v>
      </c>
      <c r="AV925" t="s">
        <v>972</v>
      </c>
      <c r="AW925" t="s">
        <v>178</v>
      </c>
      <c r="AX925" t="s">
        <v>973</v>
      </c>
      <c r="AY925" t="s">
        <v>344</v>
      </c>
      <c r="AZ925" t="s">
        <v>181</v>
      </c>
      <c r="BA925" t="s">
        <v>974</v>
      </c>
      <c r="BB925" t="s">
        <v>975</v>
      </c>
      <c r="BT925" s="161" t="s">
        <v>1807</v>
      </c>
      <c r="BU925" s="161" t="s">
        <v>110</v>
      </c>
      <c r="BV925" t="b">
        <v>0</v>
      </c>
    </row>
    <row r="926" spans="1:74" x14ac:dyDescent="0.25">
      <c r="A926" s="161" t="s">
        <v>1807</v>
      </c>
      <c r="AU926" t="s">
        <v>176</v>
      </c>
      <c r="AV926" t="s">
        <v>976</v>
      </c>
      <c r="AW926" t="s">
        <v>977</v>
      </c>
      <c r="AX926" t="s">
        <v>978</v>
      </c>
      <c r="AY926" t="s">
        <v>344</v>
      </c>
      <c r="AZ926" t="s">
        <v>181</v>
      </c>
      <c r="BA926" t="s">
        <v>979</v>
      </c>
      <c r="BB926" t="s">
        <v>980</v>
      </c>
      <c r="BT926" s="161" t="s">
        <v>1807</v>
      </c>
      <c r="BU926" s="161" t="s">
        <v>110</v>
      </c>
      <c r="BV926" t="b">
        <v>0</v>
      </c>
    </row>
    <row r="927" spans="1:74" x14ac:dyDescent="0.25">
      <c r="A927" s="161" t="s">
        <v>1807</v>
      </c>
      <c r="AU927" t="s">
        <v>176</v>
      </c>
      <c r="AV927" t="s">
        <v>981</v>
      </c>
      <c r="AW927" t="s">
        <v>982</v>
      </c>
      <c r="AX927" t="s">
        <v>983</v>
      </c>
      <c r="AY927" t="s">
        <v>344</v>
      </c>
      <c r="AZ927" t="s">
        <v>181</v>
      </c>
      <c r="BA927" t="s">
        <v>984</v>
      </c>
      <c r="BB927" t="s">
        <v>985</v>
      </c>
      <c r="BT927" s="161" t="s">
        <v>1807</v>
      </c>
      <c r="BU927" s="161" t="s">
        <v>110</v>
      </c>
      <c r="BV927" t="b">
        <v>0</v>
      </c>
    </row>
    <row r="928" spans="1:74" x14ac:dyDescent="0.25">
      <c r="A928" s="161" t="s">
        <v>1807</v>
      </c>
      <c r="AU928" t="s">
        <v>176</v>
      </c>
      <c r="AV928" t="s">
        <v>986</v>
      </c>
      <c r="AW928" t="s">
        <v>987</v>
      </c>
      <c r="AX928" t="s">
        <v>988</v>
      </c>
      <c r="AY928" t="s">
        <v>344</v>
      </c>
      <c r="AZ928" t="s">
        <v>181</v>
      </c>
      <c r="BA928" t="s">
        <v>989</v>
      </c>
      <c r="BB928" t="s">
        <v>990</v>
      </c>
      <c r="BT928" s="161" t="s">
        <v>1807</v>
      </c>
      <c r="BU928" s="161" t="s">
        <v>110</v>
      </c>
      <c r="BV928" t="b">
        <v>0</v>
      </c>
    </row>
    <row r="929" spans="1:74" x14ac:dyDescent="0.25">
      <c r="A929" s="161" t="s">
        <v>1807</v>
      </c>
      <c r="AU929" t="s">
        <v>176</v>
      </c>
      <c r="AV929" t="s">
        <v>991</v>
      </c>
      <c r="AW929" t="s">
        <v>992</v>
      </c>
      <c r="AX929" t="s">
        <v>993</v>
      </c>
      <c r="AY929" t="s">
        <v>344</v>
      </c>
      <c r="AZ929" t="s">
        <v>181</v>
      </c>
      <c r="BA929" t="s">
        <v>590</v>
      </c>
      <c r="BB929" t="s">
        <v>994</v>
      </c>
      <c r="BT929" s="161" t="s">
        <v>1807</v>
      </c>
      <c r="BU929" s="161" t="s">
        <v>110</v>
      </c>
      <c r="BV929" t="b">
        <v>0</v>
      </c>
    </row>
    <row r="930" spans="1:74" x14ac:dyDescent="0.25">
      <c r="A930" s="161" t="s">
        <v>1807</v>
      </c>
      <c r="AU930" t="s">
        <v>176</v>
      </c>
      <c r="AV930" t="s">
        <v>995</v>
      </c>
      <c r="AW930" t="s">
        <v>178</v>
      </c>
      <c r="AX930" t="s">
        <v>996</v>
      </c>
      <c r="AY930" t="s">
        <v>344</v>
      </c>
      <c r="AZ930" t="s">
        <v>181</v>
      </c>
      <c r="BA930" t="s">
        <v>997</v>
      </c>
      <c r="BB930" t="s">
        <v>998</v>
      </c>
      <c r="BT930" s="161" t="s">
        <v>1807</v>
      </c>
      <c r="BU930" s="161" t="s">
        <v>110</v>
      </c>
      <c r="BV930" t="b">
        <v>0</v>
      </c>
    </row>
    <row r="931" spans="1:74" x14ac:dyDescent="0.25">
      <c r="A931" s="161" t="s">
        <v>1807</v>
      </c>
      <c r="AU931" t="s">
        <v>176</v>
      </c>
      <c r="AV931" t="s">
        <v>999</v>
      </c>
      <c r="AW931" t="s">
        <v>1000</v>
      </c>
      <c r="AX931" t="s">
        <v>1001</v>
      </c>
      <c r="AY931" t="s">
        <v>344</v>
      </c>
      <c r="AZ931" t="s">
        <v>181</v>
      </c>
      <c r="BA931" t="s">
        <v>1002</v>
      </c>
      <c r="BB931" t="s">
        <v>1003</v>
      </c>
      <c r="BT931" s="161" t="s">
        <v>1807</v>
      </c>
      <c r="BU931" s="161" t="s">
        <v>110</v>
      </c>
      <c r="BV931" t="b">
        <v>0</v>
      </c>
    </row>
    <row r="932" spans="1:74" x14ac:dyDescent="0.25">
      <c r="A932" s="161" t="s">
        <v>1807</v>
      </c>
      <c r="AU932" t="s">
        <v>176</v>
      </c>
      <c r="AV932" t="s">
        <v>1004</v>
      </c>
      <c r="AW932" t="s">
        <v>178</v>
      </c>
      <c r="AX932" t="s">
        <v>1005</v>
      </c>
      <c r="AY932" t="s">
        <v>344</v>
      </c>
      <c r="AZ932" t="s">
        <v>181</v>
      </c>
      <c r="BA932" t="s">
        <v>1006</v>
      </c>
      <c r="BB932" t="s">
        <v>1007</v>
      </c>
      <c r="BT932" s="161" t="s">
        <v>1807</v>
      </c>
      <c r="BU932" s="161" t="s">
        <v>110</v>
      </c>
      <c r="BV932" t="b">
        <v>0</v>
      </c>
    </row>
    <row r="933" spans="1:74" x14ac:dyDescent="0.25">
      <c r="A933" s="161" t="s">
        <v>1807</v>
      </c>
      <c r="AU933" t="s">
        <v>176</v>
      </c>
      <c r="AV933" t="s">
        <v>1008</v>
      </c>
      <c r="AW933" t="s">
        <v>1009</v>
      </c>
      <c r="AX933" t="s">
        <v>1010</v>
      </c>
      <c r="AY933" t="s">
        <v>344</v>
      </c>
      <c r="AZ933" t="s">
        <v>181</v>
      </c>
      <c r="BA933" t="s">
        <v>1011</v>
      </c>
      <c r="BB933" t="s">
        <v>1012</v>
      </c>
      <c r="BT933" s="161" t="s">
        <v>1807</v>
      </c>
      <c r="BU933" s="161" t="s">
        <v>110</v>
      </c>
      <c r="BV933" t="b">
        <v>0</v>
      </c>
    </row>
    <row r="934" spans="1:74" x14ac:dyDescent="0.25">
      <c r="A934" s="161" t="s">
        <v>1807</v>
      </c>
      <c r="AU934" t="s">
        <v>176</v>
      </c>
      <c r="AV934" t="s">
        <v>1013</v>
      </c>
      <c r="AW934" t="s">
        <v>1014</v>
      </c>
      <c r="AX934" t="s">
        <v>1015</v>
      </c>
      <c r="AY934" t="s">
        <v>344</v>
      </c>
      <c r="AZ934" t="s">
        <v>181</v>
      </c>
      <c r="BA934" t="s">
        <v>1016</v>
      </c>
      <c r="BB934" t="s">
        <v>1017</v>
      </c>
      <c r="BT934" s="161" t="s">
        <v>1807</v>
      </c>
      <c r="BU934" s="161" t="s">
        <v>110</v>
      </c>
      <c r="BV934" t="b">
        <v>0</v>
      </c>
    </row>
    <row r="935" spans="1:74" x14ac:dyDescent="0.25">
      <c r="A935" s="161" t="s">
        <v>1807</v>
      </c>
      <c r="AU935" t="s">
        <v>176</v>
      </c>
      <c r="AV935" t="s">
        <v>1018</v>
      </c>
      <c r="AW935" t="s">
        <v>178</v>
      </c>
      <c r="AX935" t="s">
        <v>1019</v>
      </c>
      <c r="AY935" t="s">
        <v>344</v>
      </c>
      <c r="AZ935" t="s">
        <v>181</v>
      </c>
      <c r="BA935" t="s">
        <v>1020</v>
      </c>
      <c r="BB935" t="s">
        <v>1021</v>
      </c>
      <c r="BT935" s="161" t="s">
        <v>1807</v>
      </c>
      <c r="BU935" s="161" t="s">
        <v>110</v>
      </c>
      <c r="BV935" t="b">
        <v>0</v>
      </c>
    </row>
    <row r="936" spans="1:74" x14ac:dyDescent="0.25">
      <c r="A936" s="161" t="s">
        <v>1807</v>
      </c>
      <c r="AU936" t="s">
        <v>176</v>
      </c>
      <c r="AV936" t="s">
        <v>1022</v>
      </c>
      <c r="AW936" t="s">
        <v>1023</v>
      </c>
      <c r="AX936" t="s">
        <v>1024</v>
      </c>
      <c r="AY936" t="s">
        <v>344</v>
      </c>
      <c r="AZ936" t="s">
        <v>181</v>
      </c>
      <c r="BA936" t="s">
        <v>1025</v>
      </c>
      <c r="BB936" t="s">
        <v>1026</v>
      </c>
      <c r="BT936" s="161" t="s">
        <v>1807</v>
      </c>
      <c r="BU936" s="161" t="s">
        <v>110</v>
      </c>
      <c r="BV936" t="b">
        <v>0</v>
      </c>
    </row>
    <row r="937" spans="1:74" x14ac:dyDescent="0.25">
      <c r="A937" s="161" t="s">
        <v>1807</v>
      </c>
      <c r="AU937" t="s">
        <v>176</v>
      </c>
      <c r="AV937" t="s">
        <v>1027</v>
      </c>
      <c r="AW937" t="s">
        <v>1028</v>
      </c>
      <c r="AX937" t="s">
        <v>1029</v>
      </c>
      <c r="AY937" t="s">
        <v>344</v>
      </c>
      <c r="AZ937" t="s">
        <v>181</v>
      </c>
      <c r="BA937" t="s">
        <v>1030</v>
      </c>
      <c r="BB937" t="s">
        <v>1031</v>
      </c>
      <c r="BT937" s="161" t="s">
        <v>1807</v>
      </c>
      <c r="BU937" s="161" t="s">
        <v>110</v>
      </c>
      <c r="BV937" t="b">
        <v>0</v>
      </c>
    </row>
    <row r="938" spans="1:74" x14ac:dyDescent="0.25">
      <c r="A938" s="161" t="s">
        <v>1807</v>
      </c>
      <c r="AU938" t="s">
        <v>176</v>
      </c>
      <c r="AV938" t="s">
        <v>1032</v>
      </c>
      <c r="AW938" t="s">
        <v>1033</v>
      </c>
      <c r="AX938" t="s">
        <v>1034</v>
      </c>
      <c r="AY938" t="s">
        <v>344</v>
      </c>
      <c r="AZ938" t="s">
        <v>181</v>
      </c>
      <c r="BA938" t="s">
        <v>1035</v>
      </c>
      <c r="BB938" t="s">
        <v>1036</v>
      </c>
      <c r="BT938" s="161" t="s">
        <v>1807</v>
      </c>
      <c r="BU938" s="161" t="s">
        <v>110</v>
      </c>
      <c r="BV938" t="b">
        <v>0</v>
      </c>
    </row>
    <row r="939" spans="1:74" x14ac:dyDescent="0.25">
      <c r="A939" s="161" t="s">
        <v>1807</v>
      </c>
      <c r="AU939" t="s">
        <v>176</v>
      </c>
      <c r="AV939" t="s">
        <v>1037</v>
      </c>
      <c r="AW939" t="s">
        <v>178</v>
      </c>
      <c r="AX939" t="s">
        <v>1038</v>
      </c>
      <c r="AY939" t="s">
        <v>1039</v>
      </c>
      <c r="AZ939" t="s">
        <v>181</v>
      </c>
      <c r="BA939" t="s">
        <v>1040</v>
      </c>
      <c r="BB939" t="s">
        <v>1041</v>
      </c>
      <c r="BT939" s="161" t="s">
        <v>1807</v>
      </c>
      <c r="BU939" s="161" t="s">
        <v>110</v>
      </c>
      <c r="BV939" t="b">
        <v>0</v>
      </c>
    </row>
    <row r="940" spans="1:74" x14ac:dyDescent="0.25">
      <c r="A940" s="161" t="s">
        <v>1807</v>
      </c>
      <c r="AU940" t="s">
        <v>176</v>
      </c>
      <c r="AV940" t="s">
        <v>1042</v>
      </c>
      <c r="AW940" t="s">
        <v>1043</v>
      </c>
      <c r="AX940" t="s">
        <v>1044</v>
      </c>
      <c r="AY940" t="s">
        <v>344</v>
      </c>
      <c r="AZ940" t="s">
        <v>181</v>
      </c>
      <c r="BA940" t="s">
        <v>1045</v>
      </c>
      <c r="BB940" t="s">
        <v>1046</v>
      </c>
      <c r="BT940" s="161" t="s">
        <v>1807</v>
      </c>
      <c r="BU940" s="161" t="s">
        <v>110</v>
      </c>
      <c r="BV940" t="b">
        <v>0</v>
      </c>
    </row>
    <row r="941" spans="1:74" x14ac:dyDescent="0.25">
      <c r="A941" s="161" t="s">
        <v>1807</v>
      </c>
      <c r="AU941" t="s">
        <v>176</v>
      </c>
      <c r="AV941" t="s">
        <v>1047</v>
      </c>
      <c r="AW941" t="s">
        <v>1048</v>
      </c>
      <c r="AX941" t="s">
        <v>1049</v>
      </c>
      <c r="AY941" t="s">
        <v>344</v>
      </c>
      <c r="AZ941" t="s">
        <v>181</v>
      </c>
      <c r="BA941" t="s">
        <v>1050</v>
      </c>
      <c r="BB941" t="s">
        <v>1051</v>
      </c>
      <c r="BT941" s="161" t="s">
        <v>1807</v>
      </c>
      <c r="BU941" s="161" t="s">
        <v>110</v>
      </c>
      <c r="BV941" t="b">
        <v>0</v>
      </c>
    </row>
    <row r="942" spans="1:74" x14ac:dyDescent="0.25">
      <c r="A942" s="161" t="s">
        <v>1807</v>
      </c>
      <c r="AU942" t="s">
        <v>176</v>
      </c>
      <c r="AV942" t="s">
        <v>1052</v>
      </c>
      <c r="AW942" t="s">
        <v>1053</v>
      </c>
      <c r="AX942" t="s">
        <v>1054</v>
      </c>
      <c r="AY942" t="s">
        <v>344</v>
      </c>
      <c r="AZ942" t="s">
        <v>181</v>
      </c>
      <c r="BA942" t="s">
        <v>1055</v>
      </c>
      <c r="BB942" t="s">
        <v>1056</v>
      </c>
      <c r="BT942" s="161" t="s">
        <v>1807</v>
      </c>
      <c r="BU942" s="161" t="s">
        <v>110</v>
      </c>
      <c r="BV942" t="b">
        <v>0</v>
      </c>
    </row>
    <row r="943" spans="1:74" x14ac:dyDescent="0.25">
      <c r="A943" s="161" t="s">
        <v>1807</v>
      </c>
      <c r="AU943" t="s">
        <v>176</v>
      </c>
      <c r="AV943" t="s">
        <v>1057</v>
      </c>
      <c r="AW943" t="s">
        <v>1058</v>
      </c>
      <c r="AX943" t="s">
        <v>1059</v>
      </c>
      <c r="AY943" t="s">
        <v>344</v>
      </c>
      <c r="AZ943" t="s">
        <v>181</v>
      </c>
      <c r="BA943" t="s">
        <v>1060</v>
      </c>
      <c r="BB943" t="s">
        <v>1061</v>
      </c>
      <c r="BT943" s="161" t="s">
        <v>1807</v>
      </c>
      <c r="BU943" s="161" t="s">
        <v>110</v>
      </c>
      <c r="BV943" t="b">
        <v>0</v>
      </c>
    </row>
    <row r="944" spans="1:74" x14ac:dyDescent="0.25">
      <c r="A944" s="161" t="s">
        <v>1807</v>
      </c>
      <c r="AU944" t="s">
        <v>176</v>
      </c>
      <c r="AV944" t="s">
        <v>1062</v>
      </c>
      <c r="AW944" t="s">
        <v>1063</v>
      </c>
      <c r="AX944" t="s">
        <v>1064</v>
      </c>
      <c r="AY944" t="s">
        <v>344</v>
      </c>
      <c r="AZ944" t="s">
        <v>181</v>
      </c>
      <c r="BA944" t="s">
        <v>1065</v>
      </c>
      <c r="BB944" t="s">
        <v>1066</v>
      </c>
      <c r="BT944" s="161" t="s">
        <v>1807</v>
      </c>
      <c r="BU944" s="161" t="s">
        <v>110</v>
      </c>
      <c r="BV944" t="b">
        <v>0</v>
      </c>
    </row>
    <row r="945" spans="1:74" x14ac:dyDescent="0.25">
      <c r="A945" s="161" t="s">
        <v>1807</v>
      </c>
      <c r="AU945" t="s">
        <v>176</v>
      </c>
      <c r="AV945" t="s">
        <v>1067</v>
      </c>
      <c r="AW945" t="s">
        <v>1068</v>
      </c>
      <c r="AX945" t="s">
        <v>1069</v>
      </c>
      <c r="AY945" t="s">
        <v>344</v>
      </c>
      <c r="AZ945" t="s">
        <v>181</v>
      </c>
      <c r="BA945" t="s">
        <v>1070</v>
      </c>
      <c r="BB945" t="s">
        <v>1071</v>
      </c>
      <c r="BT945" s="161" t="s">
        <v>1807</v>
      </c>
      <c r="BU945" s="161" t="s">
        <v>110</v>
      </c>
      <c r="BV945" t="b">
        <v>0</v>
      </c>
    </row>
    <row r="946" spans="1:74" x14ac:dyDescent="0.25">
      <c r="A946" s="161" t="s">
        <v>1807</v>
      </c>
      <c r="AU946" t="s">
        <v>176</v>
      </c>
      <c r="AV946" t="s">
        <v>1072</v>
      </c>
      <c r="AW946" t="s">
        <v>1073</v>
      </c>
      <c r="AX946" t="s">
        <v>1074</v>
      </c>
      <c r="AY946" t="s">
        <v>344</v>
      </c>
      <c r="AZ946" t="s">
        <v>181</v>
      </c>
      <c r="BA946" t="s">
        <v>1075</v>
      </c>
      <c r="BB946" t="s">
        <v>1076</v>
      </c>
      <c r="BT946" s="161" t="s">
        <v>1807</v>
      </c>
      <c r="BU946" s="161" t="s">
        <v>110</v>
      </c>
      <c r="BV946" t="b">
        <v>0</v>
      </c>
    </row>
    <row r="947" spans="1:74" x14ac:dyDescent="0.25">
      <c r="A947" s="161" t="s">
        <v>1807</v>
      </c>
      <c r="AU947" t="s">
        <v>176</v>
      </c>
      <c r="AV947" t="s">
        <v>1077</v>
      </c>
      <c r="AW947" t="s">
        <v>1078</v>
      </c>
      <c r="AX947" t="s">
        <v>1079</v>
      </c>
      <c r="AY947" t="s">
        <v>344</v>
      </c>
      <c r="AZ947" t="s">
        <v>181</v>
      </c>
      <c r="BA947" t="s">
        <v>1080</v>
      </c>
      <c r="BB947" t="s">
        <v>1081</v>
      </c>
      <c r="BT947" s="161" t="s">
        <v>1807</v>
      </c>
      <c r="BU947" s="161" t="s">
        <v>110</v>
      </c>
      <c r="BV947" t="b">
        <v>0</v>
      </c>
    </row>
    <row r="948" spans="1:74" x14ac:dyDescent="0.25">
      <c r="A948" s="161" t="s">
        <v>1807</v>
      </c>
      <c r="AU948" t="s">
        <v>176</v>
      </c>
      <c r="AV948" t="s">
        <v>1082</v>
      </c>
      <c r="AW948" t="s">
        <v>1083</v>
      </c>
      <c r="AX948" t="s">
        <v>1084</v>
      </c>
      <c r="AY948" t="s">
        <v>344</v>
      </c>
      <c r="AZ948" t="s">
        <v>181</v>
      </c>
      <c r="BA948" t="s">
        <v>1055</v>
      </c>
      <c r="BB948" t="s">
        <v>1085</v>
      </c>
      <c r="BT948" s="161" t="s">
        <v>1807</v>
      </c>
      <c r="BU948" s="161" t="s">
        <v>110</v>
      </c>
      <c r="BV948" t="b">
        <v>0</v>
      </c>
    </row>
    <row r="949" spans="1:74" x14ac:dyDescent="0.25">
      <c r="A949" s="161" t="s">
        <v>1807</v>
      </c>
      <c r="AU949" t="s">
        <v>176</v>
      </c>
      <c r="AV949" t="s">
        <v>1086</v>
      </c>
      <c r="AW949" t="s">
        <v>1087</v>
      </c>
      <c r="AX949" t="s">
        <v>1088</v>
      </c>
      <c r="AY949" t="s">
        <v>344</v>
      </c>
      <c r="AZ949" t="s">
        <v>181</v>
      </c>
      <c r="BA949" t="s">
        <v>1089</v>
      </c>
      <c r="BB949" t="s">
        <v>1090</v>
      </c>
      <c r="BT949" s="161" t="s">
        <v>1807</v>
      </c>
      <c r="BU949" s="161" t="s">
        <v>110</v>
      </c>
      <c r="BV949" t="b">
        <v>0</v>
      </c>
    </row>
    <row r="950" spans="1:74" x14ac:dyDescent="0.25">
      <c r="A950" s="161" t="s">
        <v>1807</v>
      </c>
      <c r="AU950" t="s">
        <v>176</v>
      </c>
      <c r="AV950" t="s">
        <v>1091</v>
      </c>
      <c r="AW950" t="s">
        <v>1092</v>
      </c>
      <c r="AX950" t="s">
        <v>1093</v>
      </c>
      <c r="AY950" t="s">
        <v>344</v>
      </c>
      <c r="AZ950" t="s">
        <v>181</v>
      </c>
      <c r="BA950" t="s">
        <v>1094</v>
      </c>
      <c r="BB950" t="s">
        <v>1095</v>
      </c>
      <c r="BT950" s="161" t="s">
        <v>1807</v>
      </c>
      <c r="BU950" s="161" t="s">
        <v>110</v>
      </c>
      <c r="BV950" t="b">
        <v>0</v>
      </c>
    </row>
    <row r="951" spans="1:74" x14ac:dyDescent="0.25">
      <c r="A951" s="161" t="s">
        <v>1807</v>
      </c>
      <c r="AU951" t="s">
        <v>176</v>
      </c>
      <c r="AV951" t="s">
        <v>1096</v>
      </c>
      <c r="AW951" t="s">
        <v>1097</v>
      </c>
      <c r="AX951" t="s">
        <v>1098</v>
      </c>
      <c r="AY951" t="s">
        <v>344</v>
      </c>
      <c r="AZ951" t="s">
        <v>181</v>
      </c>
      <c r="BA951" t="s">
        <v>1099</v>
      </c>
      <c r="BB951" t="s">
        <v>1100</v>
      </c>
      <c r="BT951" s="161" t="s">
        <v>1807</v>
      </c>
      <c r="BU951" s="161" t="s">
        <v>110</v>
      </c>
      <c r="BV951" t="b">
        <v>0</v>
      </c>
    </row>
    <row r="952" spans="1:74" x14ac:dyDescent="0.25">
      <c r="A952" s="161" t="s">
        <v>1807</v>
      </c>
      <c r="AU952" t="s">
        <v>176</v>
      </c>
      <c r="AV952" t="s">
        <v>1101</v>
      </c>
      <c r="AW952" t="s">
        <v>1102</v>
      </c>
      <c r="AX952" t="s">
        <v>1103</v>
      </c>
      <c r="AY952" t="s">
        <v>344</v>
      </c>
      <c r="AZ952" t="s">
        <v>181</v>
      </c>
      <c r="BA952" t="s">
        <v>1104</v>
      </c>
      <c r="BB952" t="s">
        <v>1105</v>
      </c>
      <c r="BT952" s="161" t="s">
        <v>1807</v>
      </c>
      <c r="BU952" s="161" t="s">
        <v>110</v>
      </c>
      <c r="BV952" t="b">
        <v>0</v>
      </c>
    </row>
    <row r="953" spans="1:74" x14ac:dyDescent="0.25">
      <c r="A953" s="161" t="s">
        <v>1807</v>
      </c>
      <c r="AU953" t="s">
        <v>176</v>
      </c>
      <c r="AV953" t="s">
        <v>1106</v>
      </c>
      <c r="AW953" t="s">
        <v>1107</v>
      </c>
      <c r="AX953" t="s">
        <v>1108</v>
      </c>
      <c r="AY953" t="s">
        <v>344</v>
      </c>
      <c r="AZ953" t="s">
        <v>181</v>
      </c>
      <c r="BA953" t="s">
        <v>1075</v>
      </c>
      <c r="BB953" t="s">
        <v>1109</v>
      </c>
      <c r="BT953" s="161" t="s">
        <v>1807</v>
      </c>
      <c r="BU953" s="161" t="s">
        <v>110</v>
      </c>
      <c r="BV953" t="b">
        <v>0</v>
      </c>
    </row>
    <row r="954" spans="1:74" x14ac:dyDescent="0.25">
      <c r="A954" s="161" t="s">
        <v>1807</v>
      </c>
      <c r="AU954" t="s">
        <v>176</v>
      </c>
      <c r="AV954" t="s">
        <v>1110</v>
      </c>
      <c r="AW954" t="s">
        <v>1111</v>
      </c>
      <c r="AX954" t="s">
        <v>1112</v>
      </c>
      <c r="AY954" t="s">
        <v>344</v>
      </c>
      <c r="AZ954" t="s">
        <v>181</v>
      </c>
      <c r="BA954" t="s">
        <v>1113</v>
      </c>
      <c r="BB954" t="s">
        <v>1114</v>
      </c>
      <c r="BT954" s="161" t="s">
        <v>1807</v>
      </c>
      <c r="BU954" s="161" t="s">
        <v>110</v>
      </c>
      <c r="BV954" t="b">
        <v>0</v>
      </c>
    </row>
    <row r="955" spans="1:74" x14ac:dyDescent="0.25">
      <c r="A955" s="161" t="s">
        <v>1807</v>
      </c>
      <c r="AU955" t="s">
        <v>176</v>
      </c>
      <c r="AV955" t="s">
        <v>1115</v>
      </c>
      <c r="AW955" t="s">
        <v>1116</v>
      </c>
      <c r="AX955" t="s">
        <v>1117</v>
      </c>
      <c r="AY955" t="s">
        <v>344</v>
      </c>
      <c r="AZ955" t="s">
        <v>181</v>
      </c>
      <c r="BA955" t="s">
        <v>1118</v>
      </c>
      <c r="BB955" t="s">
        <v>1119</v>
      </c>
      <c r="BT955" s="161" t="s">
        <v>1807</v>
      </c>
      <c r="BU955" s="161" t="s">
        <v>110</v>
      </c>
      <c r="BV955" t="b">
        <v>0</v>
      </c>
    </row>
    <row r="956" spans="1:74" x14ac:dyDescent="0.25">
      <c r="A956" s="161" t="s">
        <v>1807</v>
      </c>
      <c r="AU956" t="s">
        <v>176</v>
      </c>
      <c r="AV956" t="s">
        <v>1120</v>
      </c>
      <c r="AW956" t="s">
        <v>1121</v>
      </c>
      <c r="AX956" t="s">
        <v>1122</v>
      </c>
      <c r="AY956" t="s">
        <v>344</v>
      </c>
      <c r="AZ956" t="s">
        <v>181</v>
      </c>
      <c r="BA956" t="s">
        <v>1123</v>
      </c>
      <c r="BB956" t="s">
        <v>1124</v>
      </c>
      <c r="BT956" s="161" t="s">
        <v>1807</v>
      </c>
      <c r="BU956" s="161" t="s">
        <v>110</v>
      </c>
      <c r="BV956" t="b">
        <v>0</v>
      </c>
    </row>
    <row r="957" spans="1:74" x14ac:dyDescent="0.25">
      <c r="A957" s="161" t="s">
        <v>1807</v>
      </c>
      <c r="AU957" t="s">
        <v>176</v>
      </c>
      <c r="AV957" t="s">
        <v>1125</v>
      </c>
      <c r="AW957" t="s">
        <v>178</v>
      </c>
      <c r="AX957" t="s">
        <v>1126</v>
      </c>
      <c r="AY957" t="s">
        <v>426</v>
      </c>
      <c r="AZ957" t="s">
        <v>181</v>
      </c>
      <c r="BA957" t="s">
        <v>1127</v>
      </c>
      <c r="BB957" t="s">
        <v>1128</v>
      </c>
      <c r="BT957" s="161" t="s">
        <v>1807</v>
      </c>
      <c r="BU957" s="161" t="s">
        <v>110</v>
      </c>
      <c r="BV957" t="b">
        <v>0</v>
      </c>
    </row>
    <row r="958" spans="1:74" x14ac:dyDescent="0.25">
      <c r="A958" s="161" t="s">
        <v>1807</v>
      </c>
      <c r="AU958" t="s">
        <v>176</v>
      </c>
      <c r="AV958" t="s">
        <v>1129</v>
      </c>
      <c r="AW958" t="s">
        <v>1130</v>
      </c>
      <c r="AX958" t="s">
        <v>1131</v>
      </c>
      <c r="AY958" t="s">
        <v>344</v>
      </c>
      <c r="AZ958" t="s">
        <v>181</v>
      </c>
      <c r="BA958" t="s">
        <v>1132</v>
      </c>
      <c r="BB958" t="s">
        <v>1133</v>
      </c>
      <c r="BT958" s="161" t="s">
        <v>1807</v>
      </c>
      <c r="BU958" s="161" t="s">
        <v>110</v>
      </c>
      <c r="BV958" t="b">
        <v>0</v>
      </c>
    </row>
    <row r="959" spans="1:74" x14ac:dyDescent="0.25">
      <c r="A959" s="161" t="s">
        <v>1807</v>
      </c>
      <c r="AU959" t="s">
        <v>176</v>
      </c>
      <c r="AV959" t="s">
        <v>1134</v>
      </c>
      <c r="AW959" t="s">
        <v>1135</v>
      </c>
      <c r="AX959" t="s">
        <v>1136</v>
      </c>
      <c r="AY959" t="s">
        <v>344</v>
      </c>
      <c r="AZ959" t="s">
        <v>181</v>
      </c>
      <c r="BA959" t="s">
        <v>1137</v>
      </c>
      <c r="BB959" t="s">
        <v>1138</v>
      </c>
      <c r="BT959" s="161" t="s">
        <v>1807</v>
      </c>
      <c r="BU959" s="161" t="s">
        <v>110</v>
      </c>
      <c r="BV959" t="b">
        <v>0</v>
      </c>
    </row>
    <row r="960" spans="1:74" x14ac:dyDescent="0.25">
      <c r="A960" s="161" t="s">
        <v>1807</v>
      </c>
      <c r="AU960" t="s">
        <v>176</v>
      </c>
      <c r="AV960" t="s">
        <v>1139</v>
      </c>
      <c r="AW960" t="s">
        <v>1140</v>
      </c>
      <c r="AX960" t="s">
        <v>1141</v>
      </c>
      <c r="AY960" t="s">
        <v>344</v>
      </c>
      <c r="AZ960" t="s">
        <v>181</v>
      </c>
      <c r="BA960" t="s">
        <v>1142</v>
      </c>
      <c r="BB960" t="s">
        <v>1143</v>
      </c>
      <c r="BT960" s="161" t="s">
        <v>1807</v>
      </c>
      <c r="BU960" s="161" t="s">
        <v>110</v>
      </c>
      <c r="BV960" t="b">
        <v>0</v>
      </c>
    </row>
    <row r="961" spans="1:74" x14ac:dyDescent="0.25">
      <c r="A961" s="161" t="s">
        <v>1807</v>
      </c>
      <c r="AU961" t="s">
        <v>176</v>
      </c>
      <c r="AV961" t="s">
        <v>1144</v>
      </c>
      <c r="AW961" t="s">
        <v>1145</v>
      </c>
      <c r="AX961" t="s">
        <v>1146</v>
      </c>
      <c r="AY961" t="s">
        <v>344</v>
      </c>
      <c r="AZ961" t="s">
        <v>181</v>
      </c>
      <c r="BA961" t="s">
        <v>1147</v>
      </c>
      <c r="BB961" t="s">
        <v>1148</v>
      </c>
      <c r="BT961" s="161" t="s">
        <v>1807</v>
      </c>
      <c r="BU961" s="161" t="s">
        <v>110</v>
      </c>
      <c r="BV961" t="b">
        <v>0</v>
      </c>
    </row>
    <row r="962" spans="1:74" x14ac:dyDescent="0.25">
      <c r="A962" s="161" t="s">
        <v>1807</v>
      </c>
      <c r="AU962" t="s">
        <v>176</v>
      </c>
      <c r="AV962" t="s">
        <v>1149</v>
      </c>
      <c r="AW962" t="s">
        <v>1150</v>
      </c>
      <c r="AX962" t="s">
        <v>1151</v>
      </c>
      <c r="AY962" t="s">
        <v>344</v>
      </c>
      <c r="AZ962" t="s">
        <v>181</v>
      </c>
      <c r="BA962" t="s">
        <v>1152</v>
      </c>
      <c r="BB962" t="s">
        <v>1153</v>
      </c>
      <c r="BT962" s="161" t="s">
        <v>1807</v>
      </c>
      <c r="BU962" s="161" t="s">
        <v>110</v>
      </c>
      <c r="BV962" t="b">
        <v>0</v>
      </c>
    </row>
    <row r="963" spans="1:74" x14ac:dyDescent="0.25">
      <c r="A963" s="161" t="s">
        <v>1807</v>
      </c>
      <c r="AU963" t="s">
        <v>176</v>
      </c>
      <c r="AV963" t="s">
        <v>1154</v>
      </c>
      <c r="AW963" t="s">
        <v>1155</v>
      </c>
      <c r="AX963" t="s">
        <v>1156</v>
      </c>
      <c r="AY963" t="s">
        <v>344</v>
      </c>
      <c r="AZ963" t="s">
        <v>181</v>
      </c>
      <c r="BA963" t="s">
        <v>1157</v>
      </c>
      <c r="BB963" t="s">
        <v>1158</v>
      </c>
      <c r="BT963" s="161" t="s">
        <v>1807</v>
      </c>
      <c r="BU963" s="161" t="s">
        <v>110</v>
      </c>
      <c r="BV963" t="b">
        <v>0</v>
      </c>
    </row>
    <row r="964" spans="1:74" x14ac:dyDescent="0.25">
      <c r="A964" s="161" t="s">
        <v>1807</v>
      </c>
      <c r="AU964" t="s">
        <v>176</v>
      </c>
      <c r="AV964" t="s">
        <v>1159</v>
      </c>
      <c r="AW964" t="s">
        <v>1160</v>
      </c>
      <c r="AX964" t="s">
        <v>1161</v>
      </c>
      <c r="AY964" t="s">
        <v>344</v>
      </c>
      <c r="AZ964" t="s">
        <v>181</v>
      </c>
      <c r="BA964" t="s">
        <v>1162</v>
      </c>
      <c r="BB964" t="s">
        <v>1163</v>
      </c>
      <c r="BT964" s="161" t="s">
        <v>1807</v>
      </c>
      <c r="BU964" s="161" t="s">
        <v>110</v>
      </c>
      <c r="BV964" t="b">
        <v>0</v>
      </c>
    </row>
    <row r="965" spans="1:74" x14ac:dyDescent="0.25">
      <c r="A965" s="161" t="s">
        <v>1807</v>
      </c>
      <c r="AU965" t="s">
        <v>176</v>
      </c>
      <c r="AV965" t="s">
        <v>1164</v>
      </c>
      <c r="AW965" t="s">
        <v>1165</v>
      </c>
      <c r="AX965" t="s">
        <v>1166</v>
      </c>
      <c r="AY965" t="s">
        <v>344</v>
      </c>
      <c r="AZ965" t="s">
        <v>181</v>
      </c>
      <c r="BA965" t="s">
        <v>1167</v>
      </c>
      <c r="BB965" t="s">
        <v>1168</v>
      </c>
      <c r="BT965" s="161" t="s">
        <v>1807</v>
      </c>
      <c r="BU965" s="161" t="s">
        <v>110</v>
      </c>
      <c r="BV965" t="b">
        <v>0</v>
      </c>
    </row>
    <row r="966" spans="1:74" x14ac:dyDescent="0.25">
      <c r="A966" s="161" t="s">
        <v>1807</v>
      </c>
      <c r="AU966" t="s">
        <v>176</v>
      </c>
      <c r="AV966" t="s">
        <v>1169</v>
      </c>
      <c r="AW966" t="s">
        <v>1170</v>
      </c>
      <c r="AX966" t="s">
        <v>1171</v>
      </c>
      <c r="AY966" t="s">
        <v>344</v>
      </c>
      <c r="AZ966" t="s">
        <v>181</v>
      </c>
      <c r="BA966" t="s">
        <v>1172</v>
      </c>
      <c r="BB966" t="s">
        <v>1173</v>
      </c>
      <c r="BT966" s="161" t="s">
        <v>1807</v>
      </c>
      <c r="BU966" s="161" t="s">
        <v>110</v>
      </c>
      <c r="BV966" t="b">
        <v>0</v>
      </c>
    </row>
    <row r="967" spans="1:74" x14ac:dyDescent="0.25">
      <c r="A967" s="161" t="s">
        <v>1807</v>
      </c>
      <c r="AU967" t="s">
        <v>176</v>
      </c>
      <c r="AV967" t="s">
        <v>1174</v>
      </c>
      <c r="AW967" t="s">
        <v>1175</v>
      </c>
      <c r="AX967" t="s">
        <v>1176</v>
      </c>
      <c r="AY967" t="s">
        <v>344</v>
      </c>
      <c r="AZ967" t="s">
        <v>181</v>
      </c>
      <c r="BA967" t="s">
        <v>1177</v>
      </c>
      <c r="BB967" t="s">
        <v>1178</v>
      </c>
      <c r="BT967" s="161" t="s">
        <v>1807</v>
      </c>
      <c r="BU967" s="161" t="s">
        <v>110</v>
      </c>
      <c r="BV967" t="b">
        <v>0</v>
      </c>
    </row>
    <row r="968" spans="1:74" x14ac:dyDescent="0.25">
      <c r="A968" s="161" t="s">
        <v>1807</v>
      </c>
      <c r="AU968" t="s">
        <v>176</v>
      </c>
      <c r="AV968" t="s">
        <v>1179</v>
      </c>
      <c r="AW968" t="s">
        <v>1180</v>
      </c>
      <c r="AX968" t="s">
        <v>1181</v>
      </c>
      <c r="AY968" t="s">
        <v>344</v>
      </c>
      <c r="AZ968" t="s">
        <v>181</v>
      </c>
      <c r="BA968" t="s">
        <v>1182</v>
      </c>
      <c r="BB968" t="s">
        <v>1183</v>
      </c>
      <c r="BT968" s="161" t="s">
        <v>1807</v>
      </c>
      <c r="BU968" s="161" t="s">
        <v>110</v>
      </c>
      <c r="BV968" t="b">
        <v>0</v>
      </c>
    </row>
    <row r="969" spans="1:74" x14ac:dyDescent="0.25">
      <c r="A969" s="161" t="s">
        <v>1807</v>
      </c>
      <c r="AU969" t="s">
        <v>176</v>
      </c>
      <c r="AV969" t="s">
        <v>1184</v>
      </c>
      <c r="AW969" t="s">
        <v>1185</v>
      </c>
      <c r="AX969" t="s">
        <v>1186</v>
      </c>
      <c r="AY969" t="s">
        <v>344</v>
      </c>
      <c r="AZ969" t="s">
        <v>181</v>
      </c>
      <c r="BA969" t="s">
        <v>1187</v>
      </c>
      <c r="BB969" t="s">
        <v>1188</v>
      </c>
      <c r="BT969" s="161" t="s">
        <v>1807</v>
      </c>
      <c r="BU969" s="161" t="s">
        <v>110</v>
      </c>
      <c r="BV969" t="b">
        <v>0</v>
      </c>
    </row>
    <row r="970" spans="1:74" x14ac:dyDescent="0.25">
      <c r="A970" s="161" t="s">
        <v>1807</v>
      </c>
      <c r="AU970" t="s">
        <v>176</v>
      </c>
      <c r="AV970" t="s">
        <v>1189</v>
      </c>
      <c r="AW970" t="s">
        <v>1190</v>
      </c>
      <c r="AX970" t="s">
        <v>1191</v>
      </c>
      <c r="AY970" t="s">
        <v>344</v>
      </c>
      <c r="AZ970" t="s">
        <v>181</v>
      </c>
      <c r="BA970" t="s">
        <v>1192</v>
      </c>
      <c r="BB970" t="s">
        <v>1193</v>
      </c>
      <c r="BT970" s="161" t="s">
        <v>1807</v>
      </c>
      <c r="BU970" s="161" t="s">
        <v>110</v>
      </c>
      <c r="BV970" t="b">
        <v>0</v>
      </c>
    </row>
    <row r="971" spans="1:74" x14ac:dyDescent="0.25">
      <c r="A971" s="161" t="s">
        <v>1807</v>
      </c>
      <c r="AU971" t="s">
        <v>176</v>
      </c>
      <c r="AV971" t="s">
        <v>1194</v>
      </c>
      <c r="AW971" t="s">
        <v>1195</v>
      </c>
      <c r="AX971" t="s">
        <v>1196</v>
      </c>
      <c r="AY971" t="s">
        <v>344</v>
      </c>
      <c r="AZ971" t="s">
        <v>181</v>
      </c>
      <c r="BA971" t="s">
        <v>1197</v>
      </c>
      <c r="BB971" t="s">
        <v>1198</v>
      </c>
      <c r="BT971" s="161" t="s">
        <v>1807</v>
      </c>
      <c r="BU971" s="161" t="s">
        <v>110</v>
      </c>
      <c r="BV971" t="b">
        <v>0</v>
      </c>
    </row>
    <row r="972" spans="1:74" x14ac:dyDescent="0.25">
      <c r="A972" s="161" t="s">
        <v>1808</v>
      </c>
      <c r="AV972" t="s">
        <v>341</v>
      </c>
      <c r="AW972" t="s">
        <v>342</v>
      </c>
      <c r="BA972" t="s">
        <v>345</v>
      </c>
      <c r="BC972" t="s">
        <v>1201</v>
      </c>
      <c r="BT972" s="161" t="s">
        <v>1808</v>
      </c>
      <c r="BU972" s="161" t="s">
        <v>110</v>
      </c>
      <c r="BV972" t="b">
        <v>0</v>
      </c>
    </row>
    <row r="973" spans="1:74" x14ac:dyDescent="0.25">
      <c r="A973" s="161" t="s">
        <v>1808</v>
      </c>
      <c r="AV973" t="s">
        <v>347</v>
      </c>
      <c r="AW973" t="s">
        <v>348</v>
      </c>
      <c r="BC973" t="s">
        <v>350</v>
      </c>
      <c r="BT973" s="161" t="s">
        <v>1808</v>
      </c>
      <c r="BU973" s="161" t="s">
        <v>110</v>
      </c>
      <c r="BV973" t="b">
        <v>0</v>
      </c>
    </row>
    <row r="974" spans="1:74" x14ac:dyDescent="0.25">
      <c r="A974" s="161" t="s">
        <v>1808</v>
      </c>
      <c r="AV974" t="s">
        <v>351</v>
      </c>
      <c r="AW974" t="s">
        <v>352</v>
      </c>
      <c r="BA974" t="s">
        <v>354</v>
      </c>
      <c r="BC974" t="s">
        <v>1203</v>
      </c>
      <c r="BT974" s="161" t="s">
        <v>1808</v>
      </c>
      <c r="BU974" s="161" t="s">
        <v>110</v>
      </c>
      <c r="BV974" t="b">
        <v>0</v>
      </c>
    </row>
    <row r="975" spans="1:74" x14ac:dyDescent="0.25">
      <c r="A975" s="161" t="s">
        <v>1808</v>
      </c>
      <c r="AV975" t="s">
        <v>375</v>
      </c>
      <c r="AW975" t="s">
        <v>376</v>
      </c>
      <c r="BA975" t="s">
        <v>378</v>
      </c>
      <c r="BC975" t="s">
        <v>1204</v>
      </c>
      <c r="BT975" s="161" t="s">
        <v>1808</v>
      </c>
      <c r="BU975" s="161" t="s">
        <v>110</v>
      </c>
      <c r="BV975" t="b">
        <v>0</v>
      </c>
    </row>
    <row r="976" spans="1:74" x14ac:dyDescent="0.25">
      <c r="A976" s="161" t="s">
        <v>1808</v>
      </c>
      <c r="AV976" t="s">
        <v>396</v>
      </c>
      <c r="AW976" t="s">
        <v>397</v>
      </c>
      <c r="BA976" t="s">
        <v>399</v>
      </c>
      <c r="BC976" t="s">
        <v>1205</v>
      </c>
      <c r="BT976" s="161" t="s">
        <v>1808</v>
      </c>
      <c r="BU976" s="161" t="s">
        <v>110</v>
      </c>
      <c r="BV976" t="b">
        <v>0</v>
      </c>
    </row>
    <row r="977" spans="1:74" x14ac:dyDescent="0.25">
      <c r="A977" s="161" t="s">
        <v>1808</v>
      </c>
      <c r="AV977" t="s">
        <v>407</v>
      </c>
      <c r="AW977" t="s">
        <v>408</v>
      </c>
      <c r="BA977" t="s">
        <v>410</v>
      </c>
      <c r="BC977" t="s">
        <v>1206</v>
      </c>
      <c r="BT977" s="161" t="s">
        <v>1808</v>
      </c>
      <c r="BU977" s="161" t="s">
        <v>110</v>
      </c>
      <c r="BV977" t="b">
        <v>0</v>
      </c>
    </row>
    <row r="978" spans="1:74" x14ac:dyDescent="0.25">
      <c r="A978" s="161" t="s">
        <v>1808</v>
      </c>
      <c r="AV978" t="s">
        <v>466</v>
      </c>
      <c r="AW978" t="s">
        <v>467</v>
      </c>
      <c r="BA978" t="s">
        <v>469</v>
      </c>
      <c r="BC978" t="s">
        <v>1207</v>
      </c>
      <c r="BT978" s="161" t="s">
        <v>1808</v>
      </c>
      <c r="BU978" s="161" t="s">
        <v>110</v>
      </c>
      <c r="BV978" t="b">
        <v>0</v>
      </c>
    </row>
    <row r="979" spans="1:74" x14ac:dyDescent="0.25">
      <c r="A979" s="161" t="s">
        <v>1808</v>
      </c>
      <c r="AV979" t="s">
        <v>577</v>
      </c>
      <c r="AW979" t="s">
        <v>578</v>
      </c>
      <c r="BA979" t="s">
        <v>580</v>
      </c>
      <c r="BC979" t="s">
        <v>1208</v>
      </c>
      <c r="BT979" s="161" t="s">
        <v>1808</v>
      </c>
      <c r="BU979" s="161" t="s">
        <v>110</v>
      </c>
      <c r="BV979" t="b">
        <v>0</v>
      </c>
    </row>
    <row r="980" spans="1:74" x14ac:dyDescent="0.25">
      <c r="A980" s="161" t="s">
        <v>1808</v>
      </c>
      <c r="AV980" t="s">
        <v>582</v>
      </c>
      <c r="AW980" t="s">
        <v>583</v>
      </c>
      <c r="BA980" t="s">
        <v>585</v>
      </c>
      <c r="BC980" t="s">
        <v>1209</v>
      </c>
      <c r="BT980" s="161" t="s">
        <v>1808</v>
      </c>
      <c r="BU980" s="161" t="s">
        <v>110</v>
      </c>
      <c r="BV980" t="b">
        <v>0</v>
      </c>
    </row>
    <row r="981" spans="1:74" x14ac:dyDescent="0.25">
      <c r="A981" s="161" t="s">
        <v>1808</v>
      </c>
      <c r="AV981" t="s">
        <v>587</v>
      </c>
      <c r="AW981" t="s">
        <v>588</v>
      </c>
      <c r="BA981" t="s">
        <v>590</v>
      </c>
      <c r="BC981" t="s">
        <v>1210</v>
      </c>
      <c r="BT981" s="161" t="s">
        <v>1808</v>
      </c>
      <c r="BU981" s="161" t="s">
        <v>110</v>
      </c>
      <c r="BV981" t="b">
        <v>0</v>
      </c>
    </row>
    <row r="982" spans="1:74" x14ac:dyDescent="0.25">
      <c r="A982" s="161" t="s">
        <v>1808</v>
      </c>
      <c r="AV982" t="s">
        <v>592</v>
      </c>
      <c r="AW982" t="s">
        <v>593</v>
      </c>
      <c r="BA982" t="s">
        <v>595</v>
      </c>
      <c r="BC982" t="s">
        <v>1211</v>
      </c>
      <c r="BT982" s="161" t="s">
        <v>1808</v>
      </c>
      <c r="BU982" s="161" t="s">
        <v>110</v>
      </c>
      <c r="BV982" t="b">
        <v>0</v>
      </c>
    </row>
    <row r="983" spans="1:74" x14ac:dyDescent="0.25">
      <c r="A983" s="161" t="s">
        <v>1808</v>
      </c>
      <c r="AV983" t="s">
        <v>597</v>
      </c>
      <c r="AW983" t="s">
        <v>598</v>
      </c>
      <c r="BA983" t="s">
        <v>600</v>
      </c>
      <c r="BC983" t="s">
        <v>1212</v>
      </c>
      <c r="BT983" s="161" t="s">
        <v>1808</v>
      </c>
      <c r="BU983" s="161" t="s">
        <v>110</v>
      </c>
      <c r="BV983" t="b">
        <v>0</v>
      </c>
    </row>
    <row r="984" spans="1:74" x14ac:dyDescent="0.25">
      <c r="A984" s="161" t="s">
        <v>1808</v>
      </c>
      <c r="AV984" t="s">
        <v>602</v>
      </c>
      <c r="AW984" t="s">
        <v>603</v>
      </c>
      <c r="BA984" t="s">
        <v>605</v>
      </c>
      <c r="BC984" t="s">
        <v>1213</v>
      </c>
      <c r="BT984" s="161" t="s">
        <v>1808</v>
      </c>
      <c r="BU984" s="161" t="s">
        <v>110</v>
      </c>
      <c r="BV984" t="b">
        <v>0</v>
      </c>
    </row>
    <row r="985" spans="1:74" x14ac:dyDescent="0.25">
      <c r="A985" s="161" t="s">
        <v>1808</v>
      </c>
      <c r="AV985" t="s">
        <v>620</v>
      </c>
      <c r="AW985" t="s">
        <v>621</v>
      </c>
      <c r="BA985" t="s">
        <v>623</v>
      </c>
      <c r="BC985" t="s">
        <v>1214</v>
      </c>
      <c r="BT985" s="161" t="s">
        <v>1808</v>
      </c>
      <c r="BU985" s="161" t="s">
        <v>110</v>
      </c>
      <c r="BV985" t="b">
        <v>0</v>
      </c>
    </row>
    <row r="986" spans="1:74" x14ac:dyDescent="0.25">
      <c r="A986" s="161" t="s">
        <v>1808</v>
      </c>
      <c r="AV986" t="s">
        <v>641</v>
      </c>
      <c r="AW986" t="s">
        <v>642</v>
      </c>
      <c r="BA986" t="s">
        <v>644</v>
      </c>
      <c r="BC986" t="s">
        <v>1215</v>
      </c>
      <c r="BT986" s="161" t="s">
        <v>1808</v>
      </c>
      <c r="BU986" s="161" t="s">
        <v>110</v>
      </c>
      <c r="BV986" t="b">
        <v>0</v>
      </c>
    </row>
    <row r="987" spans="1:74" x14ac:dyDescent="0.25">
      <c r="A987" s="161" t="s">
        <v>1808</v>
      </c>
      <c r="AV987" t="s">
        <v>646</v>
      </c>
      <c r="AW987" t="s">
        <v>647</v>
      </c>
      <c r="BA987" t="s">
        <v>649</v>
      </c>
      <c r="BC987" t="s">
        <v>1216</v>
      </c>
      <c r="BT987" s="161" t="s">
        <v>1808</v>
      </c>
      <c r="BU987" s="161" t="s">
        <v>110</v>
      </c>
      <c r="BV987" t="b">
        <v>0</v>
      </c>
    </row>
    <row r="988" spans="1:74" x14ac:dyDescent="0.25">
      <c r="A988" s="161" t="s">
        <v>1808</v>
      </c>
      <c r="AV988" t="s">
        <v>651</v>
      </c>
      <c r="AW988" t="s">
        <v>652</v>
      </c>
      <c r="BA988" t="s">
        <v>654</v>
      </c>
      <c r="BC988" t="s">
        <v>1217</v>
      </c>
      <c r="BT988" s="161" t="s">
        <v>1808</v>
      </c>
      <c r="BU988" s="161" t="s">
        <v>110</v>
      </c>
      <c r="BV988" t="b">
        <v>0</v>
      </c>
    </row>
    <row r="989" spans="1:74" x14ac:dyDescent="0.25">
      <c r="A989" s="161" t="s">
        <v>1808</v>
      </c>
      <c r="AV989" t="s">
        <v>656</v>
      </c>
      <c r="AW989" t="s">
        <v>657</v>
      </c>
      <c r="BA989" t="s">
        <v>659</v>
      </c>
      <c r="BC989" t="s">
        <v>1218</v>
      </c>
      <c r="BT989" s="161" t="s">
        <v>1808</v>
      </c>
      <c r="BU989" s="161" t="s">
        <v>110</v>
      </c>
      <c r="BV989" t="b">
        <v>0</v>
      </c>
    </row>
    <row r="990" spans="1:74" x14ac:dyDescent="0.25">
      <c r="A990" s="161" t="s">
        <v>1808</v>
      </c>
      <c r="AV990" t="s">
        <v>661</v>
      </c>
      <c r="AW990" t="s">
        <v>662</v>
      </c>
      <c r="BA990" t="s">
        <v>664</v>
      </c>
      <c r="BC990" t="s">
        <v>1219</v>
      </c>
      <c r="BT990" s="161" t="s">
        <v>1808</v>
      </c>
      <c r="BU990" s="161" t="s">
        <v>110</v>
      </c>
      <c r="BV990" t="b">
        <v>0</v>
      </c>
    </row>
    <row r="991" spans="1:74" x14ac:dyDescent="0.25">
      <c r="A991" s="161" t="s">
        <v>1808</v>
      </c>
      <c r="AV991" t="s">
        <v>666</v>
      </c>
      <c r="AW991" t="s">
        <v>667</v>
      </c>
      <c r="BA991" t="s">
        <v>669</v>
      </c>
      <c r="BC991" t="s">
        <v>1220</v>
      </c>
      <c r="BT991" s="161" t="s">
        <v>1808</v>
      </c>
      <c r="BU991" s="161" t="s">
        <v>110</v>
      </c>
      <c r="BV991" t="b">
        <v>0</v>
      </c>
    </row>
    <row r="992" spans="1:74" x14ac:dyDescent="0.25">
      <c r="A992" s="161" t="s">
        <v>1808</v>
      </c>
      <c r="AV992" t="s">
        <v>671</v>
      </c>
      <c r="AW992" t="s">
        <v>672</v>
      </c>
      <c r="BA992" t="s">
        <v>674</v>
      </c>
      <c r="BC992" t="s">
        <v>1221</v>
      </c>
      <c r="BT992" s="161" t="s">
        <v>1808</v>
      </c>
      <c r="BU992" s="161" t="s">
        <v>110</v>
      </c>
      <c r="BV992" t="b">
        <v>0</v>
      </c>
    </row>
    <row r="993" spans="1:74" x14ac:dyDescent="0.25">
      <c r="A993" s="161" t="s">
        <v>1808</v>
      </c>
      <c r="AV993" t="s">
        <v>681</v>
      </c>
      <c r="AW993" t="s">
        <v>682</v>
      </c>
      <c r="BA993" t="s">
        <v>684</v>
      </c>
      <c r="BC993" t="s">
        <v>1222</v>
      </c>
      <c r="BT993" s="161" t="s">
        <v>1808</v>
      </c>
      <c r="BU993" s="161" t="s">
        <v>110</v>
      </c>
      <c r="BV993" t="b">
        <v>0</v>
      </c>
    </row>
    <row r="994" spans="1:74" x14ac:dyDescent="0.25">
      <c r="A994" s="161" t="s">
        <v>1808</v>
      </c>
      <c r="AV994" t="s">
        <v>686</v>
      </c>
      <c r="AW994" t="s">
        <v>687</v>
      </c>
      <c r="BA994" t="s">
        <v>689</v>
      </c>
      <c r="BC994" t="s">
        <v>1223</v>
      </c>
      <c r="BT994" s="161" t="s">
        <v>1808</v>
      </c>
      <c r="BU994" s="161" t="s">
        <v>110</v>
      </c>
      <c r="BV994" t="b">
        <v>0</v>
      </c>
    </row>
    <row r="995" spans="1:74" x14ac:dyDescent="0.25">
      <c r="A995" s="161" t="s">
        <v>1808</v>
      </c>
      <c r="AV995" t="s">
        <v>691</v>
      </c>
      <c r="AW995" t="s">
        <v>692</v>
      </c>
      <c r="BA995" t="s">
        <v>694</v>
      </c>
      <c r="BC995" t="s">
        <v>1224</v>
      </c>
      <c r="BT995" s="161" t="s">
        <v>1808</v>
      </c>
      <c r="BU995" s="161" t="s">
        <v>110</v>
      </c>
      <c r="BV995" t="b">
        <v>0</v>
      </c>
    </row>
    <row r="996" spans="1:74" x14ac:dyDescent="0.25">
      <c r="A996" s="161" t="s">
        <v>1808</v>
      </c>
      <c r="AV996" t="s">
        <v>696</v>
      </c>
      <c r="AW996" t="s">
        <v>697</v>
      </c>
      <c r="BA996" t="s">
        <v>699</v>
      </c>
      <c r="BC996" t="s">
        <v>1225</v>
      </c>
      <c r="BT996" s="161" t="s">
        <v>1808</v>
      </c>
      <c r="BU996" s="161" t="s">
        <v>110</v>
      </c>
      <c r="BV996" t="b">
        <v>0</v>
      </c>
    </row>
    <row r="997" spans="1:74" x14ac:dyDescent="0.25">
      <c r="A997" s="161" t="s">
        <v>1808</v>
      </c>
      <c r="AV997" t="s">
        <v>800</v>
      </c>
      <c r="AW997" t="s">
        <v>801</v>
      </c>
      <c r="BA997" t="s">
        <v>803</v>
      </c>
      <c r="BC997" t="s">
        <v>1226</v>
      </c>
      <c r="BT997" s="161" t="s">
        <v>1808</v>
      </c>
      <c r="BU997" s="161" t="s">
        <v>110</v>
      </c>
      <c r="BV997" t="b">
        <v>0</v>
      </c>
    </row>
    <row r="998" spans="1:74" x14ac:dyDescent="0.25">
      <c r="A998" s="161" t="s">
        <v>1808</v>
      </c>
      <c r="AV998" t="s">
        <v>805</v>
      </c>
      <c r="AW998" t="s">
        <v>806</v>
      </c>
      <c r="BA998" t="s">
        <v>808</v>
      </c>
      <c r="BC998" t="s">
        <v>1227</v>
      </c>
      <c r="BT998" s="161" t="s">
        <v>1808</v>
      </c>
      <c r="BU998" s="161" t="s">
        <v>110</v>
      </c>
      <c r="BV998" t="b">
        <v>0</v>
      </c>
    </row>
    <row r="999" spans="1:74" x14ac:dyDescent="0.25">
      <c r="A999" s="161" t="s">
        <v>1808</v>
      </c>
      <c r="AV999" t="s">
        <v>815</v>
      </c>
      <c r="AW999" t="s">
        <v>816</v>
      </c>
      <c r="BA999" t="s">
        <v>818</v>
      </c>
      <c r="BC999" t="s">
        <v>1228</v>
      </c>
      <c r="BT999" s="161" t="s">
        <v>1808</v>
      </c>
      <c r="BU999" s="161" t="s">
        <v>110</v>
      </c>
      <c r="BV999" t="b">
        <v>0</v>
      </c>
    </row>
    <row r="1000" spans="1:74" x14ac:dyDescent="0.25">
      <c r="A1000" s="161" t="s">
        <v>1808</v>
      </c>
      <c r="AV1000" t="s">
        <v>828</v>
      </c>
      <c r="AW1000" t="s">
        <v>829</v>
      </c>
      <c r="BA1000" t="s">
        <v>831</v>
      </c>
      <c r="BC1000" t="s">
        <v>1229</v>
      </c>
      <c r="BT1000" s="161" t="s">
        <v>1808</v>
      </c>
      <c r="BU1000" s="161" t="s">
        <v>110</v>
      </c>
      <c r="BV1000" t="b">
        <v>0</v>
      </c>
    </row>
    <row r="1001" spans="1:74" x14ac:dyDescent="0.25">
      <c r="A1001" s="161" t="s">
        <v>1808</v>
      </c>
      <c r="AV1001" t="s">
        <v>833</v>
      </c>
      <c r="AW1001" t="s">
        <v>834</v>
      </c>
      <c r="BA1001" t="s">
        <v>836</v>
      </c>
      <c r="BC1001" t="s">
        <v>1230</v>
      </c>
      <c r="BT1001" s="161" t="s">
        <v>1808</v>
      </c>
      <c r="BU1001" s="161" t="s">
        <v>110</v>
      </c>
      <c r="BV1001" t="b">
        <v>0</v>
      </c>
    </row>
    <row r="1002" spans="1:74" x14ac:dyDescent="0.25">
      <c r="A1002" s="161" t="s">
        <v>1808</v>
      </c>
      <c r="AV1002" t="s">
        <v>838</v>
      </c>
      <c r="AW1002" t="s">
        <v>839</v>
      </c>
      <c r="BA1002" t="s">
        <v>841</v>
      </c>
      <c r="BC1002" t="s">
        <v>1231</v>
      </c>
      <c r="BT1002" s="161" t="s">
        <v>1808</v>
      </c>
      <c r="BU1002" s="161" t="s">
        <v>110</v>
      </c>
      <c r="BV1002" t="b">
        <v>0</v>
      </c>
    </row>
    <row r="1003" spans="1:74" x14ac:dyDescent="0.25">
      <c r="A1003" s="161" t="s">
        <v>1808</v>
      </c>
      <c r="AV1003" t="s">
        <v>857</v>
      </c>
      <c r="AW1003" t="s">
        <v>858</v>
      </c>
      <c r="BA1003" t="s">
        <v>860</v>
      </c>
      <c r="BC1003" t="s">
        <v>1232</v>
      </c>
      <c r="BT1003" s="161" t="s">
        <v>1808</v>
      </c>
      <c r="BU1003" s="161" t="s">
        <v>110</v>
      </c>
      <c r="BV1003" t="b">
        <v>0</v>
      </c>
    </row>
    <row r="1004" spans="1:74" x14ac:dyDescent="0.25">
      <c r="A1004" s="161" t="s">
        <v>1808</v>
      </c>
      <c r="AV1004" t="s">
        <v>867</v>
      </c>
      <c r="AW1004" t="s">
        <v>868</v>
      </c>
      <c r="BA1004" t="s">
        <v>870</v>
      </c>
      <c r="BC1004" t="s">
        <v>1233</v>
      </c>
      <c r="BT1004" s="161" t="s">
        <v>1808</v>
      </c>
      <c r="BU1004" s="161" t="s">
        <v>110</v>
      </c>
      <c r="BV1004" t="b">
        <v>0</v>
      </c>
    </row>
    <row r="1005" spans="1:74" x14ac:dyDescent="0.25">
      <c r="A1005" s="161" t="s">
        <v>1808</v>
      </c>
      <c r="AV1005" t="s">
        <v>872</v>
      </c>
      <c r="AW1005" t="s">
        <v>873</v>
      </c>
      <c r="BA1005" t="s">
        <v>875</v>
      </c>
      <c r="BC1005" t="s">
        <v>1234</v>
      </c>
      <c r="BT1005" s="161" t="s">
        <v>1808</v>
      </c>
      <c r="BU1005" s="161" t="s">
        <v>110</v>
      </c>
      <c r="BV1005" t="b">
        <v>0</v>
      </c>
    </row>
    <row r="1006" spans="1:74" x14ac:dyDescent="0.25">
      <c r="A1006" s="161" t="s">
        <v>1808</v>
      </c>
      <c r="AV1006" t="s">
        <v>877</v>
      </c>
      <c r="AW1006" t="s">
        <v>878</v>
      </c>
      <c r="BA1006" t="s">
        <v>880</v>
      </c>
      <c r="BC1006" t="s">
        <v>1235</v>
      </c>
      <c r="BT1006" s="161" t="s">
        <v>1808</v>
      </c>
      <c r="BU1006" s="161" t="s">
        <v>110</v>
      </c>
      <c r="BV1006" t="b">
        <v>0</v>
      </c>
    </row>
    <row r="1007" spans="1:74" x14ac:dyDescent="0.25">
      <c r="A1007" s="161" t="s">
        <v>1808</v>
      </c>
      <c r="AV1007" t="s">
        <v>882</v>
      </c>
      <c r="AW1007" t="s">
        <v>883</v>
      </c>
      <c r="BA1007" t="s">
        <v>885</v>
      </c>
      <c r="BC1007" t="s">
        <v>1236</v>
      </c>
      <c r="BT1007" s="161" t="s">
        <v>1808</v>
      </c>
      <c r="BU1007" s="161" t="s">
        <v>110</v>
      </c>
      <c r="BV1007" t="b">
        <v>0</v>
      </c>
    </row>
    <row r="1008" spans="1:74" x14ac:dyDescent="0.25">
      <c r="A1008" s="161" t="s">
        <v>1808</v>
      </c>
      <c r="AV1008" t="s">
        <v>897</v>
      </c>
      <c r="AW1008" t="s">
        <v>898</v>
      </c>
      <c r="BA1008" t="s">
        <v>900</v>
      </c>
      <c r="BC1008" t="s">
        <v>1237</v>
      </c>
      <c r="BT1008" s="161" t="s">
        <v>1808</v>
      </c>
      <c r="BU1008" s="161" t="s">
        <v>110</v>
      </c>
      <c r="BV1008" t="b">
        <v>0</v>
      </c>
    </row>
    <row r="1009" spans="1:74" x14ac:dyDescent="0.25">
      <c r="A1009" s="161" t="s">
        <v>1808</v>
      </c>
      <c r="AV1009" t="s">
        <v>902</v>
      </c>
      <c r="AW1009" t="s">
        <v>903</v>
      </c>
      <c r="BA1009" t="s">
        <v>905</v>
      </c>
      <c r="BC1009" t="s">
        <v>1238</v>
      </c>
      <c r="BT1009" s="161" t="s">
        <v>1808</v>
      </c>
      <c r="BU1009" s="161" t="s">
        <v>110</v>
      </c>
      <c r="BV1009" t="b">
        <v>0</v>
      </c>
    </row>
    <row r="1010" spans="1:74" x14ac:dyDescent="0.25">
      <c r="A1010" s="161" t="s">
        <v>1808</v>
      </c>
      <c r="AV1010" t="s">
        <v>907</v>
      </c>
      <c r="AW1010" t="s">
        <v>908</v>
      </c>
      <c r="BA1010" t="s">
        <v>910</v>
      </c>
      <c r="BC1010" t="s">
        <v>1239</v>
      </c>
      <c r="BT1010" s="161" t="s">
        <v>1808</v>
      </c>
      <c r="BU1010" s="161" t="s">
        <v>110</v>
      </c>
      <c r="BV1010" t="b">
        <v>0</v>
      </c>
    </row>
    <row r="1011" spans="1:74" x14ac:dyDescent="0.25">
      <c r="A1011" s="161" t="s">
        <v>1808</v>
      </c>
      <c r="AV1011" t="s">
        <v>917</v>
      </c>
      <c r="AW1011" t="s">
        <v>918</v>
      </c>
      <c r="BA1011" t="s">
        <v>920</v>
      </c>
      <c r="BC1011" t="s">
        <v>1240</v>
      </c>
      <c r="BT1011" s="161" t="s">
        <v>1808</v>
      </c>
      <c r="BU1011" s="161" t="s">
        <v>110</v>
      </c>
      <c r="BV1011" t="b">
        <v>0</v>
      </c>
    </row>
    <row r="1012" spans="1:74" x14ac:dyDescent="0.25">
      <c r="A1012" s="161" t="s">
        <v>1808</v>
      </c>
      <c r="AV1012" t="s">
        <v>937</v>
      </c>
      <c r="AW1012" t="s">
        <v>938</v>
      </c>
      <c r="BA1012" t="s">
        <v>940</v>
      </c>
      <c r="BC1012" t="s">
        <v>1241</v>
      </c>
      <c r="BT1012" s="161" t="s">
        <v>1808</v>
      </c>
      <c r="BU1012" s="161" t="s">
        <v>110</v>
      </c>
      <c r="BV1012" t="b">
        <v>0</v>
      </c>
    </row>
    <row r="1013" spans="1:74" x14ac:dyDescent="0.25">
      <c r="A1013" s="161" t="s">
        <v>1808</v>
      </c>
      <c r="AV1013" t="s">
        <v>942</v>
      </c>
      <c r="AW1013" t="s">
        <v>943</v>
      </c>
      <c r="BA1013" t="s">
        <v>945</v>
      </c>
      <c r="BC1013" t="s">
        <v>1242</v>
      </c>
      <c r="BT1013" s="161" t="s">
        <v>1808</v>
      </c>
      <c r="BU1013" s="161" t="s">
        <v>110</v>
      </c>
      <c r="BV1013" t="b">
        <v>0</v>
      </c>
    </row>
    <row r="1014" spans="1:74" x14ac:dyDescent="0.25">
      <c r="A1014" s="161" t="s">
        <v>1808</v>
      </c>
      <c r="AV1014" t="s">
        <v>947</v>
      </c>
      <c r="AW1014" t="s">
        <v>948</v>
      </c>
      <c r="BA1014" t="s">
        <v>950</v>
      </c>
      <c r="BC1014" t="s">
        <v>1243</v>
      </c>
      <c r="BT1014" s="161" t="s">
        <v>1808</v>
      </c>
      <c r="BU1014" s="161" t="s">
        <v>110</v>
      </c>
      <c r="BV1014" t="b">
        <v>0</v>
      </c>
    </row>
    <row r="1015" spans="1:74" x14ac:dyDescent="0.25">
      <c r="A1015" s="161" t="s">
        <v>1808</v>
      </c>
      <c r="AV1015" t="s">
        <v>962</v>
      </c>
      <c r="AW1015" t="s">
        <v>963</v>
      </c>
      <c r="BA1015" t="s">
        <v>965</v>
      </c>
      <c r="BC1015" t="s">
        <v>1244</v>
      </c>
      <c r="BT1015" s="161" t="s">
        <v>1808</v>
      </c>
      <c r="BU1015" s="161" t="s">
        <v>110</v>
      </c>
      <c r="BV1015" t="b">
        <v>0</v>
      </c>
    </row>
    <row r="1016" spans="1:74" x14ac:dyDescent="0.25">
      <c r="A1016" s="161" t="s">
        <v>1808</v>
      </c>
      <c r="AV1016" t="s">
        <v>976</v>
      </c>
      <c r="AW1016" t="s">
        <v>977</v>
      </c>
      <c r="BA1016" t="s">
        <v>979</v>
      </c>
      <c r="BC1016" t="s">
        <v>1245</v>
      </c>
      <c r="BT1016" s="161" t="s">
        <v>1808</v>
      </c>
      <c r="BU1016" s="161" t="s">
        <v>110</v>
      </c>
      <c r="BV1016" t="b">
        <v>0</v>
      </c>
    </row>
    <row r="1017" spans="1:74" x14ac:dyDescent="0.25">
      <c r="A1017" s="161" t="s">
        <v>1808</v>
      </c>
      <c r="AV1017" t="s">
        <v>981</v>
      </c>
      <c r="AW1017" t="s">
        <v>982</v>
      </c>
      <c r="BA1017" t="s">
        <v>984</v>
      </c>
      <c r="BC1017" t="s">
        <v>1246</v>
      </c>
      <c r="BT1017" s="161" t="s">
        <v>1808</v>
      </c>
      <c r="BU1017" s="161" t="s">
        <v>110</v>
      </c>
      <c r="BV1017" t="b">
        <v>0</v>
      </c>
    </row>
    <row r="1018" spans="1:74" x14ac:dyDescent="0.25">
      <c r="A1018" s="161" t="s">
        <v>1808</v>
      </c>
      <c r="AV1018" t="s">
        <v>999</v>
      </c>
      <c r="AW1018" t="s">
        <v>1000</v>
      </c>
      <c r="BA1018" t="s">
        <v>1002</v>
      </c>
      <c r="BC1018" t="s">
        <v>1247</v>
      </c>
      <c r="BT1018" s="161" t="s">
        <v>1808</v>
      </c>
      <c r="BU1018" s="161" t="s">
        <v>110</v>
      </c>
      <c r="BV1018" t="b">
        <v>0</v>
      </c>
    </row>
    <row r="1019" spans="1:74" x14ac:dyDescent="0.25">
      <c r="A1019" s="161" t="s">
        <v>1808</v>
      </c>
      <c r="AV1019" t="s">
        <v>1022</v>
      </c>
      <c r="AW1019" t="s">
        <v>1023</v>
      </c>
      <c r="BA1019" t="s">
        <v>1025</v>
      </c>
      <c r="BC1019" t="s">
        <v>1248</v>
      </c>
      <c r="BT1019" s="161" t="s">
        <v>1808</v>
      </c>
      <c r="BU1019" s="161" t="s">
        <v>110</v>
      </c>
      <c r="BV1019" t="b">
        <v>0</v>
      </c>
    </row>
    <row r="1020" spans="1:74" x14ac:dyDescent="0.25">
      <c r="A1020" s="161" t="s">
        <v>1808</v>
      </c>
      <c r="AV1020" t="s">
        <v>1027</v>
      </c>
      <c r="AW1020" t="s">
        <v>1028</v>
      </c>
      <c r="BA1020" t="s">
        <v>1030</v>
      </c>
      <c r="BC1020" t="s">
        <v>1249</v>
      </c>
      <c r="BT1020" s="161" t="s">
        <v>1808</v>
      </c>
      <c r="BU1020" s="161" t="s">
        <v>110</v>
      </c>
      <c r="BV1020" t="b">
        <v>0</v>
      </c>
    </row>
    <row r="1021" spans="1:74" x14ac:dyDescent="0.25">
      <c r="A1021" s="161" t="s">
        <v>1808</v>
      </c>
      <c r="AV1021" t="s">
        <v>1042</v>
      </c>
      <c r="AW1021" t="s">
        <v>1043</v>
      </c>
      <c r="BA1021" t="s">
        <v>1045</v>
      </c>
      <c r="BC1021" t="s">
        <v>1250</v>
      </c>
      <c r="BT1021" s="161" t="s">
        <v>1808</v>
      </c>
      <c r="BU1021" s="161" t="s">
        <v>110</v>
      </c>
      <c r="BV1021" t="b">
        <v>0</v>
      </c>
    </row>
    <row r="1022" spans="1:74" x14ac:dyDescent="0.25">
      <c r="A1022" s="161" t="s">
        <v>1808</v>
      </c>
      <c r="AV1022" t="s">
        <v>1047</v>
      </c>
      <c r="AW1022" t="s">
        <v>1048</v>
      </c>
      <c r="BA1022" t="s">
        <v>1050</v>
      </c>
      <c r="BC1022" t="s">
        <v>1251</v>
      </c>
      <c r="BT1022" s="161" t="s">
        <v>1808</v>
      </c>
      <c r="BU1022" s="161" t="s">
        <v>110</v>
      </c>
      <c r="BV1022" t="b">
        <v>0</v>
      </c>
    </row>
    <row r="1023" spans="1:74" x14ac:dyDescent="0.25">
      <c r="A1023" s="161" t="s">
        <v>1808</v>
      </c>
      <c r="AV1023" t="s">
        <v>1057</v>
      </c>
      <c r="AW1023" t="s">
        <v>1058</v>
      </c>
      <c r="BA1023" t="s">
        <v>1060</v>
      </c>
      <c r="BC1023" t="s">
        <v>1252</v>
      </c>
      <c r="BT1023" s="161" t="s">
        <v>1808</v>
      </c>
      <c r="BU1023" s="161" t="s">
        <v>110</v>
      </c>
      <c r="BV1023" t="b">
        <v>0</v>
      </c>
    </row>
    <row r="1024" spans="1:74" x14ac:dyDescent="0.25">
      <c r="A1024" s="161" t="s">
        <v>1808</v>
      </c>
      <c r="AV1024" t="s">
        <v>1082</v>
      </c>
      <c r="AW1024" t="s">
        <v>1083</v>
      </c>
      <c r="BA1024" t="s">
        <v>1055</v>
      </c>
      <c r="BC1024" t="s">
        <v>1253</v>
      </c>
      <c r="BT1024" s="161" t="s">
        <v>1808</v>
      </c>
      <c r="BU1024" s="161" t="s">
        <v>110</v>
      </c>
      <c r="BV1024" t="b">
        <v>0</v>
      </c>
    </row>
    <row r="1025" spans="1:74" x14ac:dyDescent="0.25">
      <c r="A1025" s="161" t="s">
        <v>1808</v>
      </c>
      <c r="AV1025" t="s">
        <v>1086</v>
      </c>
      <c r="AW1025" t="s">
        <v>1087</v>
      </c>
      <c r="BA1025" t="s">
        <v>1089</v>
      </c>
      <c r="BC1025" t="s">
        <v>1254</v>
      </c>
      <c r="BT1025" s="161" t="s">
        <v>1808</v>
      </c>
      <c r="BU1025" s="161" t="s">
        <v>110</v>
      </c>
      <c r="BV1025" t="b">
        <v>0</v>
      </c>
    </row>
    <row r="1026" spans="1:74" x14ac:dyDescent="0.25">
      <c r="A1026" s="161" t="s">
        <v>1808</v>
      </c>
      <c r="AV1026" t="s">
        <v>1091</v>
      </c>
      <c r="AW1026" t="s">
        <v>1092</v>
      </c>
      <c r="BA1026" t="s">
        <v>1094</v>
      </c>
      <c r="BC1026" t="s">
        <v>1255</v>
      </c>
      <c r="BT1026" s="161" t="s">
        <v>1808</v>
      </c>
      <c r="BU1026" s="161" t="s">
        <v>110</v>
      </c>
      <c r="BV1026" t="b">
        <v>0</v>
      </c>
    </row>
    <row r="1027" spans="1:74" x14ac:dyDescent="0.25">
      <c r="A1027" s="161" t="s">
        <v>1808</v>
      </c>
      <c r="AV1027" t="s">
        <v>1106</v>
      </c>
      <c r="AW1027" t="s">
        <v>1107</v>
      </c>
      <c r="BA1027" t="s">
        <v>1075</v>
      </c>
      <c r="BC1027" t="s">
        <v>1256</v>
      </c>
      <c r="BT1027" s="161" t="s">
        <v>1808</v>
      </c>
      <c r="BU1027" s="161" t="s">
        <v>110</v>
      </c>
      <c r="BV1027" t="b">
        <v>0</v>
      </c>
    </row>
    <row r="1028" spans="1:74" x14ac:dyDescent="0.25">
      <c r="A1028" s="161" t="s">
        <v>1808</v>
      </c>
      <c r="AV1028" t="s">
        <v>1139</v>
      </c>
      <c r="AW1028" t="s">
        <v>1140</v>
      </c>
      <c r="BA1028" t="s">
        <v>1142</v>
      </c>
      <c r="BC1028" t="s">
        <v>1257</v>
      </c>
      <c r="BT1028" s="161" t="s">
        <v>1808</v>
      </c>
      <c r="BU1028" s="161" t="s">
        <v>110</v>
      </c>
      <c r="BV1028" t="b">
        <v>0</v>
      </c>
    </row>
    <row r="1029" spans="1:74" x14ac:dyDescent="0.25">
      <c r="A1029" s="161" t="s">
        <v>1808</v>
      </c>
      <c r="AV1029" t="s">
        <v>1144</v>
      </c>
      <c r="AW1029" t="s">
        <v>1145</v>
      </c>
      <c r="BA1029" t="s">
        <v>1147</v>
      </c>
      <c r="BC1029" t="s">
        <v>1258</v>
      </c>
      <c r="BT1029" s="161" t="s">
        <v>1808</v>
      </c>
      <c r="BU1029" s="161" t="s">
        <v>110</v>
      </c>
      <c r="BV1029" t="b">
        <v>0</v>
      </c>
    </row>
    <row r="1030" spans="1:74" x14ac:dyDescent="0.25">
      <c r="A1030" s="161" t="s">
        <v>1808</v>
      </c>
      <c r="AV1030" t="s">
        <v>1149</v>
      </c>
      <c r="AW1030" t="s">
        <v>1150</v>
      </c>
      <c r="BA1030" t="s">
        <v>1152</v>
      </c>
      <c r="BC1030" t="s">
        <v>1259</v>
      </c>
      <c r="BT1030" s="161" t="s">
        <v>1808</v>
      </c>
      <c r="BU1030" s="161" t="s">
        <v>110</v>
      </c>
      <c r="BV1030" t="b">
        <v>0</v>
      </c>
    </row>
    <row r="1031" spans="1:74" x14ac:dyDescent="0.25">
      <c r="A1031" s="161" t="s">
        <v>1808</v>
      </c>
      <c r="AV1031" t="s">
        <v>1184</v>
      </c>
      <c r="AW1031" t="s">
        <v>1185</v>
      </c>
      <c r="BA1031" t="s">
        <v>1187</v>
      </c>
      <c r="BC1031" t="s">
        <v>1260</v>
      </c>
      <c r="BT1031" s="161" t="s">
        <v>1808</v>
      </c>
      <c r="BU1031" s="161" t="s">
        <v>110</v>
      </c>
      <c r="BV1031" t="b">
        <v>0</v>
      </c>
    </row>
    <row r="1032" spans="1:74" x14ac:dyDescent="0.25">
      <c r="A1032" s="161" t="s">
        <v>1808</v>
      </c>
      <c r="AV1032" t="s">
        <v>572</v>
      </c>
      <c r="AW1032" t="s">
        <v>573</v>
      </c>
      <c r="BA1032" t="s">
        <v>575</v>
      </c>
      <c r="BC1032" t="s">
        <v>1261</v>
      </c>
      <c r="BT1032" s="161" t="s">
        <v>1808</v>
      </c>
      <c r="BU1032" s="161" t="s">
        <v>110</v>
      </c>
      <c r="BV1032" t="b">
        <v>0</v>
      </c>
    </row>
    <row r="1033" spans="1:74" x14ac:dyDescent="0.25">
      <c r="A1033" s="161" t="s">
        <v>1808</v>
      </c>
      <c r="AV1033" t="s">
        <v>615</v>
      </c>
      <c r="AW1033" t="s">
        <v>616</v>
      </c>
      <c r="BA1033" t="s">
        <v>618</v>
      </c>
      <c r="BC1033" t="s">
        <v>1262</v>
      </c>
      <c r="BT1033" s="161" t="s">
        <v>1808</v>
      </c>
      <c r="BU1033" s="161" t="s">
        <v>110</v>
      </c>
      <c r="BV1033" t="b">
        <v>0</v>
      </c>
    </row>
    <row r="1034" spans="1:74" x14ac:dyDescent="0.25">
      <c r="A1034" s="161" t="s">
        <v>1808</v>
      </c>
      <c r="AV1034" t="s">
        <v>676</v>
      </c>
      <c r="AW1034" t="s">
        <v>677</v>
      </c>
      <c r="BA1034" t="s">
        <v>679</v>
      </c>
      <c r="BC1034" t="s">
        <v>1263</v>
      </c>
      <c r="BT1034" s="161" t="s">
        <v>1808</v>
      </c>
      <c r="BU1034" s="161" t="s">
        <v>110</v>
      </c>
      <c r="BV1034" t="b">
        <v>0</v>
      </c>
    </row>
    <row r="1035" spans="1:74" x14ac:dyDescent="0.25">
      <c r="A1035" s="161" t="s">
        <v>1808</v>
      </c>
      <c r="AV1035" t="s">
        <v>795</v>
      </c>
      <c r="AW1035" t="s">
        <v>796</v>
      </c>
      <c r="BA1035" t="s">
        <v>798</v>
      </c>
      <c r="BC1035" t="s">
        <v>1264</v>
      </c>
      <c r="BT1035" s="161" t="s">
        <v>1808</v>
      </c>
      <c r="BU1035" s="161" t="s">
        <v>110</v>
      </c>
      <c r="BV1035" t="b">
        <v>0</v>
      </c>
    </row>
    <row r="1036" spans="1:74" x14ac:dyDescent="0.25">
      <c r="A1036" s="161" t="s">
        <v>1808</v>
      </c>
      <c r="AV1036" t="s">
        <v>810</v>
      </c>
      <c r="AW1036" t="s">
        <v>811</v>
      </c>
      <c r="BA1036" t="s">
        <v>813</v>
      </c>
      <c r="BC1036" t="s">
        <v>1265</v>
      </c>
      <c r="BT1036" s="161" t="s">
        <v>1808</v>
      </c>
      <c r="BU1036" s="161" t="s">
        <v>110</v>
      </c>
      <c r="BV1036" t="b">
        <v>0</v>
      </c>
    </row>
    <row r="1037" spans="1:74" x14ac:dyDescent="0.25">
      <c r="A1037" s="161" t="s">
        <v>1808</v>
      </c>
      <c r="AV1037" t="s">
        <v>843</v>
      </c>
      <c r="AW1037" t="s">
        <v>844</v>
      </c>
      <c r="BA1037" t="s">
        <v>846</v>
      </c>
      <c r="BC1037" t="s">
        <v>1266</v>
      </c>
      <c r="BT1037" s="161" t="s">
        <v>1808</v>
      </c>
      <c r="BU1037" s="161" t="s">
        <v>110</v>
      </c>
      <c r="BV1037" t="b">
        <v>0</v>
      </c>
    </row>
    <row r="1038" spans="1:74" x14ac:dyDescent="0.25">
      <c r="A1038" s="161" t="s">
        <v>1808</v>
      </c>
      <c r="AV1038" t="s">
        <v>852</v>
      </c>
      <c r="AW1038" t="s">
        <v>853</v>
      </c>
      <c r="BA1038" t="s">
        <v>855</v>
      </c>
      <c r="BC1038" t="s">
        <v>1267</v>
      </c>
      <c r="BT1038" s="161" t="s">
        <v>1808</v>
      </c>
      <c r="BU1038" s="161" t="s">
        <v>110</v>
      </c>
      <c r="BV1038" t="b">
        <v>0</v>
      </c>
    </row>
    <row r="1039" spans="1:74" x14ac:dyDescent="0.25">
      <c r="A1039" s="161" t="s">
        <v>1808</v>
      </c>
      <c r="AV1039" t="s">
        <v>862</v>
      </c>
      <c r="AW1039" t="s">
        <v>863</v>
      </c>
      <c r="BA1039" t="s">
        <v>865</v>
      </c>
      <c r="BC1039" t="s">
        <v>1268</v>
      </c>
      <c r="BT1039" s="161" t="s">
        <v>1808</v>
      </c>
      <c r="BU1039" s="161" t="s">
        <v>110</v>
      </c>
      <c r="BV1039" t="b">
        <v>0</v>
      </c>
    </row>
    <row r="1040" spans="1:74" x14ac:dyDescent="0.25">
      <c r="A1040" s="161" t="s">
        <v>1808</v>
      </c>
      <c r="AV1040" t="s">
        <v>927</v>
      </c>
      <c r="AW1040" t="s">
        <v>928</v>
      </c>
      <c r="BA1040" t="s">
        <v>930</v>
      </c>
      <c r="BC1040" t="s">
        <v>1269</v>
      </c>
      <c r="BT1040" s="161" t="s">
        <v>1808</v>
      </c>
      <c r="BU1040" s="161" t="s">
        <v>110</v>
      </c>
      <c r="BV1040" t="b">
        <v>0</v>
      </c>
    </row>
    <row r="1041" spans="1:74" x14ac:dyDescent="0.25">
      <c r="A1041" s="161" t="s">
        <v>1808</v>
      </c>
      <c r="AV1041" t="s">
        <v>887</v>
      </c>
      <c r="AW1041" t="s">
        <v>888</v>
      </c>
      <c r="BA1041" t="s">
        <v>890</v>
      </c>
      <c r="BC1041" t="s">
        <v>1270</v>
      </c>
      <c r="BT1041" s="161" t="s">
        <v>1808</v>
      </c>
      <c r="BU1041" s="161" t="s">
        <v>110</v>
      </c>
      <c r="BV1041" t="b">
        <v>0</v>
      </c>
    </row>
    <row r="1042" spans="1:74" x14ac:dyDescent="0.25">
      <c r="A1042" s="161" t="s">
        <v>1808</v>
      </c>
      <c r="AV1042" t="s">
        <v>892</v>
      </c>
      <c r="AW1042" t="s">
        <v>893</v>
      </c>
      <c r="BA1042" t="s">
        <v>895</v>
      </c>
      <c r="BC1042" t="s">
        <v>1271</v>
      </c>
      <c r="BT1042" s="161" t="s">
        <v>1808</v>
      </c>
      <c r="BU1042" s="161" t="s">
        <v>110</v>
      </c>
      <c r="BV1042" t="b">
        <v>0</v>
      </c>
    </row>
    <row r="1043" spans="1:74" x14ac:dyDescent="0.25">
      <c r="A1043" s="161" t="s">
        <v>1808</v>
      </c>
      <c r="AV1043" t="s">
        <v>912</v>
      </c>
      <c r="AW1043" t="s">
        <v>913</v>
      </c>
      <c r="BA1043" t="s">
        <v>915</v>
      </c>
      <c r="BC1043" t="s">
        <v>1272</v>
      </c>
      <c r="BT1043" s="161" t="s">
        <v>1808</v>
      </c>
      <c r="BU1043" s="161" t="s">
        <v>110</v>
      </c>
      <c r="BV1043" t="b">
        <v>0</v>
      </c>
    </row>
    <row r="1044" spans="1:74" x14ac:dyDescent="0.25">
      <c r="A1044" s="161" t="s">
        <v>1808</v>
      </c>
      <c r="AV1044" t="s">
        <v>922</v>
      </c>
      <c r="AW1044" t="s">
        <v>923</v>
      </c>
      <c r="BA1044" t="s">
        <v>925</v>
      </c>
      <c r="BC1044" t="s">
        <v>1273</v>
      </c>
      <c r="BT1044" s="161" t="s">
        <v>1808</v>
      </c>
      <c r="BU1044" s="161" t="s">
        <v>110</v>
      </c>
      <c r="BV1044" t="b">
        <v>0</v>
      </c>
    </row>
    <row r="1045" spans="1:74" x14ac:dyDescent="0.25">
      <c r="A1045" s="161" t="s">
        <v>1808</v>
      </c>
      <c r="AV1045" t="s">
        <v>932</v>
      </c>
      <c r="AW1045" t="s">
        <v>933</v>
      </c>
      <c r="BA1045" t="s">
        <v>935</v>
      </c>
      <c r="BC1045" t="s">
        <v>1274</v>
      </c>
      <c r="BT1045" s="161" t="s">
        <v>1808</v>
      </c>
      <c r="BU1045" s="161" t="s">
        <v>110</v>
      </c>
      <c r="BV1045" t="b">
        <v>0</v>
      </c>
    </row>
    <row r="1046" spans="1:74" x14ac:dyDescent="0.25">
      <c r="A1046" s="161" t="s">
        <v>1808</v>
      </c>
      <c r="AV1046" t="s">
        <v>952</v>
      </c>
      <c r="AW1046" t="s">
        <v>953</v>
      </c>
      <c r="BA1046" t="s">
        <v>955</v>
      </c>
      <c r="BC1046" t="s">
        <v>1275</v>
      </c>
      <c r="BT1046" s="161" t="s">
        <v>1808</v>
      </c>
      <c r="BU1046" s="161" t="s">
        <v>110</v>
      </c>
      <c r="BV1046" t="b">
        <v>0</v>
      </c>
    </row>
    <row r="1047" spans="1:74" x14ac:dyDescent="0.25">
      <c r="A1047" s="161" t="s">
        <v>1808</v>
      </c>
      <c r="AV1047" t="s">
        <v>957</v>
      </c>
      <c r="AW1047" t="s">
        <v>958</v>
      </c>
      <c r="BA1047" t="s">
        <v>960</v>
      </c>
      <c r="BC1047" t="s">
        <v>1276</v>
      </c>
      <c r="BT1047" s="161" t="s">
        <v>1808</v>
      </c>
      <c r="BU1047" s="161" t="s">
        <v>110</v>
      </c>
      <c r="BV1047" t="b">
        <v>0</v>
      </c>
    </row>
    <row r="1048" spans="1:74" x14ac:dyDescent="0.25">
      <c r="A1048" s="161" t="s">
        <v>1808</v>
      </c>
      <c r="AV1048" t="s">
        <v>967</v>
      </c>
      <c r="AW1048" t="s">
        <v>968</v>
      </c>
      <c r="BA1048" t="s">
        <v>970</v>
      </c>
      <c r="BC1048" t="s">
        <v>1277</v>
      </c>
      <c r="BT1048" s="161" t="s">
        <v>1808</v>
      </c>
      <c r="BU1048" s="161" t="s">
        <v>110</v>
      </c>
      <c r="BV1048" t="b">
        <v>0</v>
      </c>
    </row>
    <row r="1049" spans="1:74" x14ac:dyDescent="0.25">
      <c r="A1049" s="161" t="s">
        <v>1808</v>
      </c>
      <c r="AV1049" t="s">
        <v>986</v>
      </c>
      <c r="AW1049" t="s">
        <v>987</v>
      </c>
      <c r="BA1049" t="s">
        <v>989</v>
      </c>
      <c r="BC1049" t="s">
        <v>1278</v>
      </c>
      <c r="BT1049" s="161" t="s">
        <v>1808</v>
      </c>
      <c r="BU1049" s="161" t="s">
        <v>110</v>
      </c>
      <c r="BV1049" t="b">
        <v>0</v>
      </c>
    </row>
    <row r="1050" spans="1:74" x14ac:dyDescent="0.25">
      <c r="A1050" s="161" t="s">
        <v>1808</v>
      </c>
      <c r="AV1050" t="s">
        <v>991</v>
      </c>
      <c r="AW1050" t="s">
        <v>992</v>
      </c>
      <c r="BA1050" t="s">
        <v>590</v>
      </c>
      <c r="BC1050" t="s">
        <v>1279</v>
      </c>
      <c r="BT1050" s="161" t="s">
        <v>1808</v>
      </c>
      <c r="BU1050" s="161" t="s">
        <v>110</v>
      </c>
      <c r="BV1050" t="b">
        <v>0</v>
      </c>
    </row>
    <row r="1051" spans="1:74" x14ac:dyDescent="0.25">
      <c r="A1051" s="161" t="s">
        <v>1808</v>
      </c>
      <c r="AV1051" t="s">
        <v>1077</v>
      </c>
      <c r="AW1051" t="s">
        <v>1078</v>
      </c>
      <c r="BA1051" t="s">
        <v>1080</v>
      </c>
      <c r="BC1051" t="s">
        <v>1280</v>
      </c>
      <c r="BT1051" s="161" t="s">
        <v>1808</v>
      </c>
      <c r="BU1051" s="161" t="s">
        <v>110</v>
      </c>
      <c r="BV1051" t="b">
        <v>0</v>
      </c>
    </row>
    <row r="1052" spans="1:74" x14ac:dyDescent="0.25">
      <c r="A1052" s="161" t="s">
        <v>1808</v>
      </c>
      <c r="AV1052" t="s">
        <v>1032</v>
      </c>
      <c r="AW1052" t="s">
        <v>1033</v>
      </c>
      <c r="BA1052" t="s">
        <v>1035</v>
      </c>
      <c r="BC1052" t="s">
        <v>1281</v>
      </c>
      <c r="BT1052" s="161" t="s">
        <v>1808</v>
      </c>
      <c r="BU1052" s="161" t="s">
        <v>110</v>
      </c>
      <c r="BV1052" t="b">
        <v>0</v>
      </c>
    </row>
    <row r="1053" spans="1:74" x14ac:dyDescent="0.25">
      <c r="A1053" s="161" t="s">
        <v>1808</v>
      </c>
      <c r="AV1053" t="s">
        <v>1008</v>
      </c>
      <c r="AW1053" t="s">
        <v>1009</v>
      </c>
      <c r="BA1053" t="s">
        <v>1011</v>
      </c>
      <c r="BC1053" t="s">
        <v>1282</v>
      </c>
      <c r="BT1053" s="161" t="s">
        <v>1808</v>
      </c>
      <c r="BU1053" s="161" t="s">
        <v>110</v>
      </c>
      <c r="BV1053" t="b">
        <v>0</v>
      </c>
    </row>
    <row r="1054" spans="1:74" x14ac:dyDescent="0.25">
      <c r="A1054" s="161" t="s">
        <v>1808</v>
      </c>
      <c r="AV1054" t="s">
        <v>1013</v>
      </c>
      <c r="AW1054" t="s">
        <v>1014</v>
      </c>
      <c r="BA1054" t="s">
        <v>1016</v>
      </c>
      <c r="BC1054" t="s">
        <v>1283</v>
      </c>
      <c r="BT1054" s="161" t="s">
        <v>1808</v>
      </c>
      <c r="BU1054" s="161" t="s">
        <v>110</v>
      </c>
      <c r="BV1054" t="b">
        <v>0</v>
      </c>
    </row>
    <row r="1055" spans="1:74" x14ac:dyDescent="0.25">
      <c r="A1055" s="161" t="s">
        <v>1808</v>
      </c>
      <c r="AV1055" t="s">
        <v>1052</v>
      </c>
      <c r="AW1055" t="s">
        <v>1053</v>
      </c>
      <c r="BA1055" t="s">
        <v>1055</v>
      </c>
      <c r="BC1055" t="s">
        <v>1284</v>
      </c>
      <c r="BT1055" s="161" t="s">
        <v>1808</v>
      </c>
      <c r="BU1055" s="161" t="s">
        <v>110</v>
      </c>
      <c r="BV1055" t="b">
        <v>0</v>
      </c>
    </row>
    <row r="1056" spans="1:74" x14ac:dyDescent="0.25">
      <c r="A1056" s="161" t="s">
        <v>1808</v>
      </c>
      <c r="AV1056" t="s">
        <v>1062</v>
      </c>
      <c r="AW1056" t="s">
        <v>1063</v>
      </c>
      <c r="BA1056" t="s">
        <v>1065</v>
      </c>
      <c r="BC1056" t="s">
        <v>1285</v>
      </c>
      <c r="BT1056" s="161" t="s">
        <v>1808</v>
      </c>
      <c r="BU1056" s="161" t="s">
        <v>110</v>
      </c>
      <c r="BV1056" t="b">
        <v>0</v>
      </c>
    </row>
    <row r="1057" spans="1:74" x14ac:dyDescent="0.25">
      <c r="A1057" s="161" t="s">
        <v>1808</v>
      </c>
      <c r="AV1057" t="s">
        <v>1067</v>
      </c>
      <c r="AW1057" t="s">
        <v>1068</v>
      </c>
      <c r="BA1057" t="s">
        <v>1070</v>
      </c>
      <c r="BC1057" t="s">
        <v>1286</v>
      </c>
      <c r="BT1057" s="161" t="s">
        <v>1808</v>
      </c>
      <c r="BU1057" s="161" t="s">
        <v>110</v>
      </c>
      <c r="BV1057" t="b">
        <v>0</v>
      </c>
    </row>
    <row r="1058" spans="1:74" x14ac:dyDescent="0.25">
      <c r="A1058" s="161" t="s">
        <v>1808</v>
      </c>
      <c r="AV1058" t="s">
        <v>1129</v>
      </c>
      <c r="AW1058" t="s">
        <v>1130</v>
      </c>
      <c r="BA1058" t="s">
        <v>1132</v>
      </c>
      <c r="BC1058" t="s">
        <v>1287</v>
      </c>
      <c r="BT1058" s="161" t="s">
        <v>1808</v>
      </c>
      <c r="BU1058" s="161" t="s">
        <v>110</v>
      </c>
      <c r="BV1058" t="b">
        <v>0</v>
      </c>
    </row>
    <row r="1059" spans="1:74" x14ac:dyDescent="0.25">
      <c r="A1059" s="161" t="s">
        <v>1808</v>
      </c>
      <c r="AV1059" t="s">
        <v>1072</v>
      </c>
      <c r="AW1059" t="s">
        <v>1073</v>
      </c>
      <c r="BA1059" t="s">
        <v>1075</v>
      </c>
      <c r="BC1059" t="s">
        <v>1288</v>
      </c>
      <c r="BT1059" s="161" t="s">
        <v>1808</v>
      </c>
      <c r="BU1059" s="161" t="s">
        <v>110</v>
      </c>
      <c r="BV1059" t="b">
        <v>0</v>
      </c>
    </row>
    <row r="1060" spans="1:74" x14ac:dyDescent="0.25">
      <c r="A1060" s="161" t="s">
        <v>1808</v>
      </c>
      <c r="AV1060" t="s">
        <v>1096</v>
      </c>
      <c r="AW1060" t="s">
        <v>1097</v>
      </c>
      <c r="BA1060" t="s">
        <v>1099</v>
      </c>
      <c r="BC1060" t="s">
        <v>1289</v>
      </c>
      <c r="BT1060" s="161" t="s">
        <v>1808</v>
      </c>
      <c r="BU1060" s="161" t="s">
        <v>110</v>
      </c>
      <c r="BV1060" t="b">
        <v>0</v>
      </c>
    </row>
    <row r="1061" spans="1:74" x14ac:dyDescent="0.25">
      <c r="A1061" s="161" t="s">
        <v>1808</v>
      </c>
      <c r="AV1061" t="s">
        <v>1101</v>
      </c>
      <c r="AW1061" t="s">
        <v>1102</v>
      </c>
      <c r="BA1061" t="s">
        <v>1104</v>
      </c>
      <c r="BC1061" t="s">
        <v>1290</v>
      </c>
      <c r="BT1061" s="161" t="s">
        <v>1808</v>
      </c>
      <c r="BU1061" s="161" t="s">
        <v>110</v>
      </c>
      <c r="BV1061" t="b">
        <v>0</v>
      </c>
    </row>
    <row r="1062" spans="1:74" x14ac:dyDescent="0.25">
      <c r="A1062" s="161" t="s">
        <v>1808</v>
      </c>
      <c r="AV1062" t="s">
        <v>1110</v>
      </c>
      <c r="AW1062" t="s">
        <v>1111</v>
      </c>
      <c r="BA1062" t="s">
        <v>1113</v>
      </c>
      <c r="BC1062" t="s">
        <v>1291</v>
      </c>
      <c r="BT1062" s="161" t="s">
        <v>1808</v>
      </c>
      <c r="BU1062" s="161" t="s">
        <v>110</v>
      </c>
      <c r="BV1062" t="b">
        <v>0</v>
      </c>
    </row>
    <row r="1063" spans="1:74" x14ac:dyDescent="0.25">
      <c r="A1063" s="161" t="s">
        <v>1808</v>
      </c>
      <c r="AV1063" t="s">
        <v>1115</v>
      </c>
      <c r="AW1063" t="s">
        <v>1116</v>
      </c>
      <c r="BA1063" t="s">
        <v>1118</v>
      </c>
      <c r="BC1063" t="s">
        <v>1292</v>
      </c>
      <c r="BT1063" s="161" t="s">
        <v>1808</v>
      </c>
      <c r="BU1063" s="161" t="s">
        <v>110</v>
      </c>
      <c r="BV1063" t="b">
        <v>0</v>
      </c>
    </row>
    <row r="1064" spans="1:74" x14ac:dyDescent="0.25">
      <c r="A1064" s="161" t="s">
        <v>1808</v>
      </c>
      <c r="AV1064" t="s">
        <v>1120</v>
      </c>
      <c r="AW1064" t="s">
        <v>1121</v>
      </c>
      <c r="BA1064" t="s">
        <v>1123</v>
      </c>
      <c r="BC1064" t="s">
        <v>1293</v>
      </c>
      <c r="BT1064" s="161" t="s">
        <v>1808</v>
      </c>
      <c r="BU1064" s="161" t="s">
        <v>110</v>
      </c>
      <c r="BV1064" t="b">
        <v>0</v>
      </c>
    </row>
    <row r="1065" spans="1:74" x14ac:dyDescent="0.25">
      <c r="A1065" s="161" t="s">
        <v>1808</v>
      </c>
      <c r="AV1065" t="s">
        <v>1134</v>
      </c>
      <c r="AW1065" t="s">
        <v>1135</v>
      </c>
      <c r="BA1065" t="s">
        <v>1137</v>
      </c>
      <c r="BC1065" t="s">
        <v>1294</v>
      </c>
      <c r="BT1065" s="161" t="s">
        <v>1808</v>
      </c>
      <c r="BU1065" s="161" t="s">
        <v>110</v>
      </c>
      <c r="BV1065" t="b">
        <v>0</v>
      </c>
    </row>
    <row r="1066" spans="1:74" x14ac:dyDescent="0.25">
      <c r="A1066" s="161" t="s">
        <v>1808</v>
      </c>
      <c r="AV1066" t="s">
        <v>1169</v>
      </c>
      <c r="AW1066" t="s">
        <v>1170</v>
      </c>
      <c r="BA1066" t="s">
        <v>1172</v>
      </c>
      <c r="BC1066" t="s">
        <v>1295</v>
      </c>
      <c r="BT1066" s="161" t="s">
        <v>1808</v>
      </c>
      <c r="BU1066" s="161" t="s">
        <v>110</v>
      </c>
      <c r="BV1066" t="b">
        <v>0</v>
      </c>
    </row>
    <row r="1067" spans="1:74" x14ac:dyDescent="0.25">
      <c r="A1067" s="161" t="s">
        <v>1808</v>
      </c>
      <c r="AV1067" t="s">
        <v>1174</v>
      </c>
      <c r="AW1067" t="s">
        <v>1175</v>
      </c>
      <c r="BA1067" t="s">
        <v>1177</v>
      </c>
      <c r="BC1067" t="s">
        <v>1296</v>
      </c>
      <c r="BT1067" s="161" t="s">
        <v>1808</v>
      </c>
      <c r="BU1067" s="161" t="s">
        <v>110</v>
      </c>
      <c r="BV1067" t="b">
        <v>0</v>
      </c>
    </row>
    <row r="1068" spans="1:74" x14ac:dyDescent="0.25">
      <c r="A1068" s="161" t="s">
        <v>1808</v>
      </c>
      <c r="AV1068" t="s">
        <v>1159</v>
      </c>
      <c r="AW1068" t="s">
        <v>1160</v>
      </c>
      <c r="BA1068" t="s">
        <v>1162</v>
      </c>
      <c r="BC1068" t="s">
        <v>1297</v>
      </c>
      <c r="BT1068" s="161" t="s">
        <v>1808</v>
      </c>
      <c r="BU1068" s="161" t="s">
        <v>110</v>
      </c>
      <c r="BV1068" t="b">
        <v>0</v>
      </c>
    </row>
    <row r="1069" spans="1:74" x14ac:dyDescent="0.25">
      <c r="A1069" s="161" t="s">
        <v>1808</v>
      </c>
      <c r="AV1069" t="s">
        <v>1164</v>
      </c>
      <c r="AW1069" t="s">
        <v>1165</v>
      </c>
      <c r="BA1069" t="s">
        <v>1167</v>
      </c>
      <c r="BC1069" t="s">
        <v>1298</v>
      </c>
      <c r="BT1069" s="161" t="s">
        <v>1808</v>
      </c>
      <c r="BU1069" s="161" t="s">
        <v>110</v>
      </c>
      <c r="BV1069" t="b">
        <v>0</v>
      </c>
    </row>
    <row r="1070" spans="1:74" x14ac:dyDescent="0.25">
      <c r="A1070" s="161" t="s">
        <v>1808</v>
      </c>
      <c r="AV1070" t="s">
        <v>1179</v>
      </c>
      <c r="AW1070" t="s">
        <v>1180</v>
      </c>
      <c r="BA1070" t="s">
        <v>1182</v>
      </c>
      <c r="BC1070" t="s">
        <v>1299</v>
      </c>
      <c r="BT1070" s="161" t="s">
        <v>1808</v>
      </c>
      <c r="BU1070" s="161" t="s">
        <v>110</v>
      </c>
      <c r="BV1070" t="b">
        <v>0</v>
      </c>
    </row>
    <row r="1071" spans="1:74" x14ac:dyDescent="0.25">
      <c r="A1071" s="161" t="s">
        <v>1808</v>
      </c>
      <c r="AV1071" t="s">
        <v>1154</v>
      </c>
      <c r="AW1071" t="s">
        <v>1155</v>
      </c>
      <c r="BA1071" t="s">
        <v>1157</v>
      </c>
      <c r="BC1071" t="s">
        <v>1300</v>
      </c>
      <c r="BT1071" s="161" t="s">
        <v>1808</v>
      </c>
      <c r="BU1071" s="161" t="s">
        <v>110</v>
      </c>
      <c r="BV1071" t="b">
        <v>0</v>
      </c>
    </row>
    <row r="1072" spans="1:74" x14ac:dyDescent="0.25">
      <c r="A1072" s="161" t="s">
        <v>1808</v>
      </c>
      <c r="AV1072" t="s">
        <v>1189</v>
      </c>
      <c r="AW1072" t="s">
        <v>1190</v>
      </c>
      <c r="BA1072" t="s">
        <v>1192</v>
      </c>
      <c r="BC1072" t="s">
        <v>1301</v>
      </c>
      <c r="BT1072" s="161" t="s">
        <v>1808</v>
      </c>
      <c r="BU1072" s="161" t="s">
        <v>110</v>
      </c>
      <c r="BV1072" t="b">
        <v>0</v>
      </c>
    </row>
    <row r="1073" spans="1:74" x14ac:dyDescent="0.25">
      <c r="A1073" s="161" t="s">
        <v>1808</v>
      </c>
      <c r="AV1073" t="s">
        <v>1194</v>
      </c>
      <c r="AW1073" t="s">
        <v>1195</v>
      </c>
      <c r="BA1073" t="s">
        <v>1197</v>
      </c>
      <c r="BC1073" t="s">
        <v>1302</v>
      </c>
      <c r="BT1073" s="161" t="s">
        <v>1808</v>
      </c>
      <c r="BU1073" s="161" t="s">
        <v>110</v>
      </c>
      <c r="BV1073" t="b">
        <v>0</v>
      </c>
    </row>
    <row r="1074" spans="1:74" x14ac:dyDescent="0.25">
      <c r="A1074" s="161" t="s">
        <v>1808</v>
      </c>
      <c r="AV1074" t="s">
        <v>1303</v>
      </c>
      <c r="AW1074" t="s">
        <v>1303</v>
      </c>
      <c r="BA1074" t="s">
        <v>1304</v>
      </c>
      <c r="BC1074" t="s">
        <v>1305</v>
      </c>
      <c r="BT1074" s="161" t="s">
        <v>1808</v>
      </c>
      <c r="BU1074" s="161" t="s">
        <v>110</v>
      </c>
      <c r="BV1074" t="b">
        <v>0</v>
      </c>
    </row>
    <row r="1075" spans="1:74" x14ac:dyDescent="0.25">
      <c r="A1075" s="161" t="s">
        <v>1809</v>
      </c>
      <c r="BD1075" t="s">
        <v>1312</v>
      </c>
      <c r="BE1075" t="s">
        <v>1313</v>
      </c>
      <c r="BF1075" t="s">
        <v>1314</v>
      </c>
      <c r="BG1075" t="s">
        <v>1315</v>
      </c>
      <c r="BH1075" t="s">
        <v>1316</v>
      </c>
      <c r="BR1075" t="s">
        <v>2360</v>
      </c>
      <c r="BT1075" s="161" t="s">
        <v>1809</v>
      </c>
      <c r="BU1075" s="161" t="s">
        <v>110</v>
      </c>
      <c r="BV1075" t="b">
        <v>0</v>
      </c>
    </row>
    <row r="1076" spans="1:74" x14ac:dyDescent="0.25">
      <c r="A1076" s="161" t="s">
        <v>1809</v>
      </c>
      <c r="BD1076" t="s">
        <v>1317</v>
      </c>
      <c r="BE1076" t="s">
        <v>1318</v>
      </c>
      <c r="BF1076" t="s">
        <v>1319</v>
      </c>
      <c r="BG1076" t="s">
        <v>1320</v>
      </c>
      <c r="BH1076" t="s">
        <v>1321</v>
      </c>
      <c r="BR1076" t="s">
        <v>2361</v>
      </c>
      <c r="BT1076" s="161" t="s">
        <v>1809</v>
      </c>
      <c r="BU1076" s="161" t="s">
        <v>110</v>
      </c>
      <c r="BV1076" t="b">
        <v>0</v>
      </c>
    </row>
    <row r="1077" spans="1:74" x14ac:dyDescent="0.25">
      <c r="A1077" s="161" t="s">
        <v>1809</v>
      </c>
      <c r="BD1077" t="s">
        <v>1322</v>
      </c>
      <c r="BE1077" t="s">
        <v>1313</v>
      </c>
      <c r="BF1077" t="s">
        <v>1323</v>
      </c>
      <c r="BG1077" t="s">
        <v>1315</v>
      </c>
      <c r="BH1077" t="s">
        <v>1324</v>
      </c>
      <c r="BR1077" t="s">
        <v>2362</v>
      </c>
      <c r="BT1077" s="161" t="s">
        <v>1809</v>
      </c>
      <c r="BU1077" s="161" t="s">
        <v>110</v>
      </c>
      <c r="BV1077" t="b">
        <v>0</v>
      </c>
    </row>
    <row r="1078" spans="1:74" x14ac:dyDescent="0.25">
      <c r="A1078" s="161" t="s">
        <v>1809</v>
      </c>
      <c r="BD1078" t="s">
        <v>1325</v>
      </c>
      <c r="BE1078" t="s">
        <v>1313</v>
      </c>
      <c r="BF1078" t="s">
        <v>1326</v>
      </c>
      <c r="BG1078" t="s">
        <v>1315</v>
      </c>
      <c r="BH1078" t="s">
        <v>1327</v>
      </c>
      <c r="BR1078" t="s">
        <v>2363</v>
      </c>
      <c r="BT1078" s="161" t="s">
        <v>1809</v>
      </c>
      <c r="BU1078" s="161" t="s">
        <v>110</v>
      </c>
      <c r="BV1078" t="b">
        <v>0</v>
      </c>
    </row>
    <row r="1079" spans="1:74" x14ac:dyDescent="0.25">
      <c r="A1079" s="161" t="s">
        <v>1809</v>
      </c>
      <c r="BD1079" t="s">
        <v>1328</v>
      </c>
      <c r="BE1079" t="s">
        <v>1318</v>
      </c>
      <c r="BF1079" t="s">
        <v>1329</v>
      </c>
      <c r="BG1079" t="s">
        <v>1320</v>
      </c>
      <c r="BH1079" t="s">
        <v>1330</v>
      </c>
      <c r="BR1079" t="s">
        <v>2364</v>
      </c>
      <c r="BT1079" s="161" t="s">
        <v>1809</v>
      </c>
      <c r="BU1079" s="161" t="s">
        <v>110</v>
      </c>
      <c r="BV1079" t="b">
        <v>0</v>
      </c>
    </row>
    <row r="1080" spans="1:74" x14ac:dyDescent="0.25">
      <c r="A1080" s="161" t="s">
        <v>1809</v>
      </c>
      <c r="BD1080" t="s">
        <v>1331</v>
      </c>
      <c r="BE1080" t="s">
        <v>1313</v>
      </c>
      <c r="BF1080" t="s">
        <v>1332</v>
      </c>
      <c r="BG1080" t="s">
        <v>1333</v>
      </c>
      <c r="BH1080" t="s">
        <v>1334</v>
      </c>
      <c r="BR1080" t="s">
        <v>2365</v>
      </c>
      <c r="BT1080" s="161" t="s">
        <v>1809</v>
      </c>
      <c r="BU1080" s="161" t="s">
        <v>110</v>
      </c>
      <c r="BV1080" t="b">
        <v>0</v>
      </c>
    </row>
    <row r="1081" spans="1:74" x14ac:dyDescent="0.25">
      <c r="A1081" s="161" t="s">
        <v>1809</v>
      </c>
      <c r="BD1081" t="s">
        <v>1335</v>
      </c>
      <c r="BE1081" t="s">
        <v>1313</v>
      </c>
      <c r="BF1081" t="s">
        <v>1336</v>
      </c>
      <c r="BG1081" t="s">
        <v>1315</v>
      </c>
      <c r="BH1081" t="s">
        <v>1337</v>
      </c>
      <c r="BR1081" t="s">
        <v>2366</v>
      </c>
      <c r="BT1081" s="161" t="s">
        <v>1809</v>
      </c>
      <c r="BU1081" s="161" t="s">
        <v>110</v>
      </c>
      <c r="BV1081" t="b">
        <v>0</v>
      </c>
    </row>
    <row r="1082" spans="1:74" x14ac:dyDescent="0.25">
      <c r="A1082" s="161" t="s">
        <v>1809</v>
      </c>
      <c r="BD1082" t="s">
        <v>1338</v>
      </c>
      <c r="BE1082" t="s">
        <v>1313</v>
      </c>
      <c r="BF1082" t="s">
        <v>1339</v>
      </c>
      <c r="BG1082" t="s">
        <v>1315</v>
      </c>
      <c r="BH1082" t="s">
        <v>1340</v>
      </c>
      <c r="BR1082" t="s">
        <v>2367</v>
      </c>
      <c r="BT1082" s="161" t="s">
        <v>1809</v>
      </c>
      <c r="BU1082" s="161" t="s">
        <v>110</v>
      </c>
      <c r="BV1082" t="b">
        <v>0</v>
      </c>
    </row>
    <row r="1083" spans="1:74" x14ac:dyDescent="0.25">
      <c r="A1083" s="161" t="s">
        <v>1809</v>
      </c>
      <c r="BD1083" t="s">
        <v>1341</v>
      </c>
      <c r="BE1083" t="s">
        <v>1313</v>
      </c>
      <c r="BF1083" t="s">
        <v>1342</v>
      </c>
      <c r="BG1083" t="s">
        <v>1315</v>
      </c>
      <c r="BH1083" t="s">
        <v>1343</v>
      </c>
      <c r="BR1083" t="s">
        <v>2368</v>
      </c>
      <c r="BT1083" s="161" t="s">
        <v>1809</v>
      </c>
      <c r="BU1083" s="161" t="s">
        <v>110</v>
      </c>
      <c r="BV1083" t="b">
        <v>0</v>
      </c>
    </row>
    <row r="1084" spans="1:74" x14ac:dyDescent="0.25">
      <c r="A1084" s="161" t="s">
        <v>1809</v>
      </c>
      <c r="BD1084" t="s">
        <v>1344</v>
      </c>
      <c r="BE1084" t="s">
        <v>1313</v>
      </c>
      <c r="BF1084" t="s">
        <v>1345</v>
      </c>
      <c r="BG1084" t="s">
        <v>1315</v>
      </c>
      <c r="BH1084" t="s">
        <v>1346</v>
      </c>
      <c r="BR1084" t="s">
        <v>2369</v>
      </c>
      <c r="BT1084" s="161" t="s">
        <v>1809</v>
      </c>
      <c r="BU1084" s="161" t="s">
        <v>110</v>
      </c>
      <c r="BV1084" t="b">
        <v>0</v>
      </c>
    </row>
    <row r="1085" spans="1:74" x14ac:dyDescent="0.25">
      <c r="A1085" s="161" t="s">
        <v>1809</v>
      </c>
      <c r="BD1085" t="s">
        <v>1347</v>
      </c>
      <c r="BE1085" t="s">
        <v>1313</v>
      </c>
      <c r="BF1085" t="s">
        <v>1348</v>
      </c>
      <c r="BG1085" t="s">
        <v>1315</v>
      </c>
      <c r="BH1085" t="s">
        <v>1349</v>
      </c>
      <c r="BR1085" t="s">
        <v>2370</v>
      </c>
      <c r="BT1085" s="161" t="s">
        <v>1809</v>
      </c>
      <c r="BU1085" s="161" t="s">
        <v>110</v>
      </c>
      <c r="BV1085" t="b">
        <v>0</v>
      </c>
    </row>
    <row r="1086" spans="1:74" x14ac:dyDescent="0.25">
      <c r="A1086" s="161" t="s">
        <v>1809</v>
      </c>
      <c r="BD1086" t="s">
        <v>1350</v>
      </c>
      <c r="BE1086" t="s">
        <v>1313</v>
      </c>
      <c r="BF1086" t="s">
        <v>1351</v>
      </c>
      <c r="BG1086" t="s">
        <v>1315</v>
      </c>
      <c r="BH1086" t="s">
        <v>1352</v>
      </c>
      <c r="BR1086" t="s">
        <v>2371</v>
      </c>
      <c r="BT1086" s="161" t="s">
        <v>1809</v>
      </c>
      <c r="BU1086" s="161" t="s">
        <v>110</v>
      </c>
      <c r="BV1086" t="b">
        <v>0</v>
      </c>
    </row>
    <row r="1087" spans="1:74" x14ac:dyDescent="0.25">
      <c r="A1087" s="161" t="s">
        <v>1809</v>
      </c>
      <c r="BD1087" t="s">
        <v>1353</v>
      </c>
      <c r="BE1087" t="s">
        <v>1313</v>
      </c>
      <c r="BF1087" t="s">
        <v>1354</v>
      </c>
      <c r="BG1087" t="s">
        <v>1315</v>
      </c>
      <c r="BH1087" t="s">
        <v>1355</v>
      </c>
      <c r="BR1087" t="s">
        <v>2372</v>
      </c>
      <c r="BT1087" s="161" t="s">
        <v>1809</v>
      </c>
      <c r="BU1087" s="161" t="s">
        <v>110</v>
      </c>
      <c r="BV1087" t="b">
        <v>0</v>
      </c>
    </row>
    <row r="1088" spans="1:74" x14ac:dyDescent="0.25">
      <c r="A1088" s="161" t="s">
        <v>1809</v>
      </c>
      <c r="BD1088" t="s">
        <v>1356</v>
      </c>
      <c r="BE1088" t="s">
        <v>1313</v>
      </c>
      <c r="BF1088" t="s">
        <v>1357</v>
      </c>
      <c r="BG1088" t="s">
        <v>1358</v>
      </c>
      <c r="BH1088" t="s">
        <v>1355</v>
      </c>
      <c r="BR1088" t="s">
        <v>2373</v>
      </c>
      <c r="BT1088" s="161" t="s">
        <v>1809</v>
      </c>
      <c r="BU1088" s="161" t="s">
        <v>110</v>
      </c>
      <c r="BV1088" t="b">
        <v>0</v>
      </c>
    </row>
    <row r="1089" spans="1:74" x14ac:dyDescent="0.25">
      <c r="A1089" s="161" t="s">
        <v>1809</v>
      </c>
      <c r="BD1089" t="s">
        <v>1359</v>
      </c>
      <c r="BE1089" t="s">
        <v>1313</v>
      </c>
      <c r="BF1089" t="s">
        <v>1360</v>
      </c>
      <c r="BG1089" t="s">
        <v>1315</v>
      </c>
      <c r="BH1089" t="s">
        <v>1361</v>
      </c>
      <c r="BR1089" t="s">
        <v>2374</v>
      </c>
      <c r="BT1089" s="161" t="s">
        <v>1809</v>
      </c>
      <c r="BU1089" s="161" t="s">
        <v>110</v>
      </c>
      <c r="BV1089" t="b">
        <v>0</v>
      </c>
    </row>
    <row r="1090" spans="1:74" x14ac:dyDescent="0.25">
      <c r="A1090" s="161" t="s">
        <v>1809</v>
      </c>
      <c r="BD1090" t="s">
        <v>1362</v>
      </c>
      <c r="BE1090" t="s">
        <v>1313</v>
      </c>
      <c r="BF1090" t="s">
        <v>1363</v>
      </c>
      <c r="BG1090" t="s">
        <v>1315</v>
      </c>
      <c r="BH1090" t="s">
        <v>1364</v>
      </c>
      <c r="BR1090" t="s">
        <v>2375</v>
      </c>
      <c r="BT1090" s="161" t="s">
        <v>1809</v>
      </c>
      <c r="BU1090" s="161" t="s">
        <v>110</v>
      </c>
      <c r="BV1090" t="b">
        <v>0</v>
      </c>
    </row>
    <row r="1091" spans="1:74" x14ac:dyDescent="0.25">
      <c r="A1091" s="161" t="s">
        <v>1809</v>
      </c>
      <c r="BD1091" t="s">
        <v>1365</v>
      </c>
      <c r="BE1091" t="s">
        <v>1313</v>
      </c>
      <c r="BF1091" t="s">
        <v>1366</v>
      </c>
      <c r="BG1091" t="s">
        <v>1315</v>
      </c>
      <c r="BH1091" t="s">
        <v>1367</v>
      </c>
      <c r="BR1091" t="s">
        <v>2376</v>
      </c>
      <c r="BT1091" s="161" t="s">
        <v>1809</v>
      </c>
      <c r="BU1091" s="161" t="s">
        <v>110</v>
      </c>
      <c r="BV1091" t="b">
        <v>0</v>
      </c>
    </row>
    <row r="1092" spans="1:74" x14ac:dyDescent="0.25">
      <c r="A1092" s="161" t="s">
        <v>1809</v>
      </c>
      <c r="BD1092" t="s">
        <v>1368</v>
      </c>
      <c r="BE1092" t="s">
        <v>1313</v>
      </c>
      <c r="BF1092" t="s">
        <v>1369</v>
      </c>
      <c r="BG1092" t="s">
        <v>1370</v>
      </c>
      <c r="BH1092" t="s">
        <v>1371</v>
      </c>
      <c r="BR1092" t="s">
        <v>2377</v>
      </c>
      <c r="BT1092" s="161" t="s">
        <v>1809</v>
      </c>
      <c r="BU1092" s="161" t="s">
        <v>110</v>
      </c>
      <c r="BV1092" t="b">
        <v>0</v>
      </c>
    </row>
    <row r="1093" spans="1:74" x14ac:dyDescent="0.25">
      <c r="A1093" s="161" t="s">
        <v>1809</v>
      </c>
      <c r="BD1093" t="s">
        <v>1372</v>
      </c>
      <c r="BE1093" t="s">
        <v>1313</v>
      </c>
      <c r="BF1093" t="s">
        <v>1373</v>
      </c>
      <c r="BG1093" t="s">
        <v>1333</v>
      </c>
      <c r="BH1093" t="s">
        <v>1374</v>
      </c>
      <c r="BR1093" t="s">
        <v>2378</v>
      </c>
      <c r="BT1093" s="161" t="s">
        <v>1809</v>
      </c>
      <c r="BU1093" s="161" t="s">
        <v>110</v>
      </c>
      <c r="BV1093" t="b">
        <v>0</v>
      </c>
    </row>
    <row r="1094" spans="1:74" x14ac:dyDescent="0.25">
      <c r="A1094" s="161" t="s">
        <v>1809</v>
      </c>
      <c r="BD1094" t="s">
        <v>1375</v>
      </c>
      <c r="BE1094" t="s">
        <v>1313</v>
      </c>
      <c r="BF1094" t="s">
        <v>1376</v>
      </c>
      <c r="BG1094" t="s">
        <v>1333</v>
      </c>
      <c r="BH1094" t="s">
        <v>1377</v>
      </c>
      <c r="BR1094" t="s">
        <v>2379</v>
      </c>
      <c r="BT1094" s="161" t="s">
        <v>1809</v>
      </c>
      <c r="BU1094" s="161" t="s">
        <v>110</v>
      </c>
      <c r="BV1094" t="b">
        <v>0</v>
      </c>
    </row>
    <row r="1095" spans="1:74" x14ac:dyDescent="0.25">
      <c r="A1095" s="161" t="s">
        <v>1809</v>
      </c>
      <c r="BD1095" t="s">
        <v>1378</v>
      </c>
      <c r="BE1095" t="s">
        <v>1313</v>
      </c>
      <c r="BF1095" t="s">
        <v>1379</v>
      </c>
      <c r="BG1095" t="s">
        <v>1315</v>
      </c>
      <c r="BH1095" t="s">
        <v>1334</v>
      </c>
      <c r="BR1095" t="s">
        <v>2380</v>
      </c>
      <c r="BT1095" s="161" t="s">
        <v>1809</v>
      </c>
      <c r="BU1095" s="161" t="s">
        <v>110</v>
      </c>
      <c r="BV1095" t="b">
        <v>0</v>
      </c>
    </row>
    <row r="1096" spans="1:74" x14ac:dyDescent="0.25">
      <c r="A1096" s="161" t="s">
        <v>1809</v>
      </c>
      <c r="BD1096" t="s">
        <v>1380</v>
      </c>
      <c r="BE1096" t="s">
        <v>1313</v>
      </c>
      <c r="BF1096" t="s">
        <v>1381</v>
      </c>
      <c r="BG1096" t="s">
        <v>1315</v>
      </c>
      <c r="BH1096" t="s">
        <v>1382</v>
      </c>
      <c r="BR1096" t="s">
        <v>2381</v>
      </c>
      <c r="BT1096" s="161" t="s">
        <v>1809</v>
      </c>
      <c r="BU1096" s="161" t="s">
        <v>110</v>
      </c>
      <c r="BV1096" t="b">
        <v>0</v>
      </c>
    </row>
    <row r="1097" spans="1:74" x14ac:dyDescent="0.25">
      <c r="A1097" s="161" t="s">
        <v>1809</v>
      </c>
      <c r="BD1097" t="s">
        <v>1383</v>
      </c>
      <c r="BE1097" t="s">
        <v>1313</v>
      </c>
      <c r="BF1097" t="s">
        <v>1384</v>
      </c>
      <c r="BG1097" t="s">
        <v>1315</v>
      </c>
      <c r="BH1097" t="s">
        <v>1367</v>
      </c>
      <c r="BR1097" t="s">
        <v>2382</v>
      </c>
      <c r="BT1097" s="161" t="s">
        <v>1809</v>
      </c>
      <c r="BU1097" s="161" t="s">
        <v>110</v>
      </c>
      <c r="BV1097" t="b">
        <v>0</v>
      </c>
    </row>
    <row r="1098" spans="1:74" x14ac:dyDescent="0.25">
      <c r="A1098" s="161" t="s">
        <v>1809</v>
      </c>
      <c r="BD1098" t="s">
        <v>1385</v>
      </c>
      <c r="BE1098" t="s">
        <v>1313</v>
      </c>
      <c r="BF1098" t="s">
        <v>1386</v>
      </c>
      <c r="BG1098" t="s">
        <v>1315</v>
      </c>
      <c r="BH1098" t="s">
        <v>1387</v>
      </c>
      <c r="BR1098" t="s">
        <v>2383</v>
      </c>
      <c r="BT1098" s="161" t="s">
        <v>1809</v>
      </c>
      <c r="BU1098" s="161" t="s">
        <v>110</v>
      </c>
      <c r="BV1098" t="b">
        <v>0</v>
      </c>
    </row>
    <row r="1099" spans="1:74" x14ac:dyDescent="0.25">
      <c r="A1099" s="161" t="s">
        <v>1809</v>
      </c>
      <c r="BD1099" t="s">
        <v>1388</v>
      </c>
      <c r="BE1099" t="s">
        <v>1313</v>
      </c>
      <c r="BF1099" t="s">
        <v>1389</v>
      </c>
      <c r="BG1099" t="s">
        <v>1315</v>
      </c>
      <c r="BR1099" t="s">
        <v>2384</v>
      </c>
      <c r="BT1099" s="161" t="s">
        <v>1809</v>
      </c>
      <c r="BU1099" s="161" t="s">
        <v>110</v>
      </c>
      <c r="BV1099" t="b">
        <v>0</v>
      </c>
    </row>
    <row r="1100" spans="1:74" x14ac:dyDescent="0.25">
      <c r="A1100" s="161" t="s">
        <v>1809</v>
      </c>
      <c r="BD1100" t="s">
        <v>1390</v>
      </c>
      <c r="BE1100" t="s">
        <v>1313</v>
      </c>
      <c r="BF1100" t="s">
        <v>1391</v>
      </c>
      <c r="BG1100" t="s">
        <v>1315</v>
      </c>
      <c r="BH1100" t="s">
        <v>1392</v>
      </c>
      <c r="BR1100" t="s">
        <v>2385</v>
      </c>
      <c r="BT1100" s="161" t="s">
        <v>1809</v>
      </c>
      <c r="BU1100" s="161" t="s">
        <v>110</v>
      </c>
      <c r="BV1100" t="b">
        <v>0</v>
      </c>
    </row>
    <row r="1101" spans="1:74" x14ac:dyDescent="0.25">
      <c r="A1101" s="161" t="s">
        <v>1809</v>
      </c>
      <c r="BD1101" t="s">
        <v>1393</v>
      </c>
      <c r="BE1101" t="s">
        <v>1313</v>
      </c>
      <c r="BF1101" t="s">
        <v>1394</v>
      </c>
      <c r="BG1101" t="s">
        <v>1370</v>
      </c>
      <c r="BH1101" t="s">
        <v>1371</v>
      </c>
      <c r="BR1101" t="s">
        <v>2386</v>
      </c>
      <c r="BT1101" s="161" t="s">
        <v>1809</v>
      </c>
      <c r="BU1101" s="161" t="s">
        <v>110</v>
      </c>
      <c r="BV1101" t="b">
        <v>0</v>
      </c>
    </row>
    <row r="1102" spans="1:74" x14ac:dyDescent="0.25">
      <c r="A1102" s="161" t="s">
        <v>1809</v>
      </c>
      <c r="BD1102" t="s">
        <v>1395</v>
      </c>
      <c r="BE1102" t="s">
        <v>1313</v>
      </c>
      <c r="BF1102" t="s">
        <v>1396</v>
      </c>
      <c r="BG1102" t="s">
        <v>1333</v>
      </c>
      <c r="BH1102" t="s">
        <v>1397</v>
      </c>
      <c r="BR1102" t="s">
        <v>2387</v>
      </c>
      <c r="BT1102" s="161" t="s">
        <v>1809</v>
      </c>
      <c r="BU1102" s="161" t="s">
        <v>110</v>
      </c>
      <c r="BV1102" t="b">
        <v>0</v>
      </c>
    </row>
    <row r="1103" spans="1:74" x14ac:dyDescent="0.25">
      <c r="A1103" s="161" t="s">
        <v>1809</v>
      </c>
      <c r="BD1103" t="s">
        <v>1398</v>
      </c>
      <c r="BE1103" t="s">
        <v>1313</v>
      </c>
      <c r="BF1103" t="s">
        <v>1399</v>
      </c>
      <c r="BG1103" t="s">
        <v>1315</v>
      </c>
      <c r="BH1103" t="s">
        <v>1334</v>
      </c>
      <c r="BR1103" t="s">
        <v>2388</v>
      </c>
      <c r="BT1103" s="161" t="s">
        <v>1809</v>
      </c>
      <c r="BU1103" s="161" t="s">
        <v>110</v>
      </c>
      <c r="BV1103" t="b">
        <v>0</v>
      </c>
    </row>
    <row r="1104" spans="1:74" x14ac:dyDescent="0.25">
      <c r="A1104" s="161" t="s">
        <v>1809</v>
      </c>
      <c r="BD1104" t="s">
        <v>1400</v>
      </c>
      <c r="BE1104" t="s">
        <v>1313</v>
      </c>
      <c r="BF1104" t="s">
        <v>1401</v>
      </c>
      <c r="BH1104" t="s">
        <v>1402</v>
      </c>
      <c r="BR1104" t="s">
        <v>2389</v>
      </c>
      <c r="BT1104" s="161" t="s">
        <v>1809</v>
      </c>
      <c r="BU1104" s="161" t="s">
        <v>110</v>
      </c>
      <c r="BV1104" t="b">
        <v>0</v>
      </c>
    </row>
    <row r="1105" spans="1:74" x14ac:dyDescent="0.25">
      <c r="A1105" s="161" t="s">
        <v>1809</v>
      </c>
      <c r="BD1105" t="s">
        <v>1403</v>
      </c>
      <c r="BE1105" t="s">
        <v>1313</v>
      </c>
      <c r="BF1105" t="s">
        <v>1404</v>
      </c>
      <c r="BG1105" t="s">
        <v>1315</v>
      </c>
      <c r="BH1105" t="s">
        <v>1405</v>
      </c>
      <c r="BR1105" t="s">
        <v>2390</v>
      </c>
      <c r="BT1105" s="161" t="s">
        <v>1809</v>
      </c>
      <c r="BU1105" s="161" t="s">
        <v>110</v>
      </c>
      <c r="BV1105" t="b">
        <v>0</v>
      </c>
    </row>
    <row r="1106" spans="1:74" x14ac:dyDescent="0.25">
      <c r="A1106" s="161" t="s">
        <v>1809</v>
      </c>
      <c r="BD1106" t="s">
        <v>1406</v>
      </c>
      <c r="BE1106" t="s">
        <v>1313</v>
      </c>
      <c r="BF1106" t="s">
        <v>1407</v>
      </c>
      <c r="BG1106" t="s">
        <v>1315</v>
      </c>
      <c r="BH1106" t="s">
        <v>1408</v>
      </c>
      <c r="BR1106" t="s">
        <v>2389</v>
      </c>
      <c r="BT1106" s="161" t="s">
        <v>1809</v>
      </c>
      <c r="BU1106" s="161" t="s">
        <v>110</v>
      </c>
      <c r="BV1106" t="b">
        <v>0</v>
      </c>
    </row>
    <row r="1107" spans="1:74" x14ac:dyDescent="0.25">
      <c r="A1107" s="161" t="s">
        <v>1809</v>
      </c>
      <c r="BD1107" t="s">
        <v>17</v>
      </c>
      <c r="BE1107" t="s">
        <v>1313</v>
      </c>
      <c r="BF1107" t="s">
        <v>1409</v>
      </c>
      <c r="BG1107" t="s">
        <v>1410</v>
      </c>
      <c r="BH1107" t="s">
        <v>1411</v>
      </c>
      <c r="BR1107" t="s">
        <v>2391</v>
      </c>
      <c r="BT1107" s="161" t="s">
        <v>1809</v>
      </c>
      <c r="BU1107" s="161" t="s">
        <v>110</v>
      </c>
      <c r="BV1107" t="b">
        <v>0</v>
      </c>
    </row>
    <row r="1108" spans="1:74" x14ac:dyDescent="0.25">
      <c r="A1108" s="161" t="s">
        <v>1809</v>
      </c>
      <c r="BD1108" t="s">
        <v>1412</v>
      </c>
      <c r="BE1108" t="s">
        <v>1413</v>
      </c>
      <c r="BF1108" t="s">
        <v>1414</v>
      </c>
      <c r="BG1108" t="s">
        <v>1415</v>
      </c>
      <c r="BR1108" t="s">
        <v>2392</v>
      </c>
      <c r="BT1108" s="161" t="s">
        <v>1809</v>
      </c>
      <c r="BU1108" s="161" t="s">
        <v>110</v>
      </c>
      <c r="BV1108" t="b">
        <v>0</v>
      </c>
    </row>
    <row r="1109" spans="1:74" x14ac:dyDescent="0.25">
      <c r="A1109" s="161" t="s">
        <v>1809</v>
      </c>
      <c r="BD1109" t="s">
        <v>1416</v>
      </c>
      <c r="BE1109" t="s">
        <v>1313</v>
      </c>
      <c r="BF1109" t="s">
        <v>1417</v>
      </c>
      <c r="BH1109" t="s">
        <v>1418</v>
      </c>
      <c r="BR1109" t="s">
        <v>2393</v>
      </c>
      <c r="BT1109" s="161" t="s">
        <v>1809</v>
      </c>
      <c r="BU1109" s="161" t="s">
        <v>110</v>
      </c>
      <c r="BV1109" t="b">
        <v>0</v>
      </c>
    </row>
    <row r="1110" spans="1:74" x14ac:dyDescent="0.25">
      <c r="A1110" s="161" t="s">
        <v>1809</v>
      </c>
      <c r="BD1110" t="s">
        <v>1419</v>
      </c>
      <c r="BE1110" t="s">
        <v>1413</v>
      </c>
      <c r="BF1110" t="s">
        <v>1420</v>
      </c>
      <c r="BG1110" t="s">
        <v>1415</v>
      </c>
      <c r="BH1110" t="s">
        <v>1421</v>
      </c>
      <c r="BR1110" t="s">
        <v>2394</v>
      </c>
      <c r="BT1110" s="161" t="s">
        <v>1809</v>
      </c>
      <c r="BU1110" s="161" t="s">
        <v>110</v>
      </c>
      <c r="BV1110" t="b">
        <v>0</v>
      </c>
    </row>
    <row r="1111" spans="1:74" x14ac:dyDescent="0.25">
      <c r="A1111" s="161" t="s">
        <v>1809</v>
      </c>
      <c r="BD1111" t="s">
        <v>1422</v>
      </c>
      <c r="BE1111" t="s">
        <v>1313</v>
      </c>
      <c r="BF1111" t="s">
        <v>1423</v>
      </c>
      <c r="BG1111" t="s">
        <v>1315</v>
      </c>
      <c r="BH1111" t="s">
        <v>1402</v>
      </c>
      <c r="BR1111" t="s">
        <v>2395</v>
      </c>
      <c r="BT1111" s="161" t="s">
        <v>1809</v>
      </c>
      <c r="BU1111" s="161" t="s">
        <v>110</v>
      </c>
      <c r="BV1111" t="b">
        <v>0</v>
      </c>
    </row>
    <row r="1112" spans="1:74" x14ac:dyDescent="0.25">
      <c r="A1112" s="161" t="s">
        <v>1809</v>
      </c>
      <c r="BD1112" t="s">
        <v>1424</v>
      </c>
      <c r="BE1112" t="s">
        <v>1313</v>
      </c>
      <c r="BF1112" t="s">
        <v>1425</v>
      </c>
      <c r="BG1112" t="s">
        <v>1315</v>
      </c>
      <c r="BH1112" t="s">
        <v>1426</v>
      </c>
      <c r="BR1112" t="s">
        <v>2396</v>
      </c>
      <c r="BT1112" s="161" t="s">
        <v>1809</v>
      </c>
      <c r="BU1112" s="161" t="s">
        <v>110</v>
      </c>
      <c r="BV1112" t="b">
        <v>0</v>
      </c>
    </row>
    <row r="1113" spans="1:74" x14ac:dyDescent="0.25">
      <c r="A1113" s="161" t="s">
        <v>1809</v>
      </c>
      <c r="BD1113" t="s">
        <v>1427</v>
      </c>
      <c r="BE1113" t="s">
        <v>1313</v>
      </c>
      <c r="BF1113" t="s">
        <v>1428</v>
      </c>
      <c r="BG1113" t="s">
        <v>1315</v>
      </c>
      <c r="BH1113" t="s">
        <v>1429</v>
      </c>
      <c r="BR1113" t="s">
        <v>2397</v>
      </c>
      <c r="BT1113" s="161" t="s">
        <v>1809</v>
      </c>
      <c r="BU1113" s="161" t="s">
        <v>110</v>
      </c>
      <c r="BV1113" t="b">
        <v>0</v>
      </c>
    </row>
    <row r="1114" spans="1:74" x14ac:dyDescent="0.25">
      <c r="A1114" s="161" t="s">
        <v>1809</v>
      </c>
      <c r="BD1114" t="s">
        <v>1430</v>
      </c>
      <c r="BE1114" t="s">
        <v>1313</v>
      </c>
      <c r="BF1114" t="s">
        <v>1431</v>
      </c>
      <c r="BG1114" t="s">
        <v>1315</v>
      </c>
      <c r="BH1114" t="s">
        <v>1432</v>
      </c>
      <c r="BR1114" t="s">
        <v>2398</v>
      </c>
      <c r="BT1114" s="161" t="s">
        <v>1809</v>
      </c>
      <c r="BU1114" s="161" t="s">
        <v>110</v>
      </c>
      <c r="BV1114" t="b">
        <v>0</v>
      </c>
    </row>
    <row r="1115" spans="1:74" x14ac:dyDescent="0.25">
      <c r="A1115" s="161" t="s">
        <v>1809</v>
      </c>
      <c r="BD1115" t="s">
        <v>1433</v>
      </c>
      <c r="BE1115" t="s">
        <v>1313</v>
      </c>
      <c r="BF1115" t="s">
        <v>1434</v>
      </c>
      <c r="BG1115" t="s">
        <v>1435</v>
      </c>
      <c r="BH1115" t="s">
        <v>1321</v>
      </c>
      <c r="BR1115" t="s">
        <v>2399</v>
      </c>
      <c r="BT1115" s="161" t="s">
        <v>1809</v>
      </c>
      <c r="BU1115" s="161" t="s">
        <v>110</v>
      </c>
      <c r="BV1115" t="b">
        <v>0</v>
      </c>
    </row>
    <row r="1116" spans="1:74" x14ac:dyDescent="0.25">
      <c r="A1116" s="161" t="s">
        <v>1809</v>
      </c>
      <c r="BD1116" t="s">
        <v>1436</v>
      </c>
      <c r="BE1116" t="s">
        <v>1313</v>
      </c>
      <c r="BF1116" t="s">
        <v>1437</v>
      </c>
      <c r="BG1116" t="s">
        <v>1315</v>
      </c>
      <c r="BH1116" t="s">
        <v>1438</v>
      </c>
      <c r="BR1116" t="s">
        <v>2400</v>
      </c>
      <c r="BT1116" s="161" t="s">
        <v>1809</v>
      </c>
      <c r="BU1116" s="161" t="s">
        <v>110</v>
      </c>
      <c r="BV1116" t="b">
        <v>0</v>
      </c>
    </row>
    <row r="1117" spans="1:74" x14ac:dyDescent="0.25">
      <c r="A1117" s="161" t="s">
        <v>1809</v>
      </c>
      <c r="BD1117" t="s">
        <v>1439</v>
      </c>
      <c r="BE1117" t="s">
        <v>1313</v>
      </c>
      <c r="BF1117" t="s">
        <v>1440</v>
      </c>
      <c r="BG1117" t="s">
        <v>1333</v>
      </c>
      <c r="BH1117" t="s">
        <v>1441</v>
      </c>
      <c r="BR1117" t="s">
        <v>2401</v>
      </c>
      <c r="BT1117" s="161" t="s">
        <v>1809</v>
      </c>
      <c r="BU1117" s="161" t="s">
        <v>110</v>
      </c>
      <c r="BV1117" t="b">
        <v>0</v>
      </c>
    </row>
    <row r="1118" spans="1:74" x14ac:dyDescent="0.25">
      <c r="A1118" s="161" t="s">
        <v>1809</v>
      </c>
      <c r="BD1118" t="s">
        <v>1442</v>
      </c>
      <c r="BE1118" t="s">
        <v>1313</v>
      </c>
      <c r="BF1118" t="s">
        <v>1443</v>
      </c>
      <c r="BG1118" t="s">
        <v>1315</v>
      </c>
      <c r="BH1118" t="s">
        <v>1444</v>
      </c>
      <c r="BR1118" t="s">
        <v>2402</v>
      </c>
      <c r="BT1118" s="161" t="s">
        <v>1809</v>
      </c>
      <c r="BU1118" s="161" t="s">
        <v>110</v>
      </c>
      <c r="BV1118" t="b">
        <v>0</v>
      </c>
    </row>
    <row r="1119" spans="1:74" x14ac:dyDescent="0.25">
      <c r="A1119" s="161" t="s">
        <v>1809</v>
      </c>
      <c r="BD1119" t="s">
        <v>1445</v>
      </c>
      <c r="BE1119" t="s">
        <v>1313</v>
      </c>
      <c r="BF1119" t="s">
        <v>1446</v>
      </c>
      <c r="BG1119" t="s">
        <v>1315</v>
      </c>
      <c r="BH1119" t="s">
        <v>1447</v>
      </c>
      <c r="BR1119" t="s">
        <v>2403</v>
      </c>
      <c r="BT1119" s="161" t="s">
        <v>1809</v>
      </c>
      <c r="BU1119" s="161" t="s">
        <v>110</v>
      </c>
      <c r="BV1119" t="b">
        <v>0</v>
      </c>
    </row>
    <row r="1120" spans="1:74" x14ac:dyDescent="0.25">
      <c r="A1120" s="161" t="s">
        <v>1809</v>
      </c>
      <c r="BD1120" t="s">
        <v>1448</v>
      </c>
      <c r="BE1120" t="s">
        <v>1313</v>
      </c>
      <c r="BF1120" t="s">
        <v>1449</v>
      </c>
      <c r="BG1120" t="s">
        <v>1315</v>
      </c>
      <c r="BH1120" t="s">
        <v>1450</v>
      </c>
      <c r="BR1120" t="s">
        <v>2404</v>
      </c>
      <c r="BT1120" s="161" t="s">
        <v>1809</v>
      </c>
      <c r="BU1120" s="161" t="s">
        <v>110</v>
      </c>
      <c r="BV1120" t="b">
        <v>0</v>
      </c>
    </row>
    <row r="1121" spans="1:74" x14ac:dyDescent="0.25">
      <c r="A1121" s="161" t="s">
        <v>1809</v>
      </c>
      <c r="BD1121" t="s">
        <v>1451</v>
      </c>
      <c r="BE1121" t="s">
        <v>1313</v>
      </c>
      <c r="BF1121" t="s">
        <v>1452</v>
      </c>
      <c r="BG1121" t="s">
        <v>1315</v>
      </c>
      <c r="BH1121" t="s">
        <v>1453</v>
      </c>
      <c r="BR1121" t="s">
        <v>2405</v>
      </c>
      <c r="BT1121" s="161" t="s">
        <v>1809</v>
      </c>
      <c r="BU1121" s="161" t="s">
        <v>110</v>
      </c>
      <c r="BV1121" t="b">
        <v>0</v>
      </c>
    </row>
    <row r="1122" spans="1:74" x14ac:dyDescent="0.25">
      <c r="A1122" s="161" t="s">
        <v>1809</v>
      </c>
      <c r="BD1122" t="s">
        <v>1454</v>
      </c>
      <c r="BE1122" t="s">
        <v>1313</v>
      </c>
      <c r="BF1122" t="s">
        <v>1455</v>
      </c>
      <c r="BG1122" t="s">
        <v>1315</v>
      </c>
      <c r="BH1122" t="s">
        <v>1456</v>
      </c>
      <c r="BR1122" t="s">
        <v>2406</v>
      </c>
      <c r="BT1122" s="161" t="s">
        <v>1809</v>
      </c>
      <c r="BU1122" s="161" t="s">
        <v>110</v>
      </c>
      <c r="BV1122" t="b">
        <v>0</v>
      </c>
    </row>
    <row r="1123" spans="1:74" x14ac:dyDescent="0.25">
      <c r="A1123" s="161" t="s">
        <v>1809</v>
      </c>
      <c r="BD1123" t="s">
        <v>1457</v>
      </c>
      <c r="BE1123" t="s">
        <v>1413</v>
      </c>
      <c r="BF1123" t="s">
        <v>1458</v>
      </c>
      <c r="BG1123" t="s">
        <v>1415</v>
      </c>
      <c r="BH1123" t="s">
        <v>1346</v>
      </c>
      <c r="BR1123" t="s">
        <v>2407</v>
      </c>
      <c r="BT1123" s="161" t="s">
        <v>1809</v>
      </c>
      <c r="BU1123" s="161" t="s">
        <v>110</v>
      </c>
      <c r="BV1123" t="b">
        <v>0</v>
      </c>
    </row>
    <row r="1124" spans="1:74" x14ac:dyDescent="0.25">
      <c r="A1124" s="161" t="s">
        <v>1809</v>
      </c>
      <c r="BD1124" t="s">
        <v>1459</v>
      </c>
      <c r="BE1124" t="s">
        <v>1313</v>
      </c>
      <c r="BF1124" t="s">
        <v>1460</v>
      </c>
      <c r="BG1124" t="s">
        <v>1315</v>
      </c>
      <c r="BH1124" t="s">
        <v>1461</v>
      </c>
      <c r="BR1124" t="s">
        <v>2408</v>
      </c>
      <c r="BT1124" s="161" t="s">
        <v>1809</v>
      </c>
      <c r="BU1124" s="161" t="s">
        <v>110</v>
      </c>
      <c r="BV1124" t="b">
        <v>0</v>
      </c>
    </row>
    <row r="1125" spans="1:74" x14ac:dyDescent="0.25">
      <c r="A1125" s="161" t="s">
        <v>1809</v>
      </c>
      <c r="BD1125" t="s">
        <v>1462</v>
      </c>
      <c r="BE1125" t="s">
        <v>1313</v>
      </c>
      <c r="BF1125" t="s">
        <v>1463</v>
      </c>
      <c r="BG1125" t="s">
        <v>1315</v>
      </c>
      <c r="BH1125" t="s">
        <v>1464</v>
      </c>
      <c r="BR1125" t="s">
        <v>2409</v>
      </c>
      <c r="BT1125" s="161" t="s">
        <v>1809</v>
      </c>
      <c r="BU1125" s="161" t="s">
        <v>110</v>
      </c>
      <c r="BV1125" t="b">
        <v>0</v>
      </c>
    </row>
    <row r="1126" spans="1:74" x14ac:dyDescent="0.25">
      <c r="A1126" s="161" t="s">
        <v>1809</v>
      </c>
      <c r="BD1126" t="s">
        <v>1465</v>
      </c>
      <c r="BE1126" t="s">
        <v>1313</v>
      </c>
      <c r="BF1126" t="s">
        <v>1466</v>
      </c>
      <c r="BG1126" t="s">
        <v>1333</v>
      </c>
      <c r="BH1126" t="s">
        <v>1343</v>
      </c>
      <c r="BR1126" t="s">
        <v>2410</v>
      </c>
      <c r="BT1126" s="161" t="s">
        <v>1809</v>
      </c>
      <c r="BU1126" s="161" t="s">
        <v>110</v>
      </c>
      <c r="BV1126" t="b">
        <v>0</v>
      </c>
    </row>
    <row r="1127" spans="1:74" x14ac:dyDescent="0.25">
      <c r="A1127" s="161" t="s">
        <v>1809</v>
      </c>
      <c r="BD1127" t="s">
        <v>1467</v>
      </c>
      <c r="BE1127" t="s">
        <v>1413</v>
      </c>
      <c r="BF1127" t="s">
        <v>1468</v>
      </c>
      <c r="BG1127" t="s">
        <v>1415</v>
      </c>
      <c r="BH1127" t="s">
        <v>1469</v>
      </c>
      <c r="BR1127" t="s">
        <v>2411</v>
      </c>
      <c r="BT1127" s="161" t="s">
        <v>1809</v>
      </c>
      <c r="BU1127" s="161" t="s">
        <v>110</v>
      </c>
      <c r="BV1127" t="b">
        <v>0</v>
      </c>
    </row>
    <row r="1128" spans="1:74" x14ac:dyDescent="0.25">
      <c r="A1128" s="161" t="s">
        <v>1809</v>
      </c>
      <c r="BD1128" t="s">
        <v>1470</v>
      </c>
      <c r="BE1128" t="s">
        <v>1313</v>
      </c>
      <c r="BF1128" t="s">
        <v>1471</v>
      </c>
      <c r="BG1128" t="s">
        <v>1315</v>
      </c>
      <c r="BH1128" t="s">
        <v>1472</v>
      </c>
      <c r="BR1128" t="s">
        <v>2412</v>
      </c>
      <c r="BT1128" s="161" t="s">
        <v>1809</v>
      </c>
      <c r="BU1128" s="161" t="s">
        <v>110</v>
      </c>
      <c r="BV1128" t="b">
        <v>0</v>
      </c>
    </row>
    <row r="1129" spans="1:74" x14ac:dyDescent="0.25">
      <c r="A1129" s="161" t="s">
        <v>1809</v>
      </c>
      <c r="BD1129" t="s">
        <v>1473</v>
      </c>
      <c r="BE1129" t="s">
        <v>1413</v>
      </c>
      <c r="BF1129" t="s">
        <v>1474</v>
      </c>
      <c r="BG1129" t="s">
        <v>1415</v>
      </c>
      <c r="BH1129" t="s">
        <v>1340</v>
      </c>
      <c r="BR1129" t="s">
        <v>2413</v>
      </c>
      <c r="BT1129" s="161" t="s">
        <v>1809</v>
      </c>
      <c r="BU1129" s="161" t="s">
        <v>110</v>
      </c>
      <c r="BV1129" t="b">
        <v>0</v>
      </c>
    </row>
    <row r="1130" spans="1:74" x14ac:dyDescent="0.25">
      <c r="A1130" s="161" t="s">
        <v>1809</v>
      </c>
      <c r="BD1130" t="s">
        <v>1475</v>
      </c>
      <c r="BE1130" t="s">
        <v>1313</v>
      </c>
      <c r="BF1130" t="s">
        <v>1476</v>
      </c>
      <c r="BG1130" t="s">
        <v>1333</v>
      </c>
      <c r="BH1130" t="s">
        <v>1334</v>
      </c>
      <c r="BR1130" t="s">
        <v>2414</v>
      </c>
      <c r="BT1130" s="161" t="s">
        <v>1809</v>
      </c>
      <c r="BU1130" s="161" t="s">
        <v>110</v>
      </c>
      <c r="BV1130" t="b">
        <v>0</v>
      </c>
    </row>
    <row r="1131" spans="1:74" x14ac:dyDescent="0.25">
      <c r="A1131" s="161" t="s">
        <v>1809</v>
      </c>
      <c r="BD1131" t="s">
        <v>1477</v>
      </c>
      <c r="BE1131" t="s">
        <v>1313</v>
      </c>
      <c r="BF1131" t="s">
        <v>1478</v>
      </c>
      <c r="BG1131" t="s">
        <v>1315</v>
      </c>
      <c r="BH1131" t="s">
        <v>1334</v>
      </c>
      <c r="BR1131" t="s">
        <v>2415</v>
      </c>
      <c r="BT1131" s="161" t="s">
        <v>1809</v>
      </c>
      <c r="BU1131" s="161" t="s">
        <v>110</v>
      </c>
      <c r="BV1131" t="b">
        <v>0</v>
      </c>
    </row>
    <row r="1132" spans="1:74" x14ac:dyDescent="0.25">
      <c r="A1132" s="161" t="s">
        <v>1809</v>
      </c>
      <c r="BD1132" t="s">
        <v>1479</v>
      </c>
      <c r="BE1132" t="s">
        <v>1313</v>
      </c>
      <c r="BF1132" t="s">
        <v>1480</v>
      </c>
      <c r="BG1132" t="s">
        <v>1315</v>
      </c>
      <c r="BH1132" t="s">
        <v>1324</v>
      </c>
      <c r="BR1132" t="s">
        <v>2416</v>
      </c>
      <c r="BT1132" s="161" t="s">
        <v>1809</v>
      </c>
      <c r="BU1132" s="161" t="s">
        <v>110</v>
      </c>
      <c r="BV1132" t="b">
        <v>0</v>
      </c>
    </row>
    <row r="1133" spans="1:74" x14ac:dyDescent="0.25">
      <c r="A1133" s="161" t="s">
        <v>1809</v>
      </c>
      <c r="BD1133" t="s">
        <v>1481</v>
      </c>
      <c r="BE1133" t="s">
        <v>1313</v>
      </c>
      <c r="BF1133" t="s">
        <v>1482</v>
      </c>
      <c r="BG1133" t="s">
        <v>1358</v>
      </c>
      <c r="BH1133" t="s">
        <v>1483</v>
      </c>
      <c r="BR1133" t="s">
        <v>2417</v>
      </c>
      <c r="BT1133" s="161" t="s">
        <v>1809</v>
      </c>
      <c r="BU1133" s="161" t="s">
        <v>110</v>
      </c>
      <c r="BV1133" t="b">
        <v>0</v>
      </c>
    </row>
    <row r="1134" spans="1:74" x14ac:dyDescent="0.25">
      <c r="A1134" s="161" t="s">
        <v>1809</v>
      </c>
      <c r="BD1134" t="s">
        <v>1484</v>
      </c>
      <c r="BE1134" t="s">
        <v>1313</v>
      </c>
      <c r="BF1134" t="s">
        <v>1485</v>
      </c>
      <c r="BG1134" t="s">
        <v>1435</v>
      </c>
      <c r="BH1134" t="s">
        <v>1330</v>
      </c>
      <c r="BR1134" t="s">
        <v>2418</v>
      </c>
      <c r="BT1134" s="161" t="s">
        <v>1809</v>
      </c>
      <c r="BU1134" s="161" t="s">
        <v>110</v>
      </c>
      <c r="BV1134" t="b">
        <v>0</v>
      </c>
    </row>
    <row r="1135" spans="1:74" x14ac:dyDescent="0.25">
      <c r="A1135" s="161" t="s">
        <v>1809</v>
      </c>
      <c r="BD1135" t="s">
        <v>1486</v>
      </c>
      <c r="BE1135" t="s">
        <v>1413</v>
      </c>
      <c r="BF1135" t="s">
        <v>1487</v>
      </c>
      <c r="BG1135" t="s">
        <v>1415</v>
      </c>
      <c r="BH1135" t="s">
        <v>1488</v>
      </c>
      <c r="BR1135" t="s">
        <v>2419</v>
      </c>
      <c r="BT1135" s="161" t="s">
        <v>1809</v>
      </c>
      <c r="BU1135" s="161" t="s">
        <v>110</v>
      </c>
      <c r="BV1135" t="b">
        <v>0</v>
      </c>
    </row>
    <row r="1136" spans="1:74" x14ac:dyDescent="0.25">
      <c r="A1136" s="161" t="s">
        <v>1809</v>
      </c>
      <c r="BD1136" t="s">
        <v>1489</v>
      </c>
      <c r="BE1136" t="s">
        <v>1413</v>
      </c>
      <c r="BF1136" t="s">
        <v>1490</v>
      </c>
      <c r="BG1136" t="s">
        <v>1415</v>
      </c>
      <c r="BH1136" t="s">
        <v>1405</v>
      </c>
      <c r="BR1136" t="s">
        <v>2420</v>
      </c>
      <c r="BT1136" s="161" t="s">
        <v>1809</v>
      </c>
      <c r="BU1136" s="161" t="s">
        <v>110</v>
      </c>
      <c r="BV1136" t="b">
        <v>0</v>
      </c>
    </row>
    <row r="1137" spans="1:74" x14ac:dyDescent="0.25">
      <c r="A1137" s="161" t="s">
        <v>1809</v>
      </c>
      <c r="BD1137" t="s">
        <v>1491</v>
      </c>
      <c r="BE1137" t="s">
        <v>1313</v>
      </c>
      <c r="BF1137" t="s">
        <v>1492</v>
      </c>
      <c r="BG1137" t="s">
        <v>1315</v>
      </c>
      <c r="BH1137" t="s">
        <v>1493</v>
      </c>
      <c r="BR1137" t="s">
        <v>2421</v>
      </c>
      <c r="BT1137" s="161" t="s">
        <v>1809</v>
      </c>
      <c r="BU1137" s="161" t="s">
        <v>110</v>
      </c>
      <c r="BV1137" t="b">
        <v>0</v>
      </c>
    </row>
    <row r="1138" spans="1:74" x14ac:dyDescent="0.25">
      <c r="A1138" s="161" t="s">
        <v>1809</v>
      </c>
      <c r="BD1138" t="s">
        <v>1494</v>
      </c>
      <c r="BE1138" t="s">
        <v>1413</v>
      </c>
      <c r="BF1138" t="s">
        <v>1495</v>
      </c>
      <c r="BG1138" t="s">
        <v>1415</v>
      </c>
      <c r="BH1138" t="s">
        <v>1330</v>
      </c>
      <c r="BR1138" t="s">
        <v>2422</v>
      </c>
      <c r="BT1138" s="161" t="s">
        <v>1809</v>
      </c>
      <c r="BU1138" s="161" t="s">
        <v>110</v>
      </c>
      <c r="BV1138" t="b">
        <v>0</v>
      </c>
    </row>
    <row r="1139" spans="1:74" x14ac:dyDescent="0.25">
      <c r="A1139" s="161" t="s">
        <v>1809</v>
      </c>
      <c r="BD1139" t="s">
        <v>1496</v>
      </c>
      <c r="BE1139" t="s">
        <v>1313</v>
      </c>
      <c r="BF1139" t="s">
        <v>1497</v>
      </c>
      <c r="BG1139" t="s">
        <v>1315</v>
      </c>
      <c r="BH1139" t="s">
        <v>1498</v>
      </c>
      <c r="BR1139" t="s">
        <v>2423</v>
      </c>
      <c r="BT1139" s="161" t="s">
        <v>1809</v>
      </c>
      <c r="BU1139" s="161" t="s">
        <v>110</v>
      </c>
      <c r="BV1139" t="b">
        <v>0</v>
      </c>
    </row>
    <row r="1140" spans="1:74" x14ac:dyDescent="0.25">
      <c r="A1140" s="161" t="s">
        <v>1809</v>
      </c>
      <c r="BD1140" t="s">
        <v>1499</v>
      </c>
      <c r="BE1140" t="s">
        <v>1313</v>
      </c>
      <c r="BF1140" t="s">
        <v>1500</v>
      </c>
      <c r="BG1140" t="s">
        <v>1358</v>
      </c>
      <c r="BH1140" t="s">
        <v>1355</v>
      </c>
      <c r="BR1140" t="s">
        <v>2424</v>
      </c>
      <c r="BT1140" s="161" t="s">
        <v>1809</v>
      </c>
      <c r="BU1140" s="161" t="s">
        <v>110</v>
      </c>
      <c r="BV1140" t="b">
        <v>0</v>
      </c>
    </row>
    <row r="1141" spans="1:74" x14ac:dyDescent="0.25">
      <c r="A1141" s="161" t="s">
        <v>1809</v>
      </c>
      <c r="BD1141" t="s">
        <v>1501</v>
      </c>
      <c r="BE1141" t="s">
        <v>1313</v>
      </c>
      <c r="BF1141" t="s">
        <v>1502</v>
      </c>
      <c r="BG1141" t="s">
        <v>1315</v>
      </c>
      <c r="BH1141" t="s">
        <v>1367</v>
      </c>
      <c r="BR1141" t="s">
        <v>2425</v>
      </c>
      <c r="BT1141" s="161" t="s">
        <v>1809</v>
      </c>
      <c r="BU1141" s="161" t="s">
        <v>110</v>
      </c>
      <c r="BV1141" t="b">
        <v>0</v>
      </c>
    </row>
    <row r="1142" spans="1:74" x14ac:dyDescent="0.25">
      <c r="A1142" s="161" t="s">
        <v>1809</v>
      </c>
      <c r="BD1142" t="s">
        <v>1503</v>
      </c>
      <c r="BE1142" t="s">
        <v>1313</v>
      </c>
      <c r="BF1142" t="s">
        <v>1504</v>
      </c>
      <c r="BG1142" t="s">
        <v>1358</v>
      </c>
      <c r="BH1142" t="s">
        <v>1505</v>
      </c>
      <c r="BR1142" t="s">
        <v>2426</v>
      </c>
      <c r="BT1142" s="161" t="s">
        <v>1809</v>
      </c>
      <c r="BU1142" s="161" t="s">
        <v>110</v>
      </c>
      <c r="BV1142" t="b">
        <v>0</v>
      </c>
    </row>
    <row r="1143" spans="1:74" x14ac:dyDescent="0.25">
      <c r="A1143" s="161" t="s">
        <v>1809</v>
      </c>
      <c r="BD1143" t="s">
        <v>1506</v>
      </c>
      <c r="BE1143" t="s">
        <v>1313</v>
      </c>
      <c r="BF1143" t="s">
        <v>1507</v>
      </c>
      <c r="BG1143" t="s">
        <v>1315</v>
      </c>
      <c r="BH1143" t="s">
        <v>1346</v>
      </c>
      <c r="BR1143" t="s">
        <v>2427</v>
      </c>
      <c r="BT1143" s="161" t="s">
        <v>1809</v>
      </c>
      <c r="BU1143" s="161" t="s">
        <v>110</v>
      </c>
      <c r="BV1143" t="b">
        <v>0</v>
      </c>
    </row>
    <row r="1144" spans="1:74" x14ac:dyDescent="0.25">
      <c r="A1144" s="161" t="s">
        <v>1809</v>
      </c>
      <c r="BD1144" t="s">
        <v>1508</v>
      </c>
      <c r="BE1144" t="s">
        <v>1313</v>
      </c>
      <c r="BF1144" t="s">
        <v>1509</v>
      </c>
      <c r="BG1144" t="s">
        <v>1358</v>
      </c>
      <c r="BH1144" t="s">
        <v>1510</v>
      </c>
      <c r="BR1144" t="s">
        <v>2428</v>
      </c>
      <c r="BT1144" s="161" t="s">
        <v>1809</v>
      </c>
      <c r="BU1144" s="161" t="s">
        <v>110</v>
      </c>
      <c r="BV1144" t="b">
        <v>0</v>
      </c>
    </row>
    <row r="1145" spans="1:74" x14ac:dyDescent="0.25">
      <c r="A1145" s="161" t="s">
        <v>1809</v>
      </c>
      <c r="BD1145" t="s">
        <v>1511</v>
      </c>
      <c r="BE1145" t="s">
        <v>1413</v>
      </c>
      <c r="BF1145" t="s">
        <v>1512</v>
      </c>
      <c r="BG1145" t="s">
        <v>1415</v>
      </c>
      <c r="BH1145" t="s">
        <v>1513</v>
      </c>
      <c r="BR1145" t="s">
        <v>2429</v>
      </c>
      <c r="BT1145" s="161" t="s">
        <v>1809</v>
      </c>
      <c r="BU1145" s="161" t="s">
        <v>110</v>
      </c>
      <c r="BV1145" t="b">
        <v>0</v>
      </c>
    </row>
    <row r="1146" spans="1:74" x14ac:dyDescent="0.25">
      <c r="A1146" s="161" t="s">
        <v>1809</v>
      </c>
      <c r="BD1146" t="s">
        <v>1514</v>
      </c>
      <c r="BE1146" t="s">
        <v>1313</v>
      </c>
      <c r="BF1146" t="s">
        <v>1515</v>
      </c>
      <c r="BG1146" t="s">
        <v>1333</v>
      </c>
      <c r="BH1146" t="s">
        <v>1516</v>
      </c>
      <c r="BR1146" t="s">
        <v>2430</v>
      </c>
      <c r="BT1146" s="161" t="s">
        <v>1809</v>
      </c>
      <c r="BU1146" s="161" t="s">
        <v>110</v>
      </c>
      <c r="BV1146" t="b">
        <v>0</v>
      </c>
    </row>
    <row r="1147" spans="1:74" x14ac:dyDescent="0.25">
      <c r="A1147" s="161" t="s">
        <v>1809</v>
      </c>
      <c r="BD1147" t="s">
        <v>1517</v>
      </c>
      <c r="BE1147" t="s">
        <v>1313</v>
      </c>
      <c r="BF1147" t="s">
        <v>1518</v>
      </c>
      <c r="BG1147" t="s">
        <v>1358</v>
      </c>
      <c r="BH1147" t="s">
        <v>1519</v>
      </c>
      <c r="BR1147" t="s">
        <v>2431</v>
      </c>
      <c r="BT1147" s="161" t="s">
        <v>1809</v>
      </c>
      <c r="BU1147" s="161" t="s">
        <v>110</v>
      </c>
      <c r="BV1147" t="b">
        <v>0</v>
      </c>
    </row>
    <row r="1148" spans="1:74" x14ac:dyDescent="0.25">
      <c r="A1148" s="161" t="s">
        <v>1809</v>
      </c>
      <c r="BD1148" t="s">
        <v>1520</v>
      </c>
      <c r="BE1148" t="s">
        <v>1313</v>
      </c>
      <c r="BF1148" t="s">
        <v>1521</v>
      </c>
      <c r="BG1148" t="s">
        <v>1315</v>
      </c>
      <c r="BH1148" t="s">
        <v>1334</v>
      </c>
      <c r="BR1148" t="s">
        <v>2432</v>
      </c>
      <c r="BT1148" s="161" t="s">
        <v>1809</v>
      </c>
      <c r="BU1148" s="161" t="s">
        <v>110</v>
      </c>
      <c r="BV1148" t="b">
        <v>0</v>
      </c>
    </row>
    <row r="1149" spans="1:74" x14ac:dyDescent="0.25">
      <c r="A1149" s="161" t="s">
        <v>1809</v>
      </c>
      <c r="BD1149" t="s">
        <v>1522</v>
      </c>
      <c r="BE1149" t="s">
        <v>1313</v>
      </c>
      <c r="BF1149" t="s">
        <v>1523</v>
      </c>
      <c r="BG1149" t="s">
        <v>1315</v>
      </c>
      <c r="BH1149" t="s">
        <v>1524</v>
      </c>
      <c r="BR1149" t="s">
        <v>2433</v>
      </c>
      <c r="BT1149" s="161" t="s">
        <v>1809</v>
      </c>
      <c r="BU1149" s="161" t="s">
        <v>110</v>
      </c>
      <c r="BV1149" t="b">
        <v>0</v>
      </c>
    </row>
    <row r="1150" spans="1:74" x14ac:dyDescent="0.25">
      <c r="A1150" s="161" t="s">
        <v>1809</v>
      </c>
      <c r="BD1150" t="s">
        <v>1525</v>
      </c>
      <c r="BE1150" t="s">
        <v>1313</v>
      </c>
      <c r="BF1150" t="s">
        <v>1526</v>
      </c>
      <c r="BG1150" t="s">
        <v>1315</v>
      </c>
      <c r="BH1150" t="s">
        <v>1438</v>
      </c>
      <c r="BR1150" t="s">
        <v>2434</v>
      </c>
      <c r="BT1150" s="161" t="s">
        <v>1809</v>
      </c>
      <c r="BU1150" s="161" t="s">
        <v>110</v>
      </c>
      <c r="BV1150" t="b">
        <v>0</v>
      </c>
    </row>
    <row r="1151" spans="1:74" x14ac:dyDescent="0.25">
      <c r="A1151" s="161" t="s">
        <v>1809</v>
      </c>
      <c r="BD1151" t="s">
        <v>1527</v>
      </c>
      <c r="BE1151" t="s">
        <v>1413</v>
      </c>
      <c r="BF1151" t="s">
        <v>1528</v>
      </c>
      <c r="BG1151" t="s">
        <v>1415</v>
      </c>
      <c r="BH1151" t="s">
        <v>1408</v>
      </c>
      <c r="BR1151" t="s">
        <v>2435</v>
      </c>
      <c r="BT1151" s="161" t="s">
        <v>1809</v>
      </c>
      <c r="BU1151" s="161" t="s">
        <v>110</v>
      </c>
      <c r="BV1151" t="b">
        <v>0</v>
      </c>
    </row>
    <row r="1152" spans="1:74" x14ac:dyDescent="0.25">
      <c r="A1152" s="161" t="s">
        <v>1809</v>
      </c>
      <c r="BD1152" t="s">
        <v>1529</v>
      </c>
      <c r="BE1152" t="s">
        <v>1313</v>
      </c>
      <c r="BF1152" t="s">
        <v>1530</v>
      </c>
      <c r="BG1152" t="s">
        <v>1315</v>
      </c>
      <c r="BH1152" t="s">
        <v>1334</v>
      </c>
      <c r="BR1152" t="s">
        <v>2436</v>
      </c>
      <c r="BT1152" s="161" t="s">
        <v>1809</v>
      </c>
      <c r="BU1152" s="161" t="s">
        <v>110</v>
      </c>
      <c r="BV1152" t="b">
        <v>0</v>
      </c>
    </row>
    <row r="1153" spans="1:74" x14ac:dyDescent="0.25">
      <c r="A1153" s="161" t="s">
        <v>1809</v>
      </c>
      <c r="BD1153" t="s">
        <v>1531</v>
      </c>
      <c r="BE1153" t="s">
        <v>1313</v>
      </c>
      <c r="BF1153" t="s">
        <v>1532</v>
      </c>
      <c r="BG1153" t="s">
        <v>1315</v>
      </c>
      <c r="BH1153" t="s">
        <v>1533</v>
      </c>
      <c r="BR1153" t="s">
        <v>2437</v>
      </c>
      <c r="BT1153" s="161" t="s">
        <v>1809</v>
      </c>
      <c r="BU1153" s="161" t="s">
        <v>110</v>
      </c>
      <c r="BV1153" t="b">
        <v>0</v>
      </c>
    </row>
    <row r="1154" spans="1:74" x14ac:dyDescent="0.25">
      <c r="A1154" s="161" t="s">
        <v>1809</v>
      </c>
      <c r="BD1154" t="s">
        <v>1534</v>
      </c>
      <c r="BE1154" t="s">
        <v>1313</v>
      </c>
      <c r="BF1154" t="s">
        <v>1535</v>
      </c>
      <c r="BG1154" t="s">
        <v>1333</v>
      </c>
      <c r="BH1154" t="s">
        <v>1536</v>
      </c>
      <c r="BR1154" t="s">
        <v>2438</v>
      </c>
      <c r="BT1154" s="161" t="s">
        <v>1809</v>
      </c>
      <c r="BU1154" s="161" t="s">
        <v>110</v>
      </c>
      <c r="BV1154" t="b">
        <v>0</v>
      </c>
    </row>
    <row r="1155" spans="1:74" x14ac:dyDescent="0.25">
      <c r="A1155" s="161" t="s">
        <v>1809</v>
      </c>
      <c r="BD1155" t="s">
        <v>1537</v>
      </c>
      <c r="BE1155" t="s">
        <v>1313</v>
      </c>
      <c r="BF1155" t="s">
        <v>1538</v>
      </c>
      <c r="BG1155" t="s">
        <v>1315</v>
      </c>
      <c r="BH1155" t="s">
        <v>1539</v>
      </c>
      <c r="BR1155" t="s">
        <v>2439</v>
      </c>
      <c r="BT1155" s="161" t="s">
        <v>1809</v>
      </c>
      <c r="BU1155" s="161" t="s">
        <v>110</v>
      </c>
      <c r="BV1155" t="b">
        <v>0</v>
      </c>
    </row>
    <row r="1156" spans="1:74" x14ac:dyDescent="0.25">
      <c r="A1156" s="161" t="s">
        <v>1809</v>
      </c>
      <c r="BD1156" t="s">
        <v>1540</v>
      </c>
      <c r="BE1156" t="s">
        <v>1313</v>
      </c>
      <c r="BF1156" t="s">
        <v>1541</v>
      </c>
      <c r="BG1156" t="s">
        <v>1315</v>
      </c>
      <c r="BH1156" t="s">
        <v>1542</v>
      </c>
      <c r="BR1156" t="s">
        <v>2440</v>
      </c>
      <c r="BT1156" s="161" t="s">
        <v>1809</v>
      </c>
      <c r="BU1156" s="161" t="s">
        <v>110</v>
      </c>
      <c r="BV1156" t="b">
        <v>0</v>
      </c>
    </row>
    <row r="1157" spans="1:74" x14ac:dyDescent="0.25">
      <c r="A1157" s="161" t="s">
        <v>1809</v>
      </c>
      <c r="BD1157" t="s">
        <v>1543</v>
      </c>
      <c r="BE1157" t="s">
        <v>1313</v>
      </c>
      <c r="BF1157" t="s">
        <v>1544</v>
      </c>
      <c r="BG1157" t="s">
        <v>1315</v>
      </c>
      <c r="BH1157" t="s">
        <v>1545</v>
      </c>
      <c r="BR1157" t="s">
        <v>2441</v>
      </c>
      <c r="BT1157" s="161" t="s">
        <v>1809</v>
      </c>
      <c r="BU1157" s="161" t="s">
        <v>110</v>
      </c>
      <c r="BV1157" t="b">
        <v>0</v>
      </c>
    </row>
    <row r="1158" spans="1:74" x14ac:dyDescent="0.25">
      <c r="A1158" s="161" t="s">
        <v>1809</v>
      </c>
      <c r="BD1158" t="s">
        <v>1546</v>
      </c>
      <c r="BE1158" t="s">
        <v>1313</v>
      </c>
      <c r="BF1158" t="s">
        <v>1547</v>
      </c>
      <c r="BG1158" t="s">
        <v>1333</v>
      </c>
      <c r="BH1158" t="s">
        <v>1548</v>
      </c>
      <c r="BR1158" t="s">
        <v>2442</v>
      </c>
      <c r="BT1158" s="161" t="s">
        <v>1809</v>
      </c>
      <c r="BU1158" s="161" t="s">
        <v>110</v>
      </c>
      <c r="BV1158" t="b">
        <v>0</v>
      </c>
    </row>
    <row r="1159" spans="1:74" x14ac:dyDescent="0.25">
      <c r="A1159" s="161" t="s">
        <v>1809</v>
      </c>
      <c r="BD1159" t="s">
        <v>1549</v>
      </c>
      <c r="BE1159" t="s">
        <v>1313</v>
      </c>
      <c r="BF1159" t="s">
        <v>1550</v>
      </c>
      <c r="BG1159" t="s">
        <v>1315</v>
      </c>
      <c r="BH1159" t="s">
        <v>1551</v>
      </c>
      <c r="BR1159" t="s">
        <v>2443</v>
      </c>
      <c r="BT1159" s="161" t="s">
        <v>1809</v>
      </c>
      <c r="BU1159" s="161" t="s">
        <v>110</v>
      </c>
      <c r="BV1159" t="b">
        <v>0</v>
      </c>
    </row>
    <row r="1160" spans="1:74" x14ac:dyDescent="0.25">
      <c r="A1160" s="161" t="s">
        <v>1809</v>
      </c>
      <c r="BD1160" t="s">
        <v>1552</v>
      </c>
      <c r="BE1160" t="s">
        <v>1313</v>
      </c>
      <c r="BF1160" t="s">
        <v>1553</v>
      </c>
      <c r="BG1160" t="s">
        <v>1333</v>
      </c>
      <c r="BH1160" t="s">
        <v>1548</v>
      </c>
      <c r="BR1160" t="s">
        <v>2444</v>
      </c>
      <c r="BT1160" s="161" t="s">
        <v>1809</v>
      </c>
      <c r="BU1160" s="161" t="s">
        <v>110</v>
      </c>
      <c r="BV1160" t="b">
        <v>0</v>
      </c>
    </row>
    <row r="1161" spans="1:74" x14ac:dyDescent="0.25">
      <c r="A1161" s="161" t="s">
        <v>1809</v>
      </c>
      <c r="BD1161" t="s">
        <v>1554</v>
      </c>
      <c r="BE1161" t="s">
        <v>1313</v>
      </c>
      <c r="BF1161" t="s">
        <v>1555</v>
      </c>
      <c r="BG1161" t="s">
        <v>1556</v>
      </c>
      <c r="BH1161" t="s">
        <v>1334</v>
      </c>
      <c r="BR1161" t="s">
        <v>2445</v>
      </c>
      <c r="BT1161" s="161" t="s">
        <v>1809</v>
      </c>
      <c r="BU1161" s="161" t="s">
        <v>110</v>
      </c>
      <c r="BV1161" t="b">
        <v>0</v>
      </c>
    </row>
    <row r="1162" spans="1:74" x14ac:dyDescent="0.25">
      <c r="A1162" s="161" t="s">
        <v>1809</v>
      </c>
      <c r="BD1162" t="s">
        <v>1557</v>
      </c>
      <c r="BE1162" t="s">
        <v>1413</v>
      </c>
      <c r="BF1162" t="s">
        <v>1558</v>
      </c>
      <c r="BG1162" t="s">
        <v>1415</v>
      </c>
      <c r="BH1162" t="s">
        <v>1559</v>
      </c>
      <c r="BR1162" t="s">
        <v>2446</v>
      </c>
      <c r="BT1162" s="161" t="s">
        <v>1809</v>
      </c>
      <c r="BU1162" s="161" t="s">
        <v>110</v>
      </c>
      <c r="BV1162" t="b">
        <v>0</v>
      </c>
    </row>
    <row r="1163" spans="1:74" x14ac:dyDescent="0.25">
      <c r="A1163" s="161" t="s">
        <v>1809</v>
      </c>
      <c r="BD1163" t="s">
        <v>1560</v>
      </c>
      <c r="BE1163" t="s">
        <v>1313</v>
      </c>
      <c r="BF1163" t="s">
        <v>1561</v>
      </c>
      <c r="BG1163" t="s">
        <v>1410</v>
      </c>
      <c r="BH1163" t="s">
        <v>1371</v>
      </c>
      <c r="BR1163" t="s">
        <v>2447</v>
      </c>
      <c r="BT1163" s="161" t="s">
        <v>1809</v>
      </c>
      <c r="BU1163" s="161" t="s">
        <v>110</v>
      </c>
      <c r="BV1163" t="b">
        <v>0</v>
      </c>
    </row>
    <row r="1164" spans="1:74" x14ac:dyDescent="0.25">
      <c r="A1164" s="161" t="s">
        <v>1809</v>
      </c>
      <c r="BD1164" t="s">
        <v>1562</v>
      </c>
      <c r="BE1164" t="s">
        <v>1313</v>
      </c>
      <c r="BF1164" t="s">
        <v>1563</v>
      </c>
      <c r="BG1164" t="s">
        <v>1315</v>
      </c>
      <c r="BH1164" t="s">
        <v>1564</v>
      </c>
      <c r="BR1164" t="s">
        <v>2448</v>
      </c>
      <c r="BT1164" s="161" t="s">
        <v>1809</v>
      </c>
      <c r="BU1164" s="161" t="s">
        <v>110</v>
      </c>
      <c r="BV1164" t="b">
        <v>0</v>
      </c>
    </row>
    <row r="1165" spans="1:74" x14ac:dyDescent="0.25">
      <c r="A1165" s="161" t="s">
        <v>1809</v>
      </c>
      <c r="BD1165" t="s">
        <v>1565</v>
      </c>
      <c r="BE1165" t="s">
        <v>1413</v>
      </c>
      <c r="BF1165" t="s">
        <v>1566</v>
      </c>
      <c r="BG1165" t="s">
        <v>1415</v>
      </c>
      <c r="BH1165" t="s">
        <v>1418</v>
      </c>
      <c r="BR1165" t="s">
        <v>2449</v>
      </c>
      <c r="BT1165" s="161" t="s">
        <v>1809</v>
      </c>
      <c r="BU1165" s="161" t="s">
        <v>110</v>
      </c>
      <c r="BV1165" t="b">
        <v>0</v>
      </c>
    </row>
    <row r="1166" spans="1:74" x14ac:dyDescent="0.25">
      <c r="A1166" s="161" t="s">
        <v>1809</v>
      </c>
      <c r="BD1166" t="s">
        <v>1567</v>
      </c>
      <c r="BE1166" t="s">
        <v>1313</v>
      </c>
      <c r="BF1166" t="s">
        <v>1568</v>
      </c>
      <c r="BG1166" t="s">
        <v>1315</v>
      </c>
      <c r="BH1166" t="s">
        <v>1513</v>
      </c>
      <c r="BR1166" t="s">
        <v>2450</v>
      </c>
      <c r="BT1166" s="161" t="s">
        <v>1809</v>
      </c>
      <c r="BU1166" s="161" t="s">
        <v>110</v>
      </c>
      <c r="BV1166" t="b">
        <v>0</v>
      </c>
    </row>
    <row r="1167" spans="1:74" x14ac:dyDescent="0.25">
      <c r="A1167" s="161" t="s">
        <v>1809</v>
      </c>
      <c r="BD1167" t="s">
        <v>1569</v>
      </c>
      <c r="BE1167" t="s">
        <v>1313</v>
      </c>
      <c r="BF1167" t="s">
        <v>1570</v>
      </c>
      <c r="BG1167" t="s">
        <v>1315</v>
      </c>
      <c r="BH1167" t="s">
        <v>1441</v>
      </c>
      <c r="BR1167" t="s">
        <v>2451</v>
      </c>
      <c r="BT1167" s="161" t="s">
        <v>1809</v>
      </c>
      <c r="BU1167" s="161" t="s">
        <v>110</v>
      </c>
      <c r="BV1167" t="b">
        <v>0</v>
      </c>
    </row>
    <row r="1168" spans="1:74" x14ac:dyDescent="0.25">
      <c r="A1168" s="161" t="s">
        <v>1809</v>
      </c>
      <c r="BD1168" t="s">
        <v>1571</v>
      </c>
      <c r="BE1168" t="s">
        <v>1313</v>
      </c>
      <c r="BF1168" t="s">
        <v>1572</v>
      </c>
      <c r="BG1168" t="s">
        <v>1315</v>
      </c>
      <c r="BH1168" t="s">
        <v>1573</v>
      </c>
      <c r="BR1168" t="s">
        <v>2452</v>
      </c>
      <c r="BT1168" s="161" t="s">
        <v>1809</v>
      </c>
      <c r="BU1168" s="161" t="s">
        <v>110</v>
      </c>
      <c r="BV1168" t="b">
        <v>0</v>
      </c>
    </row>
    <row r="1169" spans="1:74" x14ac:dyDescent="0.25">
      <c r="A1169" s="161" t="s">
        <v>1809</v>
      </c>
      <c r="BD1169" t="s">
        <v>1574</v>
      </c>
      <c r="BE1169" t="s">
        <v>1313</v>
      </c>
      <c r="BF1169" t="s">
        <v>1575</v>
      </c>
      <c r="BG1169" t="s">
        <v>1315</v>
      </c>
      <c r="BH1169" t="s">
        <v>1576</v>
      </c>
      <c r="BR1169" t="s">
        <v>2453</v>
      </c>
      <c r="BT1169" s="161" t="s">
        <v>1809</v>
      </c>
      <c r="BU1169" s="161" t="s">
        <v>110</v>
      </c>
      <c r="BV1169" t="b">
        <v>0</v>
      </c>
    </row>
    <row r="1170" spans="1:74" x14ac:dyDescent="0.25">
      <c r="A1170" s="161" t="s">
        <v>1809</v>
      </c>
      <c r="BD1170" t="s">
        <v>1577</v>
      </c>
      <c r="BE1170" t="s">
        <v>1313</v>
      </c>
      <c r="BF1170" t="s">
        <v>1578</v>
      </c>
      <c r="BG1170" t="s">
        <v>1435</v>
      </c>
      <c r="BH1170" t="s">
        <v>1330</v>
      </c>
      <c r="BR1170" t="s">
        <v>2454</v>
      </c>
      <c r="BT1170" s="161" t="s">
        <v>1809</v>
      </c>
      <c r="BU1170" s="161" t="s">
        <v>110</v>
      </c>
      <c r="BV1170" t="b">
        <v>0</v>
      </c>
    </row>
    <row r="1171" spans="1:74" x14ac:dyDescent="0.25">
      <c r="A1171" s="161" t="s">
        <v>1809</v>
      </c>
      <c r="BD1171" t="s">
        <v>1579</v>
      </c>
      <c r="BE1171" t="s">
        <v>1313</v>
      </c>
      <c r="BF1171" t="s">
        <v>1580</v>
      </c>
      <c r="BG1171" t="s">
        <v>1315</v>
      </c>
      <c r="BH1171" t="s">
        <v>1581</v>
      </c>
      <c r="BR1171" t="s">
        <v>2455</v>
      </c>
      <c r="BT1171" s="161" t="s">
        <v>1809</v>
      </c>
      <c r="BU1171" s="161" t="s">
        <v>110</v>
      </c>
      <c r="BV1171" t="b">
        <v>0</v>
      </c>
    </row>
    <row r="1172" spans="1:74" x14ac:dyDescent="0.25">
      <c r="A1172" s="161" t="s">
        <v>1809</v>
      </c>
      <c r="BD1172" t="s">
        <v>1582</v>
      </c>
      <c r="BE1172" t="s">
        <v>1313</v>
      </c>
      <c r="BF1172" t="s">
        <v>1583</v>
      </c>
      <c r="BG1172" t="s">
        <v>1315</v>
      </c>
      <c r="BH1172" t="s">
        <v>1581</v>
      </c>
      <c r="BR1172" t="s">
        <v>2456</v>
      </c>
      <c r="BT1172" s="161" t="s">
        <v>1809</v>
      </c>
      <c r="BU1172" s="161" t="s">
        <v>110</v>
      </c>
      <c r="BV1172" t="b">
        <v>0</v>
      </c>
    </row>
    <row r="1173" spans="1:74" x14ac:dyDescent="0.25">
      <c r="A1173" s="161" t="s">
        <v>1809</v>
      </c>
      <c r="BD1173" t="s">
        <v>1584</v>
      </c>
      <c r="BE1173" t="s">
        <v>1313</v>
      </c>
      <c r="BF1173" t="s">
        <v>1585</v>
      </c>
      <c r="BG1173" t="s">
        <v>1315</v>
      </c>
      <c r="BH1173" t="s">
        <v>1551</v>
      </c>
      <c r="BR1173" t="s">
        <v>2457</v>
      </c>
      <c r="BT1173" s="161" t="s">
        <v>1809</v>
      </c>
      <c r="BU1173" s="161" t="s">
        <v>110</v>
      </c>
      <c r="BV1173" t="b">
        <v>0</v>
      </c>
    </row>
    <row r="1174" spans="1:74" x14ac:dyDescent="0.25">
      <c r="A1174" s="161" t="s">
        <v>1809</v>
      </c>
      <c r="BD1174" t="s">
        <v>1586</v>
      </c>
      <c r="BE1174" t="s">
        <v>1313</v>
      </c>
      <c r="BF1174" t="s">
        <v>1587</v>
      </c>
      <c r="BG1174" t="s">
        <v>1556</v>
      </c>
      <c r="BH1174" t="s">
        <v>1334</v>
      </c>
      <c r="BR1174" t="s">
        <v>2458</v>
      </c>
      <c r="BT1174" s="161" t="s">
        <v>1809</v>
      </c>
      <c r="BU1174" s="161" t="s">
        <v>110</v>
      </c>
      <c r="BV1174" t="b">
        <v>0</v>
      </c>
    </row>
    <row r="1175" spans="1:74" x14ac:dyDescent="0.25">
      <c r="A1175" s="161" t="s">
        <v>1809</v>
      </c>
      <c r="BD1175" t="s">
        <v>1588</v>
      </c>
      <c r="BE1175" t="s">
        <v>1313</v>
      </c>
      <c r="BF1175" t="s">
        <v>1589</v>
      </c>
      <c r="BG1175" t="s">
        <v>1315</v>
      </c>
      <c r="BH1175" t="s">
        <v>1590</v>
      </c>
      <c r="BR1175" t="s">
        <v>2459</v>
      </c>
      <c r="BT1175" s="161" t="s">
        <v>1809</v>
      </c>
      <c r="BU1175" s="161" t="s">
        <v>110</v>
      </c>
      <c r="BV1175" t="b">
        <v>0</v>
      </c>
    </row>
    <row r="1176" spans="1:74" x14ac:dyDescent="0.25">
      <c r="A1176" s="161" t="s">
        <v>1809</v>
      </c>
      <c r="BD1176" t="s">
        <v>1591</v>
      </c>
      <c r="BE1176" t="s">
        <v>1313</v>
      </c>
      <c r="BF1176" t="s">
        <v>1592</v>
      </c>
      <c r="BG1176" t="s">
        <v>1333</v>
      </c>
      <c r="BH1176" t="s">
        <v>1593</v>
      </c>
      <c r="BR1176" t="s">
        <v>2460</v>
      </c>
      <c r="BT1176" s="161" t="s">
        <v>1809</v>
      </c>
      <c r="BU1176" s="161" t="s">
        <v>110</v>
      </c>
      <c r="BV1176" t="b">
        <v>0</v>
      </c>
    </row>
    <row r="1177" spans="1:74" x14ac:dyDescent="0.25">
      <c r="A1177" s="161" t="s">
        <v>1809</v>
      </c>
      <c r="BD1177" t="s">
        <v>1594</v>
      </c>
      <c r="BE1177" t="s">
        <v>1313</v>
      </c>
      <c r="BF1177" t="s">
        <v>1595</v>
      </c>
      <c r="BG1177" t="s">
        <v>1315</v>
      </c>
      <c r="BH1177" t="s">
        <v>1330</v>
      </c>
      <c r="BR1177" t="s">
        <v>2461</v>
      </c>
      <c r="BT1177" s="161" t="s">
        <v>1809</v>
      </c>
      <c r="BU1177" s="161" t="s">
        <v>110</v>
      </c>
      <c r="BV1177" t="b">
        <v>0</v>
      </c>
    </row>
    <row r="1178" spans="1:74" x14ac:dyDescent="0.25">
      <c r="A1178" s="161" t="s">
        <v>1809</v>
      </c>
      <c r="BD1178" t="s">
        <v>1596</v>
      </c>
      <c r="BE1178" t="s">
        <v>1313</v>
      </c>
      <c r="BF1178" t="s">
        <v>1597</v>
      </c>
      <c r="BG1178" t="s">
        <v>1333</v>
      </c>
      <c r="BH1178" t="s">
        <v>1441</v>
      </c>
      <c r="BR1178" t="s">
        <v>2462</v>
      </c>
      <c r="BT1178" s="161" t="s">
        <v>1809</v>
      </c>
      <c r="BU1178" s="161" t="s">
        <v>110</v>
      </c>
      <c r="BV1178" t="b">
        <v>0</v>
      </c>
    </row>
    <row r="1179" spans="1:74" x14ac:dyDescent="0.25">
      <c r="A1179" s="161" t="s">
        <v>1809</v>
      </c>
      <c r="BD1179" t="s">
        <v>1598</v>
      </c>
      <c r="BE1179" t="s">
        <v>1413</v>
      </c>
      <c r="BF1179" t="s">
        <v>1599</v>
      </c>
      <c r="BG1179" t="s">
        <v>1415</v>
      </c>
      <c r="BH1179" t="s">
        <v>1600</v>
      </c>
      <c r="BR1179" t="s">
        <v>2463</v>
      </c>
      <c r="BT1179" s="161" t="s">
        <v>1809</v>
      </c>
      <c r="BU1179" s="161" t="s">
        <v>110</v>
      </c>
      <c r="BV1179" t="b">
        <v>0</v>
      </c>
    </row>
    <row r="1180" spans="1:74" x14ac:dyDescent="0.25">
      <c r="A1180" s="161" t="s">
        <v>1809</v>
      </c>
      <c r="BD1180" t="s">
        <v>34</v>
      </c>
      <c r="BE1180" t="s">
        <v>1313</v>
      </c>
      <c r="BF1180" t="s">
        <v>1601</v>
      </c>
      <c r="BG1180" t="s">
        <v>1315</v>
      </c>
      <c r="BH1180" t="s">
        <v>1602</v>
      </c>
      <c r="BR1180" t="s">
        <v>2464</v>
      </c>
      <c r="BT1180" s="161" t="s">
        <v>1809</v>
      </c>
      <c r="BU1180" s="161" t="s">
        <v>110</v>
      </c>
      <c r="BV1180" t="b">
        <v>0</v>
      </c>
    </row>
    <row r="1181" spans="1:74" x14ac:dyDescent="0.25">
      <c r="A1181" s="161" t="s">
        <v>1809</v>
      </c>
      <c r="BD1181" t="s">
        <v>1603</v>
      </c>
      <c r="BE1181" t="s">
        <v>1313</v>
      </c>
      <c r="BF1181" t="s">
        <v>1604</v>
      </c>
      <c r="BG1181" t="s">
        <v>1315</v>
      </c>
      <c r="BH1181" t="s">
        <v>1605</v>
      </c>
      <c r="BR1181" t="s">
        <v>2465</v>
      </c>
      <c r="BT1181" s="161" t="s">
        <v>1809</v>
      </c>
      <c r="BU1181" s="161" t="s">
        <v>110</v>
      </c>
      <c r="BV1181" t="b">
        <v>0</v>
      </c>
    </row>
    <row r="1182" spans="1:74" x14ac:dyDescent="0.25">
      <c r="A1182" s="161" t="s">
        <v>1809</v>
      </c>
      <c r="BD1182" t="s">
        <v>1606</v>
      </c>
      <c r="BE1182" t="s">
        <v>1313</v>
      </c>
      <c r="BF1182" t="s">
        <v>1607</v>
      </c>
      <c r="BG1182" t="s">
        <v>1315</v>
      </c>
      <c r="BH1182" t="s">
        <v>1608</v>
      </c>
      <c r="BR1182" t="s">
        <v>2466</v>
      </c>
      <c r="BT1182" s="161" t="s">
        <v>1809</v>
      </c>
      <c r="BU1182" s="161" t="s">
        <v>110</v>
      </c>
      <c r="BV1182" t="b">
        <v>0</v>
      </c>
    </row>
    <row r="1183" spans="1:74" x14ac:dyDescent="0.25">
      <c r="A1183" s="161" t="s">
        <v>1809</v>
      </c>
      <c r="BD1183" t="s">
        <v>1609</v>
      </c>
      <c r="BE1183" t="s">
        <v>1413</v>
      </c>
      <c r="BF1183" t="s">
        <v>1610</v>
      </c>
      <c r="BG1183" t="s">
        <v>1415</v>
      </c>
      <c r="BH1183" t="s">
        <v>1611</v>
      </c>
      <c r="BR1183" t="s">
        <v>2467</v>
      </c>
      <c r="BT1183" s="161" t="s">
        <v>1809</v>
      </c>
      <c r="BU1183" s="161" t="s">
        <v>110</v>
      </c>
      <c r="BV1183" t="b">
        <v>0</v>
      </c>
    </row>
    <row r="1184" spans="1:74" x14ac:dyDescent="0.25">
      <c r="A1184" s="161" t="s">
        <v>1809</v>
      </c>
      <c r="BD1184" t="s">
        <v>1612</v>
      </c>
      <c r="BE1184" t="s">
        <v>1313</v>
      </c>
      <c r="BF1184" t="s">
        <v>1613</v>
      </c>
      <c r="BG1184" t="s">
        <v>1315</v>
      </c>
      <c r="BH1184" t="s">
        <v>1614</v>
      </c>
      <c r="BR1184" t="s">
        <v>2468</v>
      </c>
      <c r="BT1184" s="161" t="s">
        <v>1809</v>
      </c>
      <c r="BU1184" s="161" t="s">
        <v>110</v>
      </c>
      <c r="BV1184" t="b">
        <v>0</v>
      </c>
    </row>
    <row r="1185" spans="1:74" x14ac:dyDescent="0.25">
      <c r="A1185" s="161" t="s">
        <v>1809</v>
      </c>
      <c r="BD1185" t="s">
        <v>1615</v>
      </c>
      <c r="BE1185" t="s">
        <v>1313</v>
      </c>
      <c r="BF1185" t="s">
        <v>1616</v>
      </c>
      <c r="BG1185" t="s">
        <v>1410</v>
      </c>
      <c r="BH1185" t="s">
        <v>1617</v>
      </c>
      <c r="BR1185" t="s">
        <v>2469</v>
      </c>
      <c r="BT1185" s="161" t="s">
        <v>1809</v>
      </c>
      <c r="BU1185" s="161" t="s">
        <v>110</v>
      </c>
      <c r="BV1185" t="b">
        <v>0</v>
      </c>
    </row>
    <row r="1186" spans="1:74" x14ac:dyDescent="0.25">
      <c r="A1186" s="161" t="s">
        <v>1809</v>
      </c>
      <c r="BD1186" t="s">
        <v>1618</v>
      </c>
      <c r="BE1186" t="s">
        <v>1313</v>
      </c>
      <c r="BF1186" t="s">
        <v>1619</v>
      </c>
      <c r="BG1186" t="s">
        <v>1315</v>
      </c>
      <c r="BH1186" t="s">
        <v>1620</v>
      </c>
      <c r="BR1186" t="s">
        <v>2470</v>
      </c>
      <c r="BT1186" s="161" t="s">
        <v>1809</v>
      </c>
      <c r="BU1186" s="161" t="s">
        <v>110</v>
      </c>
      <c r="BV1186" t="b">
        <v>0</v>
      </c>
    </row>
    <row r="1187" spans="1:74" x14ac:dyDescent="0.25">
      <c r="A1187" s="161" t="s">
        <v>1809</v>
      </c>
      <c r="BD1187" t="s">
        <v>1621</v>
      </c>
      <c r="BE1187" t="s">
        <v>1313</v>
      </c>
      <c r="BF1187" t="s">
        <v>1622</v>
      </c>
      <c r="BG1187" t="s">
        <v>1410</v>
      </c>
      <c r="BH1187" t="s">
        <v>1371</v>
      </c>
      <c r="BR1187" t="s">
        <v>2471</v>
      </c>
      <c r="BT1187" s="161" t="s">
        <v>1809</v>
      </c>
      <c r="BU1187" s="161" t="s">
        <v>110</v>
      </c>
      <c r="BV1187" t="b">
        <v>0</v>
      </c>
    </row>
    <row r="1188" spans="1:74" x14ac:dyDescent="0.25">
      <c r="A1188" s="161" t="s">
        <v>1809</v>
      </c>
      <c r="BD1188" t="s">
        <v>1623</v>
      </c>
      <c r="BE1188" t="s">
        <v>1313</v>
      </c>
      <c r="BF1188" t="s">
        <v>1624</v>
      </c>
      <c r="BG1188" t="s">
        <v>1315</v>
      </c>
      <c r="BH1188" t="s">
        <v>1330</v>
      </c>
      <c r="BR1188" t="s">
        <v>2472</v>
      </c>
      <c r="BT1188" s="161" t="s">
        <v>1809</v>
      </c>
      <c r="BU1188" s="161" t="s">
        <v>110</v>
      </c>
      <c r="BV1188" t="b">
        <v>0</v>
      </c>
    </row>
    <row r="1189" spans="1:74" x14ac:dyDescent="0.25">
      <c r="A1189" s="161" t="s">
        <v>1809</v>
      </c>
      <c r="BD1189" t="s">
        <v>33</v>
      </c>
      <c r="BE1189" t="s">
        <v>1313</v>
      </c>
      <c r="BF1189" t="s">
        <v>1625</v>
      </c>
      <c r="BG1189" t="s">
        <v>1410</v>
      </c>
      <c r="BH1189" t="s">
        <v>1371</v>
      </c>
      <c r="BR1189" t="s">
        <v>2473</v>
      </c>
      <c r="BT1189" s="161" t="s">
        <v>1809</v>
      </c>
      <c r="BU1189" s="161" t="s">
        <v>110</v>
      </c>
      <c r="BV1189" t="b">
        <v>0</v>
      </c>
    </row>
    <row r="1190" spans="1:74" x14ac:dyDescent="0.25">
      <c r="A1190" s="161" t="s">
        <v>1809</v>
      </c>
      <c r="BD1190" t="s">
        <v>1626</v>
      </c>
      <c r="BE1190" t="s">
        <v>1313</v>
      </c>
      <c r="BF1190" t="s">
        <v>1627</v>
      </c>
      <c r="BG1190" t="s">
        <v>1315</v>
      </c>
      <c r="BH1190" t="s">
        <v>1628</v>
      </c>
      <c r="BR1190" t="s">
        <v>2474</v>
      </c>
      <c r="BT1190" s="161" t="s">
        <v>1809</v>
      </c>
      <c r="BU1190" s="161" t="s">
        <v>110</v>
      </c>
      <c r="BV1190" t="b">
        <v>0</v>
      </c>
    </row>
    <row r="1191" spans="1:74" x14ac:dyDescent="0.25">
      <c r="A1191" s="161" t="s">
        <v>1809</v>
      </c>
      <c r="BD1191" t="s">
        <v>1629</v>
      </c>
      <c r="BE1191" t="s">
        <v>1413</v>
      </c>
      <c r="BF1191" t="s">
        <v>1630</v>
      </c>
      <c r="BG1191" t="s">
        <v>1415</v>
      </c>
      <c r="BH1191" t="s">
        <v>1441</v>
      </c>
      <c r="BR1191" t="s">
        <v>2475</v>
      </c>
      <c r="BT1191" s="161" t="s">
        <v>1809</v>
      </c>
      <c r="BU1191" s="161" t="s">
        <v>110</v>
      </c>
      <c r="BV1191" t="b">
        <v>0</v>
      </c>
    </row>
    <row r="1192" spans="1:74" x14ac:dyDescent="0.25">
      <c r="A1192" s="161" t="s">
        <v>1809</v>
      </c>
      <c r="BD1192" t="s">
        <v>1631</v>
      </c>
      <c r="BE1192" t="s">
        <v>1313</v>
      </c>
      <c r="BF1192" t="s">
        <v>1632</v>
      </c>
      <c r="BG1192" t="s">
        <v>1315</v>
      </c>
      <c r="BH1192" t="s">
        <v>1633</v>
      </c>
      <c r="BR1192" t="s">
        <v>2476</v>
      </c>
      <c r="BT1192" s="161" t="s">
        <v>1809</v>
      </c>
      <c r="BU1192" s="161" t="s">
        <v>110</v>
      </c>
      <c r="BV1192" t="b">
        <v>0</v>
      </c>
    </row>
    <row r="1193" spans="1:74" x14ac:dyDescent="0.25">
      <c r="A1193" s="161" t="s">
        <v>1809</v>
      </c>
      <c r="BD1193" t="s">
        <v>1634</v>
      </c>
      <c r="BE1193" t="s">
        <v>1313</v>
      </c>
      <c r="BF1193" t="s">
        <v>1635</v>
      </c>
      <c r="BG1193" t="s">
        <v>1435</v>
      </c>
      <c r="BH1193" t="s">
        <v>1636</v>
      </c>
      <c r="BR1193" t="s">
        <v>2477</v>
      </c>
      <c r="BT1193" s="161" t="s">
        <v>1809</v>
      </c>
      <c r="BU1193" s="161" t="s">
        <v>110</v>
      </c>
      <c r="BV1193" t="b">
        <v>0</v>
      </c>
    </row>
    <row r="1194" spans="1:74" x14ac:dyDescent="0.25">
      <c r="A1194" s="161" t="s">
        <v>1809</v>
      </c>
      <c r="BD1194" t="s">
        <v>1637</v>
      </c>
      <c r="BE1194" t="s">
        <v>1313</v>
      </c>
      <c r="BF1194" t="s">
        <v>1638</v>
      </c>
      <c r="BG1194" t="s">
        <v>1315</v>
      </c>
      <c r="BH1194" t="s">
        <v>1450</v>
      </c>
      <c r="BR1194" t="s">
        <v>2478</v>
      </c>
      <c r="BT1194" s="161" t="s">
        <v>1809</v>
      </c>
      <c r="BU1194" s="161" t="s">
        <v>110</v>
      </c>
      <c r="BV1194" t="b">
        <v>0</v>
      </c>
    </row>
    <row r="1195" spans="1:74" x14ac:dyDescent="0.25">
      <c r="A1195" s="161" t="s">
        <v>1809</v>
      </c>
      <c r="BD1195" t="s">
        <v>1639</v>
      </c>
      <c r="BE1195" t="s">
        <v>1313</v>
      </c>
      <c r="BF1195" t="s">
        <v>1640</v>
      </c>
      <c r="BG1195" t="s">
        <v>1315</v>
      </c>
      <c r="BH1195" t="s">
        <v>1573</v>
      </c>
      <c r="BR1195" t="s">
        <v>2479</v>
      </c>
      <c r="BT1195" s="161" t="s">
        <v>1809</v>
      </c>
      <c r="BU1195" s="161" t="s">
        <v>110</v>
      </c>
      <c r="BV1195" t="b">
        <v>0</v>
      </c>
    </row>
    <row r="1196" spans="1:74" x14ac:dyDescent="0.25">
      <c r="A1196" s="161" t="s">
        <v>1809</v>
      </c>
      <c r="BD1196" t="s">
        <v>1641</v>
      </c>
      <c r="BE1196" t="s">
        <v>1313</v>
      </c>
      <c r="BF1196" t="s">
        <v>1642</v>
      </c>
      <c r="BG1196" t="s">
        <v>1315</v>
      </c>
      <c r="BH1196" t="s">
        <v>1505</v>
      </c>
      <c r="BR1196" t="s">
        <v>2480</v>
      </c>
      <c r="BT1196" s="161" t="s">
        <v>1809</v>
      </c>
      <c r="BU1196" s="161" t="s">
        <v>110</v>
      </c>
      <c r="BV1196" t="b">
        <v>0</v>
      </c>
    </row>
    <row r="1197" spans="1:74" x14ac:dyDescent="0.25">
      <c r="A1197" s="161" t="s">
        <v>1809</v>
      </c>
      <c r="BD1197" t="s">
        <v>1643</v>
      </c>
      <c r="BE1197" t="s">
        <v>1313</v>
      </c>
      <c r="BF1197" t="s">
        <v>1644</v>
      </c>
      <c r="BG1197" t="s">
        <v>1315</v>
      </c>
      <c r="BH1197" t="s">
        <v>1645</v>
      </c>
      <c r="BR1197" t="s">
        <v>2481</v>
      </c>
      <c r="BT1197" s="161" t="s">
        <v>1809</v>
      </c>
      <c r="BU1197" s="161" t="s">
        <v>110</v>
      </c>
      <c r="BV1197" t="b">
        <v>0</v>
      </c>
    </row>
    <row r="1198" spans="1:74" x14ac:dyDescent="0.25">
      <c r="A1198" s="161" t="s">
        <v>1809</v>
      </c>
      <c r="BD1198" t="s">
        <v>1646</v>
      </c>
      <c r="BE1198" t="s">
        <v>1313</v>
      </c>
      <c r="BF1198" t="s">
        <v>1647</v>
      </c>
      <c r="BG1198" t="s">
        <v>1358</v>
      </c>
      <c r="BH1198" t="s">
        <v>1648</v>
      </c>
      <c r="BR1198" t="s">
        <v>2482</v>
      </c>
      <c r="BT1198" s="161" t="s">
        <v>1809</v>
      </c>
      <c r="BU1198" s="161" t="s">
        <v>110</v>
      </c>
      <c r="BV1198" t="b">
        <v>0</v>
      </c>
    </row>
    <row r="1199" spans="1:74" x14ac:dyDescent="0.25">
      <c r="A1199" s="161" t="s">
        <v>1809</v>
      </c>
      <c r="BD1199" t="s">
        <v>1649</v>
      </c>
      <c r="BE1199" t="s">
        <v>1313</v>
      </c>
      <c r="BF1199" t="s">
        <v>1650</v>
      </c>
      <c r="BG1199" t="s">
        <v>1556</v>
      </c>
      <c r="BH1199" t="s">
        <v>1334</v>
      </c>
      <c r="BR1199" t="s">
        <v>2483</v>
      </c>
      <c r="BT1199" s="161" t="s">
        <v>1809</v>
      </c>
      <c r="BU1199" s="161" t="s">
        <v>110</v>
      </c>
      <c r="BV1199" t="b">
        <v>0</v>
      </c>
    </row>
    <row r="1200" spans="1:74" x14ac:dyDescent="0.25">
      <c r="A1200" s="161" t="s">
        <v>1809</v>
      </c>
      <c r="BD1200" t="s">
        <v>1651</v>
      </c>
      <c r="BE1200" t="s">
        <v>1313</v>
      </c>
      <c r="BF1200" t="s">
        <v>1652</v>
      </c>
      <c r="BG1200" t="s">
        <v>1315</v>
      </c>
      <c r="BH1200" t="s">
        <v>1441</v>
      </c>
      <c r="BR1200" t="s">
        <v>2484</v>
      </c>
      <c r="BT1200" s="161" t="s">
        <v>1809</v>
      </c>
      <c r="BU1200" s="161" t="s">
        <v>110</v>
      </c>
      <c r="BV1200" t="b">
        <v>0</v>
      </c>
    </row>
    <row r="1201" spans="1:74" x14ac:dyDescent="0.25">
      <c r="A1201" s="161" t="s">
        <v>1809</v>
      </c>
      <c r="BD1201" t="s">
        <v>1653</v>
      </c>
      <c r="BE1201" t="s">
        <v>1313</v>
      </c>
      <c r="BF1201" t="s">
        <v>1654</v>
      </c>
      <c r="BG1201" t="s">
        <v>1315</v>
      </c>
      <c r="BH1201" t="s">
        <v>1655</v>
      </c>
      <c r="BR1201" t="s">
        <v>2485</v>
      </c>
      <c r="BT1201" s="161" t="s">
        <v>1809</v>
      </c>
      <c r="BU1201" s="161" t="s">
        <v>110</v>
      </c>
      <c r="BV1201" t="b">
        <v>0</v>
      </c>
    </row>
    <row r="1202" spans="1:74" x14ac:dyDescent="0.25">
      <c r="A1202" s="161" t="s">
        <v>1809</v>
      </c>
      <c r="BD1202" t="s">
        <v>1656</v>
      </c>
      <c r="BE1202" t="s">
        <v>1313</v>
      </c>
      <c r="BF1202" t="s">
        <v>1657</v>
      </c>
      <c r="BG1202" t="s">
        <v>1315</v>
      </c>
      <c r="BH1202" t="s">
        <v>1658</v>
      </c>
      <c r="BR1202" t="s">
        <v>2486</v>
      </c>
      <c r="BT1202" s="161" t="s">
        <v>1809</v>
      </c>
      <c r="BU1202" s="161" t="s">
        <v>110</v>
      </c>
      <c r="BV1202" t="b">
        <v>0</v>
      </c>
    </row>
    <row r="1203" spans="1:74" x14ac:dyDescent="0.25">
      <c r="A1203" s="161" t="s">
        <v>1809</v>
      </c>
      <c r="BD1203" t="s">
        <v>1659</v>
      </c>
      <c r="BE1203" t="s">
        <v>1313</v>
      </c>
      <c r="BF1203" t="s">
        <v>1660</v>
      </c>
      <c r="BG1203" t="s">
        <v>1315</v>
      </c>
      <c r="BH1203" t="s">
        <v>1387</v>
      </c>
      <c r="BR1203" t="s">
        <v>2487</v>
      </c>
      <c r="BT1203" s="161" t="s">
        <v>1809</v>
      </c>
      <c r="BU1203" s="161" t="s">
        <v>110</v>
      </c>
      <c r="BV1203" t="b">
        <v>0</v>
      </c>
    </row>
    <row r="1204" spans="1:74" x14ac:dyDescent="0.25">
      <c r="A1204" s="161" t="s">
        <v>1809</v>
      </c>
      <c r="BD1204" t="s">
        <v>1661</v>
      </c>
      <c r="BE1204" t="s">
        <v>1313</v>
      </c>
      <c r="BF1204" t="s">
        <v>1662</v>
      </c>
      <c r="BG1204" t="s">
        <v>1556</v>
      </c>
      <c r="BH1204" t="s">
        <v>1441</v>
      </c>
      <c r="BR1204" t="s">
        <v>2488</v>
      </c>
      <c r="BT1204" s="161" t="s">
        <v>1809</v>
      </c>
      <c r="BU1204" s="161" t="s">
        <v>110</v>
      </c>
      <c r="BV1204" t="b">
        <v>0</v>
      </c>
    </row>
    <row r="1205" spans="1:74" x14ac:dyDescent="0.25">
      <c r="A1205" s="161" t="s">
        <v>1809</v>
      </c>
      <c r="BD1205" t="s">
        <v>1663</v>
      </c>
      <c r="BE1205" t="s">
        <v>1313</v>
      </c>
      <c r="BF1205" t="s">
        <v>1664</v>
      </c>
      <c r="BG1205" t="s">
        <v>1315</v>
      </c>
      <c r="BH1205" t="s">
        <v>1334</v>
      </c>
      <c r="BR1205" t="s">
        <v>2489</v>
      </c>
      <c r="BT1205" s="161" t="s">
        <v>1809</v>
      </c>
      <c r="BU1205" s="161" t="s">
        <v>110</v>
      </c>
      <c r="BV1205" t="b">
        <v>0</v>
      </c>
    </row>
    <row r="1206" spans="1:74" x14ac:dyDescent="0.25">
      <c r="A1206" s="161" t="s">
        <v>1809</v>
      </c>
      <c r="BD1206" t="s">
        <v>1665</v>
      </c>
      <c r="BE1206" t="s">
        <v>1313</v>
      </c>
      <c r="BF1206" t="s">
        <v>1666</v>
      </c>
      <c r="BG1206" t="s">
        <v>1315</v>
      </c>
      <c r="BH1206" t="s">
        <v>1330</v>
      </c>
      <c r="BR1206" t="s">
        <v>2490</v>
      </c>
      <c r="BT1206" s="161" t="s">
        <v>1809</v>
      </c>
      <c r="BU1206" s="161" t="s">
        <v>110</v>
      </c>
      <c r="BV1206" t="b">
        <v>0</v>
      </c>
    </row>
    <row r="1207" spans="1:74" x14ac:dyDescent="0.25">
      <c r="A1207" s="161" t="s">
        <v>1809</v>
      </c>
      <c r="BD1207" t="s">
        <v>1667</v>
      </c>
      <c r="BE1207" t="s">
        <v>1313</v>
      </c>
      <c r="BF1207" t="s">
        <v>1668</v>
      </c>
      <c r="BG1207" t="s">
        <v>1410</v>
      </c>
      <c r="BH1207" t="s">
        <v>1371</v>
      </c>
      <c r="BR1207" t="s">
        <v>2491</v>
      </c>
      <c r="BT1207" s="161" t="s">
        <v>1809</v>
      </c>
      <c r="BU1207" s="161" t="s">
        <v>110</v>
      </c>
      <c r="BV1207" t="b">
        <v>0</v>
      </c>
    </row>
    <row r="1208" spans="1:74" x14ac:dyDescent="0.25">
      <c r="A1208" s="161" t="s">
        <v>1809</v>
      </c>
      <c r="BD1208" t="s">
        <v>1669</v>
      </c>
      <c r="BE1208" t="s">
        <v>1313</v>
      </c>
      <c r="BF1208" t="s">
        <v>1670</v>
      </c>
      <c r="BG1208" t="s">
        <v>1315</v>
      </c>
      <c r="BH1208" t="s">
        <v>1671</v>
      </c>
      <c r="BR1208" t="s">
        <v>2492</v>
      </c>
      <c r="BT1208" s="161" t="s">
        <v>1809</v>
      </c>
      <c r="BU1208" s="161" t="s">
        <v>110</v>
      </c>
      <c r="BV1208" t="b">
        <v>0</v>
      </c>
    </row>
    <row r="1209" spans="1:74" x14ac:dyDescent="0.25">
      <c r="A1209" s="161" t="s">
        <v>1809</v>
      </c>
      <c r="BD1209" t="s">
        <v>1672</v>
      </c>
      <c r="BE1209" t="s">
        <v>1313</v>
      </c>
      <c r="BF1209" t="s">
        <v>1673</v>
      </c>
      <c r="BG1209" t="s">
        <v>1315</v>
      </c>
      <c r="BH1209" t="s">
        <v>1674</v>
      </c>
      <c r="BR1209" t="s">
        <v>2493</v>
      </c>
      <c r="BT1209" s="161" t="s">
        <v>1809</v>
      </c>
      <c r="BU1209" s="161" t="s">
        <v>110</v>
      </c>
      <c r="BV1209" t="b">
        <v>0</v>
      </c>
    </row>
    <row r="1210" spans="1:74" x14ac:dyDescent="0.25">
      <c r="A1210" s="161" t="s">
        <v>1809</v>
      </c>
      <c r="BD1210" t="s">
        <v>1675</v>
      </c>
      <c r="BE1210" t="s">
        <v>1313</v>
      </c>
      <c r="BF1210" t="s">
        <v>1676</v>
      </c>
      <c r="BG1210" t="s">
        <v>1315</v>
      </c>
      <c r="BH1210" t="s">
        <v>1405</v>
      </c>
      <c r="BR1210" t="s">
        <v>2494</v>
      </c>
      <c r="BT1210" s="161" t="s">
        <v>1809</v>
      </c>
      <c r="BU1210" s="161" t="s">
        <v>110</v>
      </c>
      <c r="BV1210" t="b">
        <v>0</v>
      </c>
    </row>
    <row r="1211" spans="1:74" x14ac:dyDescent="0.25">
      <c r="A1211" s="161" t="s">
        <v>1809</v>
      </c>
      <c r="BD1211" t="s">
        <v>1677</v>
      </c>
      <c r="BE1211" t="s">
        <v>1313</v>
      </c>
      <c r="BF1211" t="s">
        <v>1678</v>
      </c>
      <c r="BG1211" t="s">
        <v>1333</v>
      </c>
      <c r="BH1211" t="s">
        <v>1441</v>
      </c>
      <c r="BR1211" t="s">
        <v>2495</v>
      </c>
      <c r="BT1211" s="161" t="s">
        <v>1809</v>
      </c>
      <c r="BU1211" s="161" t="s">
        <v>110</v>
      </c>
      <c r="BV1211" t="b">
        <v>0</v>
      </c>
    </row>
    <row r="1212" spans="1:74" x14ac:dyDescent="0.25">
      <c r="A1212" s="161" t="s">
        <v>1809</v>
      </c>
      <c r="BD1212" t="s">
        <v>1679</v>
      </c>
      <c r="BE1212" t="s">
        <v>1313</v>
      </c>
      <c r="BF1212" t="s">
        <v>1680</v>
      </c>
      <c r="BG1212" t="s">
        <v>1556</v>
      </c>
      <c r="BH1212" t="s">
        <v>1681</v>
      </c>
      <c r="BR1212" t="s">
        <v>2496</v>
      </c>
      <c r="BT1212" s="161" t="s">
        <v>1809</v>
      </c>
      <c r="BU1212" s="161" t="s">
        <v>110</v>
      </c>
      <c r="BV1212" t="b">
        <v>0</v>
      </c>
    </row>
    <row r="1213" spans="1:74" x14ac:dyDescent="0.25">
      <c r="A1213" s="161" t="s">
        <v>1809</v>
      </c>
      <c r="BD1213" t="s">
        <v>1682</v>
      </c>
      <c r="BE1213" t="s">
        <v>1313</v>
      </c>
      <c r="BF1213" t="s">
        <v>1683</v>
      </c>
      <c r="BG1213" t="s">
        <v>1333</v>
      </c>
      <c r="BH1213" t="s">
        <v>1334</v>
      </c>
      <c r="BR1213" t="s">
        <v>2497</v>
      </c>
      <c r="BT1213" s="161" t="s">
        <v>1809</v>
      </c>
      <c r="BU1213" s="161" t="s">
        <v>110</v>
      </c>
      <c r="BV1213" t="b">
        <v>0</v>
      </c>
    </row>
    <row r="1214" spans="1:74" x14ac:dyDescent="0.25">
      <c r="A1214" s="161" t="s">
        <v>1809</v>
      </c>
      <c r="BD1214" t="s">
        <v>1684</v>
      </c>
      <c r="BE1214" t="s">
        <v>1413</v>
      </c>
      <c r="BF1214" t="s">
        <v>1685</v>
      </c>
      <c r="BG1214" t="s">
        <v>1415</v>
      </c>
      <c r="BH1214" t="s">
        <v>1456</v>
      </c>
      <c r="BR1214" t="s">
        <v>2498</v>
      </c>
      <c r="BT1214" s="161" t="s">
        <v>1809</v>
      </c>
      <c r="BU1214" s="161" t="s">
        <v>110</v>
      </c>
      <c r="BV1214" t="b">
        <v>0</v>
      </c>
    </row>
    <row r="1215" spans="1:74" x14ac:dyDescent="0.25">
      <c r="A1215" s="161" t="s">
        <v>1809</v>
      </c>
      <c r="BD1215" t="s">
        <v>1686</v>
      </c>
      <c r="BE1215" t="s">
        <v>1313</v>
      </c>
      <c r="BF1215" t="s">
        <v>1687</v>
      </c>
      <c r="BG1215" t="s">
        <v>1315</v>
      </c>
      <c r="BR1215" t="s">
        <v>2499</v>
      </c>
      <c r="BT1215" s="161" t="s">
        <v>1809</v>
      </c>
      <c r="BU1215" s="161" t="s">
        <v>110</v>
      </c>
      <c r="BV1215" t="b">
        <v>0</v>
      </c>
    </row>
    <row r="1216" spans="1:74" x14ac:dyDescent="0.25">
      <c r="A1216" s="161" t="s">
        <v>1809</v>
      </c>
      <c r="BD1216" t="s">
        <v>1688</v>
      </c>
      <c r="BE1216" t="s">
        <v>1313</v>
      </c>
      <c r="BF1216" t="s">
        <v>1689</v>
      </c>
      <c r="BG1216" t="s">
        <v>1315</v>
      </c>
      <c r="BH1216" t="s">
        <v>1321</v>
      </c>
      <c r="BR1216" t="s">
        <v>2500</v>
      </c>
      <c r="BT1216" s="161" t="s">
        <v>1809</v>
      </c>
      <c r="BU1216" s="161" t="s">
        <v>110</v>
      </c>
      <c r="BV1216" t="b">
        <v>0</v>
      </c>
    </row>
    <row r="1217" spans="1:74" x14ac:dyDescent="0.25">
      <c r="A1217" s="161" t="s">
        <v>1809</v>
      </c>
      <c r="BD1217" t="s">
        <v>1690</v>
      </c>
      <c r="BE1217" t="s">
        <v>1313</v>
      </c>
      <c r="BF1217" t="s">
        <v>1691</v>
      </c>
      <c r="BG1217" t="s">
        <v>1315</v>
      </c>
      <c r="BH1217" t="s">
        <v>1330</v>
      </c>
      <c r="BR1217" t="s">
        <v>2501</v>
      </c>
      <c r="BT1217" s="161" t="s">
        <v>1809</v>
      </c>
      <c r="BU1217" s="161" t="s">
        <v>110</v>
      </c>
      <c r="BV1217" t="b">
        <v>0</v>
      </c>
    </row>
    <row r="1218" spans="1:74" x14ac:dyDescent="0.25">
      <c r="A1218" s="161" t="s">
        <v>1809</v>
      </c>
      <c r="BD1218" t="s">
        <v>1692</v>
      </c>
      <c r="BE1218" t="s">
        <v>1313</v>
      </c>
      <c r="BF1218" t="s">
        <v>1693</v>
      </c>
      <c r="BG1218" t="s">
        <v>1315</v>
      </c>
      <c r="BH1218" t="s">
        <v>1334</v>
      </c>
      <c r="BR1218" t="s">
        <v>2502</v>
      </c>
      <c r="BT1218" s="161" t="s">
        <v>1809</v>
      </c>
      <c r="BU1218" s="161" t="s">
        <v>110</v>
      </c>
      <c r="BV1218" t="b">
        <v>0</v>
      </c>
    </row>
    <row r="1219" spans="1:74" x14ac:dyDescent="0.25">
      <c r="A1219" s="161" t="s">
        <v>1809</v>
      </c>
      <c r="BD1219" t="s">
        <v>1694</v>
      </c>
      <c r="BE1219" t="s">
        <v>1313</v>
      </c>
      <c r="BF1219" t="s">
        <v>1695</v>
      </c>
      <c r="BG1219" t="s">
        <v>1315</v>
      </c>
      <c r="BH1219" t="s">
        <v>1334</v>
      </c>
      <c r="BR1219" t="s">
        <v>2503</v>
      </c>
      <c r="BT1219" s="161" t="s">
        <v>1809</v>
      </c>
      <c r="BU1219" s="161" t="s">
        <v>110</v>
      </c>
      <c r="BV1219" t="b">
        <v>0</v>
      </c>
    </row>
    <row r="1220" spans="1:74" x14ac:dyDescent="0.25">
      <c r="A1220" s="161" t="s">
        <v>1809</v>
      </c>
      <c r="BD1220" t="s">
        <v>1696</v>
      </c>
      <c r="BE1220" t="s">
        <v>1313</v>
      </c>
      <c r="BF1220" t="s">
        <v>1697</v>
      </c>
      <c r="BG1220" t="s">
        <v>1333</v>
      </c>
      <c r="BH1220" t="s">
        <v>1441</v>
      </c>
      <c r="BR1220" t="s">
        <v>2504</v>
      </c>
      <c r="BT1220" s="161" t="s">
        <v>1809</v>
      </c>
      <c r="BU1220" s="161" t="s">
        <v>110</v>
      </c>
      <c r="BV1220" t="b">
        <v>0</v>
      </c>
    </row>
    <row r="1221" spans="1:74" x14ac:dyDescent="0.25">
      <c r="A1221" s="161" t="s">
        <v>1809</v>
      </c>
      <c r="BD1221" t="s">
        <v>1698</v>
      </c>
      <c r="BE1221" t="s">
        <v>1313</v>
      </c>
      <c r="BF1221" t="s">
        <v>1699</v>
      </c>
      <c r="BG1221" t="s">
        <v>1315</v>
      </c>
      <c r="BH1221" t="s">
        <v>1334</v>
      </c>
      <c r="BR1221" t="s">
        <v>2505</v>
      </c>
      <c r="BT1221" s="161" t="s">
        <v>1809</v>
      </c>
      <c r="BU1221" s="161" t="s">
        <v>110</v>
      </c>
      <c r="BV1221" t="b">
        <v>0</v>
      </c>
    </row>
    <row r="1222" spans="1:74" x14ac:dyDescent="0.25">
      <c r="A1222" s="161" t="s">
        <v>1809</v>
      </c>
      <c r="BD1222" t="s">
        <v>1700</v>
      </c>
      <c r="BE1222" t="s">
        <v>1313</v>
      </c>
      <c r="BF1222" t="s">
        <v>1701</v>
      </c>
      <c r="BG1222" t="s">
        <v>1315</v>
      </c>
      <c r="BH1222" t="s">
        <v>1702</v>
      </c>
      <c r="BR1222" t="s">
        <v>2506</v>
      </c>
      <c r="BT1222" s="161" t="s">
        <v>1809</v>
      </c>
      <c r="BU1222" s="161" t="s">
        <v>110</v>
      </c>
      <c r="BV1222" t="b">
        <v>0</v>
      </c>
    </row>
    <row r="1223" spans="1:74" x14ac:dyDescent="0.25">
      <c r="A1223" s="161" t="s">
        <v>1809</v>
      </c>
      <c r="BD1223" t="s">
        <v>1703</v>
      </c>
      <c r="BE1223" t="s">
        <v>1313</v>
      </c>
      <c r="BF1223" t="s">
        <v>1704</v>
      </c>
      <c r="BG1223" t="s">
        <v>1315</v>
      </c>
      <c r="BH1223" t="s">
        <v>1513</v>
      </c>
      <c r="BR1223" t="s">
        <v>2507</v>
      </c>
      <c r="BT1223" s="161" t="s">
        <v>1809</v>
      </c>
      <c r="BU1223" s="161" t="s">
        <v>110</v>
      </c>
      <c r="BV1223" t="b">
        <v>0</v>
      </c>
    </row>
    <row r="1224" spans="1:74" x14ac:dyDescent="0.25">
      <c r="A1224" s="161" t="s">
        <v>1809</v>
      </c>
      <c r="BD1224" t="s">
        <v>1705</v>
      </c>
      <c r="BE1224" t="s">
        <v>1313</v>
      </c>
      <c r="BF1224" t="s">
        <v>1706</v>
      </c>
      <c r="BG1224" t="s">
        <v>1315</v>
      </c>
      <c r="BH1224" t="s">
        <v>1707</v>
      </c>
      <c r="BR1224" t="s">
        <v>2508</v>
      </c>
      <c r="BT1224" s="161" t="s">
        <v>1809</v>
      </c>
      <c r="BU1224" s="161" t="s">
        <v>110</v>
      </c>
      <c r="BV1224" t="b">
        <v>0</v>
      </c>
    </row>
    <row r="1225" spans="1:74" x14ac:dyDescent="0.25">
      <c r="A1225" s="161" t="s">
        <v>1809</v>
      </c>
      <c r="BD1225" t="s">
        <v>1708</v>
      </c>
      <c r="BE1225" t="s">
        <v>1313</v>
      </c>
      <c r="BF1225" t="s">
        <v>1709</v>
      </c>
      <c r="BG1225" t="s">
        <v>1333</v>
      </c>
      <c r="BH1225" t="s">
        <v>1374</v>
      </c>
      <c r="BR1225" t="s">
        <v>2509</v>
      </c>
      <c r="BT1225" s="161" t="s">
        <v>1809</v>
      </c>
      <c r="BU1225" s="161" t="s">
        <v>110</v>
      </c>
      <c r="BV1225" t="b">
        <v>0</v>
      </c>
    </row>
    <row r="1226" spans="1:74" x14ac:dyDescent="0.25">
      <c r="A1226" s="161" t="s">
        <v>1809</v>
      </c>
      <c r="BD1226" t="s">
        <v>1710</v>
      </c>
      <c r="BE1226" t="s">
        <v>1313</v>
      </c>
      <c r="BF1226" t="s">
        <v>1711</v>
      </c>
      <c r="BG1226" t="s">
        <v>1333</v>
      </c>
      <c r="BH1226" t="s">
        <v>1441</v>
      </c>
      <c r="BR1226" t="s">
        <v>2510</v>
      </c>
      <c r="BT1226" s="161" t="s">
        <v>1809</v>
      </c>
      <c r="BU1226" s="161" t="s">
        <v>110</v>
      </c>
      <c r="BV1226" t="b">
        <v>0</v>
      </c>
    </row>
    <row r="1227" spans="1:74" x14ac:dyDescent="0.25">
      <c r="A1227" s="161" t="s">
        <v>1809</v>
      </c>
      <c r="BD1227" t="s">
        <v>1712</v>
      </c>
      <c r="BE1227" t="s">
        <v>1313</v>
      </c>
      <c r="BF1227" t="s">
        <v>1713</v>
      </c>
      <c r="BG1227" t="s">
        <v>1315</v>
      </c>
      <c r="BH1227" t="s">
        <v>1714</v>
      </c>
      <c r="BR1227" t="s">
        <v>2511</v>
      </c>
      <c r="BT1227" s="161" t="s">
        <v>1809</v>
      </c>
      <c r="BU1227" s="161" t="s">
        <v>110</v>
      </c>
      <c r="BV1227" t="b">
        <v>0</v>
      </c>
    </row>
    <row r="1228" spans="1:74" x14ac:dyDescent="0.25">
      <c r="A1228" s="161" t="s">
        <v>1809</v>
      </c>
      <c r="BD1228" t="s">
        <v>1715</v>
      </c>
      <c r="BE1228" t="s">
        <v>1313</v>
      </c>
      <c r="BF1228" t="s">
        <v>1716</v>
      </c>
      <c r="BG1228" t="s">
        <v>1315</v>
      </c>
      <c r="BH1228" t="s">
        <v>1717</v>
      </c>
      <c r="BR1228" t="s">
        <v>2512</v>
      </c>
      <c r="BT1228" s="161" t="s">
        <v>1809</v>
      </c>
      <c r="BU1228" s="161" t="s">
        <v>110</v>
      </c>
      <c r="BV1228" t="b">
        <v>0</v>
      </c>
    </row>
    <row r="1229" spans="1:74" x14ac:dyDescent="0.25">
      <c r="A1229" s="161" t="s">
        <v>1809</v>
      </c>
      <c r="BD1229" t="s">
        <v>1718</v>
      </c>
      <c r="BE1229" t="s">
        <v>1413</v>
      </c>
      <c r="BF1229" t="s">
        <v>1719</v>
      </c>
      <c r="BG1229" t="s">
        <v>1415</v>
      </c>
      <c r="BH1229" t="s">
        <v>1330</v>
      </c>
      <c r="BR1229" t="s">
        <v>2513</v>
      </c>
      <c r="BT1229" s="161" t="s">
        <v>1809</v>
      </c>
      <c r="BU1229" s="161" t="s">
        <v>110</v>
      </c>
      <c r="BV1229" t="b">
        <v>0</v>
      </c>
    </row>
    <row r="1230" spans="1:74" x14ac:dyDescent="0.25">
      <c r="A1230" s="161" t="s">
        <v>1809</v>
      </c>
      <c r="BD1230" t="s">
        <v>1720</v>
      </c>
      <c r="BE1230" t="s">
        <v>1313</v>
      </c>
      <c r="BF1230" t="s">
        <v>1721</v>
      </c>
      <c r="BG1230" t="s">
        <v>1315</v>
      </c>
      <c r="BH1230" t="s">
        <v>1539</v>
      </c>
      <c r="BR1230" t="s">
        <v>2514</v>
      </c>
      <c r="BT1230" s="161" t="s">
        <v>1809</v>
      </c>
      <c r="BU1230" s="161" t="s">
        <v>110</v>
      </c>
      <c r="BV1230" t="b">
        <v>0</v>
      </c>
    </row>
    <row r="1231" spans="1:74" x14ac:dyDescent="0.25">
      <c r="A1231" s="161" t="s">
        <v>1809</v>
      </c>
      <c r="BD1231" t="s">
        <v>1722</v>
      </c>
      <c r="BE1231" t="s">
        <v>1313</v>
      </c>
      <c r="BF1231" t="s">
        <v>1723</v>
      </c>
      <c r="BG1231" t="s">
        <v>1315</v>
      </c>
      <c r="BH1231" t="s">
        <v>1645</v>
      </c>
      <c r="BR1231" t="s">
        <v>2515</v>
      </c>
      <c r="BT1231" s="161" t="s">
        <v>1809</v>
      </c>
      <c r="BU1231" s="161" t="s">
        <v>110</v>
      </c>
      <c r="BV1231" t="b">
        <v>0</v>
      </c>
    </row>
    <row r="1232" spans="1:74" x14ac:dyDescent="0.25">
      <c r="A1232" s="161" t="s">
        <v>1809</v>
      </c>
      <c r="BD1232" t="s">
        <v>1724</v>
      </c>
      <c r="BE1232" t="s">
        <v>1413</v>
      </c>
      <c r="BF1232" t="s">
        <v>1725</v>
      </c>
      <c r="BG1232" t="s">
        <v>1415</v>
      </c>
      <c r="BH1232" t="s">
        <v>1542</v>
      </c>
      <c r="BR1232" t="s">
        <v>2516</v>
      </c>
      <c r="BT1232" s="161" t="s">
        <v>1809</v>
      </c>
      <c r="BU1232" s="161" t="s">
        <v>110</v>
      </c>
      <c r="BV1232" t="b">
        <v>0</v>
      </c>
    </row>
    <row r="1233" spans="1:74" x14ac:dyDescent="0.25">
      <c r="A1233" s="161" t="s">
        <v>1809</v>
      </c>
      <c r="BD1233" t="s">
        <v>1726</v>
      </c>
      <c r="BE1233" t="s">
        <v>1313</v>
      </c>
      <c r="BF1233" t="s">
        <v>1727</v>
      </c>
      <c r="BG1233" t="s">
        <v>1333</v>
      </c>
      <c r="BH1233" t="s">
        <v>1608</v>
      </c>
      <c r="BR1233" t="s">
        <v>2517</v>
      </c>
      <c r="BT1233" s="161" t="s">
        <v>1809</v>
      </c>
      <c r="BU1233" s="161" t="s">
        <v>110</v>
      </c>
      <c r="BV1233" t="b">
        <v>0</v>
      </c>
    </row>
    <row r="1234" spans="1:74" x14ac:dyDescent="0.25">
      <c r="A1234" s="161" t="s">
        <v>1809</v>
      </c>
      <c r="BD1234" t="s">
        <v>1728</v>
      </c>
      <c r="BE1234" t="s">
        <v>1313</v>
      </c>
      <c r="BF1234" t="s">
        <v>1729</v>
      </c>
      <c r="BG1234" t="s">
        <v>1315</v>
      </c>
      <c r="BH1234" t="s">
        <v>1330</v>
      </c>
      <c r="BR1234" t="s">
        <v>2517</v>
      </c>
      <c r="BT1234" s="161" t="s">
        <v>1809</v>
      </c>
      <c r="BU1234" s="161" t="s">
        <v>110</v>
      </c>
      <c r="BV1234" t="b">
        <v>0</v>
      </c>
    </row>
    <row r="1235" spans="1:74" x14ac:dyDescent="0.25">
      <c r="A1235" s="161" t="s">
        <v>1809</v>
      </c>
      <c r="BD1235" t="s">
        <v>1730</v>
      </c>
      <c r="BE1235" t="s">
        <v>1313</v>
      </c>
      <c r="BF1235" t="s">
        <v>1731</v>
      </c>
      <c r="BG1235" t="s">
        <v>1315</v>
      </c>
      <c r="BH1235" t="s">
        <v>1377</v>
      </c>
      <c r="BR1235" t="s">
        <v>2518</v>
      </c>
      <c r="BT1235" s="161" t="s">
        <v>1809</v>
      </c>
      <c r="BU1235" s="161" t="s">
        <v>110</v>
      </c>
      <c r="BV1235" t="b">
        <v>0</v>
      </c>
    </row>
    <row r="1236" spans="1:74" x14ac:dyDescent="0.25">
      <c r="A1236" s="161" t="s">
        <v>1809</v>
      </c>
      <c r="BD1236" t="s">
        <v>1732</v>
      </c>
      <c r="BE1236" t="s">
        <v>1313</v>
      </c>
      <c r="BF1236" t="s">
        <v>1733</v>
      </c>
      <c r="BG1236" t="s">
        <v>1315</v>
      </c>
      <c r="BH1236" t="s">
        <v>1734</v>
      </c>
      <c r="BR1236" t="s">
        <v>2519</v>
      </c>
      <c r="BT1236" s="161" t="s">
        <v>1809</v>
      </c>
      <c r="BU1236" s="161" t="s">
        <v>110</v>
      </c>
      <c r="BV1236" t="b">
        <v>0</v>
      </c>
    </row>
    <row r="1237" spans="1:74" x14ac:dyDescent="0.25">
      <c r="A1237" s="161" t="s">
        <v>1809</v>
      </c>
      <c r="BD1237" t="s">
        <v>1735</v>
      </c>
      <c r="BE1237" t="s">
        <v>1413</v>
      </c>
      <c r="BF1237" t="s">
        <v>1736</v>
      </c>
      <c r="BG1237" t="s">
        <v>1415</v>
      </c>
      <c r="BH1237" t="s">
        <v>1737</v>
      </c>
      <c r="BR1237" t="s">
        <v>2520</v>
      </c>
      <c r="BT1237" s="161" t="s">
        <v>1809</v>
      </c>
      <c r="BU1237" s="161" t="s">
        <v>110</v>
      </c>
      <c r="BV1237" t="b">
        <v>0</v>
      </c>
    </row>
    <row r="1238" spans="1:74" x14ac:dyDescent="0.25">
      <c r="A1238" s="161" t="s">
        <v>1809</v>
      </c>
      <c r="BD1238" t="s">
        <v>1738</v>
      </c>
      <c r="BE1238" t="s">
        <v>1313</v>
      </c>
      <c r="BF1238" t="s">
        <v>1739</v>
      </c>
      <c r="BG1238" t="s">
        <v>1315</v>
      </c>
      <c r="BH1238" t="s">
        <v>1450</v>
      </c>
      <c r="BR1238" t="s">
        <v>2521</v>
      </c>
      <c r="BT1238" s="161" t="s">
        <v>1809</v>
      </c>
      <c r="BU1238" s="161" t="s">
        <v>110</v>
      </c>
      <c r="BV1238" t="b">
        <v>0</v>
      </c>
    </row>
    <row r="1239" spans="1:74" x14ac:dyDescent="0.25">
      <c r="A1239" s="161" t="s">
        <v>1809</v>
      </c>
      <c r="BD1239" t="s">
        <v>1740</v>
      </c>
      <c r="BE1239" t="s">
        <v>1313</v>
      </c>
      <c r="BF1239" t="s">
        <v>1741</v>
      </c>
      <c r="BG1239" t="s">
        <v>1315</v>
      </c>
      <c r="BH1239" t="s">
        <v>1581</v>
      </c>
      <c r="BR1239" t="s">
        <v>2522</v>
      </c>
      <c r="BT1239" s="161" t="s">
        <v>1809</v>
      </c>
      <c r="BU1239" s="161" t="s">
        <v>110</v>
      </c>
      <c r="BV1239" t="b">
        <v>0</v>
      </c>
    </row>
    <row r="1240" spans="1:74" x14ac:dyDescent="0.25">
      <c r="A1240" s="161" t="s">
        <v>1809</v>
      </c>
      <c r="BD1240" t="s">
        <v>1742</v>
      </c>
      <c r="BE1240" t="s">
        <v>1313</v>
      </c>
      <c r="BF1240" t="s">
        <v>1743</v>
      </c>
      <c r="BG1240" t="s">
        <v>1315</v>
      </c>
      <c r="BH1240" t="s">
        <v>1744</v>
      </c>
      <c r="BR1240" t="s">
        <v>2523</v>
      </c>
      <c r="BT1240" s="161" t="s">
        <v>1809</v>
      </c>
      <c r="BU1240" s="161" t="s">
        <v>110</v>
      </c>
      <c r="BV1240" t="b">
        <v>0</v>
      </c>
    </row>
    <row r="1241" spans="1:74" x14ac:dyDescent="0.25">
      <c r="A1241" s="161" t="s">
        <v>1809</v>
      </c>
      <c r="BD1241" t="s">
        <v>1745</v>
      </c>
      <c r="BE1241" t="s">
        <v>1313</v>
      </c>
      <c r="BF1241" t="s">
        <v>1746</v>
      </c>
      <c r="BG1241" t="s">
        <v>1315</v>
      </c>
      <c r="BH1241" t="s">
        <v>1747</v>
      </c>
      <c r="BR1241" t="s">
        <v>2524</v>
      </c>
      <c r="BT1241" s="161" t="s">
        <v>1809</v>
      </c>
      <c r="BU1241" s="161" t="s">
        <v>110</v>
      </c>
      <c r="BV1241" t="b">
        <v>0</v>
      </c>
    </row>
    <row r="1242" spans="1:74" x14ac:dyDescent="0.25">
      <c r="A1242" s="161" t="s">
        <v>1809</v>
      </c>
      <c r="BD1242" t="s">
        <v>1748</v>
      </c>
      <c r="BE1242" t="s">
        <v>1313</v>
      </c>
      <c r="BF1242" t="s">
        <v>1749</v>
      </c>
      <c r="BG1242" t="s">
        <v>1333</v>
      </c>
      <c r="BH1242" t="s">
        <v>1334</v>
      </c>
      <c r="BR1242" t="s">
        <v>2525</v>
      </c>
      <c r="BT1242" s="161" t="s">
        <v>1809</v>
      </c>
      <c r="BU1242" s="161" t="s">
        <v>110</v>
      </c>
      <c r="BV1242" t="b">
        <v>0</v>
      </c>
    </row>
    <row r="1243" spans="1:74" x14ac:dyDescent="0.25">
      <c r="A1243" s="161" t="s">
        <v>1809</v>
      </c>
      <c r="BD1243" t="s">
        <v>1750</v>
      </c>
      <c r="BE1243" t="s">
        <v>1313</v>
      </c>
      <c r="BF1243" t="s">
        <v>1751</v>
      </c>
      <c r="BG1243" t="s">
        <v>1315</v>
      </c>
      <c r="BH1243" t="s">
        <v>1324</v>
      </c>
      <c r="BR1243" t="s">
        <v>2526</v>
      </c>
      <c r="BT1243" s="161" t="s">
        <v>1809</v>
      </c>
      <c r="BU1243" s="161" t="s">
        <v>110</v>
      </c>
      <c r="BV1243" t="b">
        <v>0</v>
      </c>
    </row>
    <row r="1244" spans="1:74" x14ac:dyDescent="0.25">
      <c r="A1244" s="161" t="s">
        <v>1809</v>
      </c>
      <c r="BD1244" t="s">
        <v>1752</v>
      </c>
      <c r="BE1244" t="s">
        <v>1313</v>
      </c>
      <c r="BF1244" t="s">
        <v>1753</v>
      </c>
      <c r="BG1244" t="s">
        <v>1315</v>
      </c>
      <c r="BH1244" t="s">
        <v>1645</v>
      </c>
      <c r="BR1244" t="s">
        <v>2527</v>
      </c>
      <c r="BT1244" s="161" t="s">
        <v>1809</v>
      </c>
      <c r="BU1244" s="161" t="s">
        <v>110</v>
      </c>
      <c r="BV1244" t="b">
        <v>0</v>
      </c>
    </row>
    <row r="1245" spans="1:74" x14ac:dyDescent="0.25">
      <c r="A1245" s="161" t="s">
        <v>1809</v>
      </c>
      <c r="BD1245" t="s">
        <v>1754</v>
      </c>
      <c r="BE1245" t="s">
        <v>1313</v>
      </c>
      <c r="BF1245" t="s">
        <v>1755</v>
      </c>
      <c r="BG1245" t="s">
        <v>1333</v>
      </c>
      <c r="BH1245" t="s">
        <v>1405</v>
      </c>
      <c r="BR1245" t="s">
        <v>2528</v>
      </c>
      <c r="BT1245" s="161" t="s">
        <v>1809</v>
      </c>
      <c r="BU1245" s="161" t="s">
        <v>110</v>
      </c>
      <c r="BV1245" t="b">
        <v>0</v>
      </c>
    </row>
    <row r="1246" spans="1:74" x14ac:dyDescent="0.25">
      <c r="A1246" s="161" t="s">
        <v>1809</v>
      </c>
      <c r="BD1246" t="s">
        <v>1756</v>
      </c>
      <c r="BE1246" t="s">
        <v>1313</v>
      </c>
      <c r="BF1246" t="s">
        <v>1757</v>
      </c>
      <c r="BG1246" t="s">
        <v>1410</v>
      </c>
      <c r="BH1246" t="s">
        <v>1617</v>
      </c>
      <c r="BR1246" t="s">
        <v>2529</v>
      </c>
      <c r="BT1246" s="161" t="s">
        <v>1809</v>
      </c>
      <c r="BU1246" s="161" t="s">
        <v>110</v>
      </c>
      <c r="BV1246" t="b">
        <v>0</v>
      </c>
    </row>
    <row r="1247" spans="1:74" x14ac:dyDescent="0.25">
      <c r="A1247" s="161" t="s">
        <v>1809</v>
      </c>
      <c r="BD1247" t="s">
        <v>1758</v>
      </c>
      <c r="BE1247" t="s">
        <v>1313</v>
      </c>
      <c r="BF1247" t="s">
        <v>1759</v>
      </c>
      <c r="BH1247" t="s">
        <v>1760</v>
      </c>
      <c r="BR1247" t="s">
        <v>2530</v>
      </c>
      <c r="BT1247" s="161" t="s">
        <v>1809</v>
      </c>
      <c r="BU1247" s="161" t="s">
        <v>110</v>
      </c>
      <c r="BV1247" t="b">
        <v>0</v>
      </c>
    </row>
    <row r="1248" spans="1:74" x14ac:dyDescent="0.25">
      <c r="A1248" s="161" t="s">
        <v>1809</v>
      </c>
      <c r="BD1248" t="s">
        <v>1761</v>
      </c>
      <c r="BE1248" t="s">
        <v>1413</v>
      </c>
      <c r="BF1248" t="s">
        <v>1762</v>
      </c>
      <c r="BG1248" t="s">
        <v>1415</v>
      </c>
      <c r="BH1248" t="s">
        <v>1763</v>
      </c>
      <c r="BR1248" t="s">
        <v>2531</v>
      </c>
      <c r="BT1248" s="161" t="s">
        <v>1809</v>
      </c>
      <c r="BU1248" s="161" t="s">
        <v>110</v>
      </c>
      <c r="BV1248" t="b">
        <v>0</v>
      </c>
    </row>
    <row r="1249" spans="1:74" x14ac:dyDescent="0.25">
      <c r="A1249" s="161" t="s">
        <v>1809</v>
      </c>
      <c r="BD1249" t="s">
        <v>1764</v>
      </c>
      <c r="BE1249" t="s">
        <v>1313</v>
      </c>
      <c r="BF1249" t="s">
        <v>1765</v>
      </c>
      <c r="BG1249" t="s">
        <v>1315</v>
      </c>
      <c r="BH1249" t="s">
        <v>1766</v>
      </c>
      <c r="BR1249" t="s">
        <v>2532</v>
      </c>
      <c r="BT1249" s="161" t="s">
        <v>1809</v>
      </c>
      <c r="BU1249" s="161" t="s">
        <v>110</v>
      </c>
      <c r="BV1249" t="b">
        <v>0</v>
      </c>
    </row>
    <row r="1250" spans="1:74" x14ac:dyDescent="0.25">
      <c r="A1250" s="161" t="s">
        <v>1809</v>
      </c>
      <c r="BD1250" t="s">
        <v>1767</v>
      </c>
      <c r="BE1250" t="s">
        <v>1313</v>
      </c>
      <c r="BF1250" t="s">
        <v>1768</v>
      </c>
      <c r="BG1250" t="s">
        <v>1333</v>
      </c>
      <c r="BH1250" t="s">
        <v>1334</v>
      </c>
      <c r="BR1250" t="s">
        <v>2533</v>
      </c>
      <c r="BT1250" s="161" t="s">
        <v>1809</v>
      </c>
      <c r="BU1250" s="161" t="s">
        <v>110</v>
      </c>
      <c r="BV1250" t="b">
        <v>0</v>
      </c>
    </row>
    <row r="1251" spans="1:74" x14ac:dyDescent="0.25">
      <c r="A1251" s="161" t="s">
        <v>1809</v>
      </c>
      <c r="BD1251" t="s">
        <v>1769</v>
      </c>
      <c r="BE1251" t="s">
        <v>1318</v>
      </c>
      <c r="BF1251" t="s">
        <v>1770</v>
      </c>
      <c r="BG1251" t="s">
        <v>1320</v>
      </c>
      <c r="BH1251" t="s">
        <v>1581</v>
      </c>
      <c r="BR1251" t="s">
        <v>2534</v>
      </c>
      <c r="BT1251" s="161" t="s">
        <v>1809</v>
      </c>
      <c r="BU1251" s="161" t="s">
        <v>110</v>
      </c>
      <c r="BV1251" t="b">
        <v>0</v>
      </c>
    </row>
    <row r="1252" spans="1:74" x14ac:dyDescent="0.25">
      <c r="A1252" s="161" t="s">
        <v>1809</v>
      </c>
      <c r="BD1252" t="s">
        <v>1771</v>
      </c>
      <c r="BE1252" t="s">
        <v>1313</v>
      </c>
      <c r="BF1252" t="s">
        <v>1772</v>
      </c>
      <c r="BR1252" t="s">
        <v>2535</v>
      </c>
      <c r="BT1252" s="161" t="s">
        <v>1809</v>
      </c>
      <c r="BU1252" s="161" t="s">
        <v>110</v>
      </c>
      <c r="BV1252" t="b">
        <v>0</v>
      </c>
    </row>
    <row r="1253" spans="1:74" x14ac:dyDescent="0.25">
      <c r="A1253" s="161" t="s">
        <v>1809</v>
      </c>
      <c r="BD1253" t="s">
        <v>1773</v>
      </c>
      <c r="BE1253" t="s">
        <v>1313</v>
      </c>
      <c r="BF1253" t="s">
        <v>1774</v>
      </c>
      <c r="BG1253" t="s">
        <v>1315</v>
      </c>
      <c r="BH1253" t="s">
        <v>1775</v>
      </c>
      <c r="BR1253" t="s">
        <v>2536</v>
      </c>
      <c r="BT1253" s="161" t="s">
        <v>1809</v>
      </c>
      <c r="BU1253" s="161" t="s">
        <v>110</v>
      </c>
      <c r="BV1253" t="b">
        <v>0</v>
      </c>
    </row>
    <row r="1254" spans="1:74" x14ac:dyDescent="0.25">
      <c r="A1254" s="161" t="s">
        <v>1809</v>
      </c>
      <c r="BD1254" t="s">
        <v>1776</v>
      </c>
      <c r="BE1254" t="s">
        <v>1313</v>
      </c>
      <c r="BF1254" t="s">
        <v>1777</v>
      </c>
      <c r="BG1254" t="s">
        <v>1333</v>
      </c>
      <c r="BH1254" t="s">
        <v>1778</v>
      </c>
      <c r="BR1254" t="s">
        <v>2537</v>
      </c>
      <c r="BT1254" s="161" t="s">
        <v>1809</v>
      </c>
      <c r="BU1254" s="161" t="s">
        <v>110</v>
      </c>
      <c r="BV1254" t="b">
        <v>0</v>
      </c>
    </row>
    <row r="1255" spans="1:74" x14ac:dyDescent="0.25">
      <c r="A1255" s="161" t="s">
        <v>1809</v>
      </c>
      <c r="BD1255" t="s">
        <v>1779</v>
      </c>
      <c r="BE1255" t="s">
        <v>1313</v>
      </c>
      <c r="BF1255" t="s">
        <v>1780</v>
      </c>
      <c r="BG1255" t="s">
        <v>1333</v>
      </c>
      <c r="BH1255" t="s">
        <v>1781</v>
      </c>
      <c r="BR1255" t="s">
        <v>2538</v>
      </c>
      <c r="BT1255" s="161" t="s">
        <v>1809</v>
      </c>
      <c r="BU1255" s="161" t="s">
        <v>110</v>
      </c>
      <c r="BV1255" t="b">
        <v>0</v>
      </c>
    </row>
    <row r="1256" spans="1:74" x14ac:dyDescent="0.25">
      <c r="A1256" s="161" t="s">
        <v>1809</v>
      </c>
      <c r="BD1256" t="s">
        <v>1782</v>
      </c>
      <c r="BE1256" t="s">
        <v>1313</v>
      </c>
      <c r="BF1256" t="s">
        <v>1783</v>
      </c>
      <c r="BG1256" t="s">
        <v>1358</v>
      </c>
      <c r="BH1256" t="s">
        <v>1505</v>
      </c>
      <c r="BR1256" t="s">
        <v>2539</v>
      </c>
      <c r="BT1256" s="161" t="s">
        <v>1809</v>
      </c>
      <c r="BU1256" s="161" t="s">
        <v>110</v>
      </c>
      <c r="BV1256" t="b">
        <v>0</v>
      </c>
    </row>
    <row r="1257" spans="1:74" x14ac:dyDescent="0.25">
      <c r="A1257" s="161" t="s">
        <v>1809</v>
      </c>
      <c r="BD1257" t="s">
        <v>1784</v>
      </c>
      <c r="BE1257" t="s">
        <v>1313</v>
      </c>
      <c r="BF1257" t="s">
        <v>1785</v>
      </c>
      <c r="BG1257" t="s">
        <v>1315</v>
      </c>
      <c r="BH1257" t="s">
        <v>1786</v>
      </c>
      <c r="BR1257" t="s">
        <v>2540</v>
      </c>
      <c r="BT1257" s="161" t="s">
        <v>1809</v>
      </c>
      <c r="BU1257" s="161" t="s">
        <v>110</v>
      </c>
      <c r="BV1257" t="b">
        <v>0</v>
      </c>
    </row>
    <row r="1258" spans="1:74" x14ac:dyDescent="0.25">
      <c r="A1258" s="161" t="s">
        <v>1809</v>
      </c>
      <c r="BD1258" t="s">
        <v>1787</v>
      </c>
      <c r="BE1258" t="s">
        <v>1313</v>
      </c>
      <c r="BF1258" t="s">
        <v>1788</v>
      </c>
      <c r="BG1258" t="s">
        <v>1315</v>
      </c>
      <c r="BH1258" t="s">
        <v>1628</v>
      </c>
      <c r="BR1258" t="s">
        <v>2541</v>
      </c>
      <c r="BT1258" s="161" t="s">
        <v>1809</v>
      </c>
      <c r="BU1258" s="161" t="s">
        <v>110</v>
      </c>
      <c r="BV1258" t="b">
        <v>0</v>
      </c>
    </row>
    <row r="1259" spans="1:74" x14ac:dyDescent="0.25">
      <c r="A1259" s="161" t="s">
        <v>1809</v>
      </c>
      <c r="BD1259" t="s">
        <v>1789</v>
      </c>
      <c r="BE1259" t="s">
        <v>1313</v>
      </c>
      <c r="BF1259" t="s">
        <v>1790</v>
      </c>
      <c r="BG1259" t="s">
        <v>1315</v>
      </c>
      <c r="BH1259" t="s">
        <v>1405</v>
      </c>
      <c r="BR1259" t="s">
        <v>2542</v>
      </c>
      <c r="BT1259" s="161" t="s">
        <v>1809</v>
      </c>
      <c r="BU1259" s="161" t="s">
        <v>110</v>
      </c>
      <c r="BV1259" t="b">
        <v>0</v>
      </c>
    </row>
    <row r="1260" spans="1:74" x14ac:dyDescent="0.25">
      <c r="A1260" s="161" t="s">
        <v>1809</v>
      </c>
      <c r="BD1260" t="s">
        <v>1791</v>
      </c>
      <c r="BE1260" t="s">
        <v>1313</v>
      </c>
      <c r="BF1260" t="s">
        <v>1792</v>
      </c>
      <c r="BG1260" t="s">
        <v>1333</v>
      </c>
      <c r="BH1260" t="s">
        <v>1334</v>
      </c>
      <c r="BR1260" t="s">
        <v>2543</v>
      </c>
      <c r="BT1260" s="161" t="s">
        <v>1809</v>
      </c>
      <c r="BU1260" s="161" t="s">
        <v>110</v>
      </c>
      <c r="BV1260" t="b">
        <v>0</v>
      </c>
    </row>
    <row r="1261" spans="1:74" x14ac:dyDescent="0.25">
      <c r="A1261" s="161" t="s">
        <v>1809</v>
      </c>
      <c r="BD1261" t="s">
        <v>1793</v>
      </c>
      <c r="BE1261" t="s">
        <v>1313</v>
      </c>
      <c r="BF1261" t="s">
        <v>1794</v>
      </c>
      <c r="BG1261" t="s">
        <v>1315</v>
      </c>
      <c r="BH1261" t="s">
        <v>1405</v>
      </c>
      <c r="BR1261" t="s">
        <v>2544</v>
      </c>
      <c r="BT1261" s="161" t="s">
        <v>1809</v>
      </c>
      <c r="BU1261" s="161" t="s">
        <v>110</v>
      </c>
      <c r="BV1261" t="b">
        <v>0</v>
      </c>
    </row>
    <row r="1262" spans="1:74" x14ac:dyDescent="0.25">
      <c r="A1262" s="161" t="s">
        <v>1809</v>
      </c>
      <c r="BD1262" t="s">
        <v>1795</v>
      </c>
      <c r="BE1262" t="s">
        <v>1313</v>
      </c>
      <c r="BF1262" t="s">
        <v>1796</v>
      </c>
      <c r="BG1262" t="s">
        <v>1315</v>
      </c>
      <c r="BH1262" t="s">
        <v>1374</v>
      </c>
      <c r="BR1262" t="s">
        <v>2545</v>
      </c>
      <c r="BT1262" s="161" t="s">
        <v>1809</v>
      </c>
      <c r="BU1262" s="161" t="s">
        <v>110</v>
      </c>
      <c r="BV1262" t="b">
        <v>0</v>
      </c>
    </row>
    <row r="1263" spans="1:74" x14ac:dyDescent="0.25">
      <c r="A1263" s="161" t="s">
        <v>1809</v>
      </c>
      <c r="BD1263" t="s">
        <v>1797</v>
      </c>
      <c r="BE1263" t="s">
        <v>1313</v>
      </c>
      <c r="BF1263" t="s">
        <v>1798</v>
      </c>
      <c r="BG1263" t="s">
        <v>1799</v>
      </c>
      <c r="BH1263" t="s">
        <v>1352</v>
      </c>
      <c r="BR1263" t="s">
        <v>2546</v>
      </c>
      <c r="BT1263" s="161" t="s">
        <v>1809</v>
      </c>
      <c r="BU1263" s="161" t="s">
        <v>110</v>
      </c>
      <c r="BV1263" t="b">
        <v>0</v>
      </c>
    </row>
    <row r="1264" spans="1:74" x14ac:dyDescent="0.25">
      <c r="A1264" s="161" t="s">
        <v>1810</v>
      </c>
      <c r="BD1264" t="s">
        <v>1631</v>
      </c>
      <c r="BE1264" t="s">
        <v>1313</v>
      </c>
      <c r="BF1264" t="s">
        <v>1632</v>
      </c>
      <c r="BG1264" t="s">
        <v>1315</v>
      </c>
      <c r="BH1264" t="s">
        <v>1633</v>
      </c>
      <c r="BT1264" s="161" t="s">
        <v>1810</v>
      </c>
      <c r="BU1264" s="161" t="s">
        <v>110</v>
      </c>
      <c r="BV1264" t="b">
        <v>0</v>
      </c>
    </row>
    <row r="1265" spans="1:74" x14ac:dyDescent="0.25">
      <c r="A1265" s="161" t="s">
        <v>1810</v>
      </c>
      <c r="BD1265" t="s">
        <v>1372</v>
      </c>
      <c r="BE1265" t="s">
        <v>1313</v>
      </c>
      <c r="BF1265" t="s">
        <v>1373</v>
      </c>
      <c r="BG1265" t="s">
        <v>1333</v>
      </c>
      <c r="BH1265" t="s">
        <v>1374</v>
      </c>
      <c r="BT1265" s="161" t="s">
        <v>1810</v>
      </c>
      <c r="BU1265" s="161" t="s">
        <v>110</v>
      </c>
      <c r="BV1265" t="b">
        <v>0</v>
      </c>
    </row>
    <row r="1266" spans="1:74" x14ac:dyDescent="0.25">
      <c r="A1266" s="161" t="s">
        <v>1810</v>
      </c>
      <c r="BD1266" t="s">
        <v>1708</v>
      </c>
      <c r="BE1266" t="s">
        <v>1313</v>
      </c>
      <c r="BF1266" t="s">
        <v>1709</v>
      </c>
      <c r="BG1266" t="s">
        <v>1333</v>
      </c>
      <c r="BH1266" t="s">
        <v>1374</v>
      </c>
      <c r="BT1266" s="161" t="s">
        <v>1810</v>
      </c>
      <c r="BU1266" s="161" t="s">
        <v>110</v>
      </c>
      <c r="BV1266" t="b">
        <v>0</v>
      </c>
    </row>
    <row r="1267" spans="1:74" x14ac:dyDescent="0.25">
      <c r="A1267" s="161" t="s">
        <v>1810</v>
      </c>
      <c r="BD1267" t="s">
        <v>1784</v>
      </c>
      <c r="BE1267" t="s">
        <v>1313</v>
      </c>
      <c r="BF1267" t="s">
        <v>1785</v>
      </c>
      <c r="BG1267" t="s">
        <v>1315</v>
      </c>
      <c r="BH1267" t="s">
        <v>1786</v>
      </c>
      <c r="BT1267" s="161" t="s">
        <v>1810</v>
      </c>
      <c r="BU1267" s="161" t="s">
        <v>110</v>
      </c>
      <c r="BV1267" t="b">
        <v>0</v>
      </c>
    </row>
    <row r="1268" spans="1:74" x14ac:dyDescent="0.25">
      <c r="A1268" s="161" t="s">
        <v>1810</v>
      </c>
      <c r="BD1268" t="s">
        <v>1795</v>
      </c>
      <c r="BE1268" t="s">
        <v>1313</v>
      </c>
      <c r="BF1268" t="s">
        <v>1796</v>
      </c>
      <c r="BG1268" t="s">
        <v>1315</v>
      </c>
      <c r="BH1268" t="s">
        <v>1374</v>
      </c>
      <c r="BT1268" s="161" t="s">
        <v>1810</v>
      </c>
      <c r="BU1268" s="161" t="s">
        <v>110</v>
      </c>
      <c r="BV1268" t="b">
        <v>0</v>
      </c>
    </row>
    <row r="1269" spans="1:74" x14ac:dyDescent="0.25">
      <c r="A1269" s="161" t="s">
        <v>1810</v>
      </c>
      <c r="BD1269" t="s">
        <v>1403</v>
      </c>
      <c r="BE1269" t="s">
        <v>1313</v>
      </c>
      <c r="BF1269" t="s">
        <v>1404</v>
      </c>
      <c r="BG1269" t="s">
        <v>1315</v>
      </c>
      <c r="BH1269" t="s">
        <v>1405</v>
      </c>
      <c r="BT1269" s="161" t="s">
        <v>1810</v>
      </c>
      <c r="BU1269" s="161" t="s">
        <v>110</v>
      </c>
      <c r="BV1269" t="b">
        <v>0</v>
      </c>
    </row>
    <row r="1270" spans="1:74" x14ac:dyDescent="0.25">
      <c r="A1270" s="161" t="s">
        <v>1810</v>
      </c>
      <c r="BD1270" t="s">
        <v>1489</v>
      </c>
      <c r="BE1270" t="s">
        <v>1413</v>
      </c>
      <c r="BF1270" t="s">
        <v>1490</v>
      </c>
      <c r="BG1270" t="s">
        <v>1415</v>
      </c>
      <c r="BH1270" t="s">
        <v>1405</v>
      </c>
      <c r="BT1270" s="161" t="s">
        <v>1810</v>
      </c>
      <c r="BU1270" s="161" t="s">
        <v>110</v>
      </c>
      <c r="BV1270" t="b">
        <v>0</v>
      </c>
    </row>
    <row r="1271" spans="1:74" x14ac:dyDescent="0.25">
      <c r="A1271" s="161" t="s">
        <v>1810</v>
      </c>
      <c r="BD1271" t="s">
        <v>1675</v>
      </c>
      <c r="BE1271" t="s">
        <v>1313</v>
      </c>
      <c r="BF1271" t="s">
        <v>1676</v>
      </c>
      <c r="BG1271" t="s">
        <v>1315</v>
      </c>
      <c r="BH1271" t="s">
        <v>1405</v>
      </c>
      <c r="BT1271" s="161" t="s">
        <v>1810</v>
      </c>
      <c r="BU1271" s="161" t="s">
        <v>110</v>
      </c>
      <c r="BV1271" t="b">
        <v>0</v>
      </c>
    </row>
    <row r="1272" spans="1:74" x14ac:dyDescent="0.25">
      <c r="A1272" s="161" t="s">
        <v>1810</v>
      </c>
      <c r="BD1272" t="s">
        <v>1754</v>
      </c>
      <c r="BE1272" t="s">
        <v>1313</v>
      </c>
      <c r="BF1272" t="s">
        <v>1755</v>
      </c>
      <c r="BG1272" t="s">
        <v>1333</v>
      </c>
      <c r="BH1272" t="s">
        <v>1405</v>
      </c>
      <c r="BT1272" s="161" t="s">
        <v>1810</v>
      </c>
      <c r="BU1272" s="161" t="s">
        <v>110</v>
      </c>
      <c r="BV1272" t="b">
        <v>0</v>
      </c>
    </row>
    <row r="1273" spans="1:74" x14ac:dyDescent="0.25">
      <c r="A1273" s="161" t="s">
        <v>1810</v>
      </c>
      <c r="BD1273" t="s">
        <v>1789</v>
      </c>
      <c r="BE1273" t="s">
        <v>1313</v>
      </c>
      <c r="BF1273" t="s">
        <v>1790</v>
      </c>
      <c r="BG1273" t="s">
        <v>1315</v>
      </c>
      <c r="BH1273" t="s">
        <v>1405</v>
      </c>
      <c r="BT1273" s="161" t="s">
        <v>1810</v>
      </c>
      <c r="BU1273" s="161" t="s">
        <v>110</v>
      </c>
      <c r="BV1273" t="b">
        <v>0</v>
      </c>
    </row>
    <row r="1274" spans="1:74" x14ac:dyDescent="0.25">
      <c r="A1274" s="161" t="s">
        <v>1810</v>
      </c>
      <c r="BD1274" t="s">
        <v>1793</v>
      </c>
      <c r="BE1274" t="s">
        <v>1313</v>
      </c>
      <c r="BF1274" t="s">
        <v>1794</v>
      </c>
      <c r="BG1274" t="s">
        <v>1315</v>
      </c>
      <c r="BH1274" t="s">
        <v>1405</v>
      </c>
      <c r="BT1274" s="161" t="s">
        <v>1810</v>
      </c>
      <c r="BU1274" s="161" t="s">
        <v>110</v>
      </c>
      <c r="BV1274" t="b">
        <v>0</v>
      </c>
    </row>
    <row r="1275" spans="1:74" x14ac:dyDescent="0.25">
      <c r="A1275" s="161" t="s">
        <v>1810</v>
      </c>
      <c r="BD1275" t="s">
        <v>1571</v>
      </c>
      <c r="BE1275" t="s">
        <v>1313</v>
      </c>
      <c r="BF1275" t="s">
        <v>1572</v>
      </c>
      <c r="BG1275" t="s">
        <v>1315</v>
      </c>
      <c r="BH1275" t="s">
        <v>1573</v>
      </c>
      <c r="BT1275" s="161" t="s">
        <v>1810</v>
      </c>
      <c r="BU1275" s="161" t="s">
        <v>110</v>
      </c>
      <c r="BV1275" t="b">
        <v>0</v>
      </c>
    </row>
    <row r="1276" spans="1:74" x14ac:dyDescent="0.25">
      <c r="A1276" s="161" t="s">
        <v>1810</v>
      </c>
      <c r="BD1276" t="s">
        <v>1639</v>
      </c>
      <c r="BE1276" t="s">
        <v>1313</v>
      </c>
      <c r="BF1276" t="s">
        <v>1640</v>
      </c>
      <c r="BG1276" t="s">
        <v>1315</v>
      </c>
      <c r="BH1276" t="s">
        <v>1573</v>
      </c>
      <c r="BT1276" s="161" t="s">
        <v>1810</v>
      </c>
      <c r="BU1276" s="161" t="s">
        <v>110</v>
      </c>
      <c r="BV1276" t="b">
        <v>0</v>
      </c>
    </row>
    <row r="1277" spans="1:74" x14ac:dyDescent="0.25">
      <c r="A1277" s="161" t="s">
        <v>1810</v>
      </c>
      <c r="BD1277" t="s">
        <v>1451</v>
      </c>
      <c r="BE1277" t="s">
        <v>1313</v>
      </c>
      <c r="BF1277" t="s">
        <v>1452</v>
      </c>
      <c r="BG1277" t="s">
        <v>1315</v>
      </c>
      <c r="BH1277" t="s">
        <v>1453</v>
      </c>
      <c r="BT1277" s="161" t="s">
        <v>1810</v>
      </c>
      <c r="BU1277" s="161" t="s">
        <v>110</v>
      </c>
      <c r="BV1277" t="b">
        <v>0</v>
      </c>
    </row>
    <row r="1278" spans="1:74" x14ac:dyDescent="0.25">
      <c r="A1278" s="161" t="s">
        <v>1810</v>
      </c>
      <c r="BD1278" t="s">
        <v>34</v>
      </c>
      <c r="BE1278" t="s">
        <v>1313</v>
      </c>
      <c r="BF1278" t="s">
        <v>1601</v>
      </c>
      <c r="BG1278" t="s">
        <v>1315</v>
      </c>
      <c r="BH1278" t="s">
        <v>1602</v>
      </c>
      <c r="BT1278" s="161" t="s">
        <v>1810</v>
      </c>
      <c r="BU1278" s="161" t="s">
        <v>110</v>
      </c>
      <c r="BV1278" t="b">
        <v>0</v>
      </c>
    </row>
    <row r="1279" spans="1:74" x14ac:dyDescent="0.25">
      <c r="A1279" s="161" t="s">
        <v>1810</v>
      </c>
      <c r="BD1279" t="s">
        <v>1700</v>
      </c>
      <c r="BE1279" t="s">
        <v>1313</v>
      </c>
      <c r="BF1279" t="s">
        <v>1701</v>
      </c>
      <c r="BG1279" t="s">
        <v>1315</v>
      </c>
      <c r="BH1279" t="s">
        <v>1702</v>
      </c>
      <c r="BT1279" s="161" t="s">
        <v>1810</v>
      </c>
      <c r="BU1279" s="161" t="s">
        <v>110</v>
      </c>
      <c r="BV1279" t="b">
        <v>0</v>
      </c>
    </row>
    <row r="1280" spans="1:74" x14ac:dyDescent="0.25">
      <c r="A1280" s="161" t="s">
        <v>1810</v>
      </c>
      <c r="BD1280" t="s">
        <v>1395</v>
      </c>
      <c r="BE1280" t="s">
        <v>1313</v>
      </c>
      <c r="BF1280" t="s">
        <v>1396</v>
      </c>
      <c r="BG1280" t="s">
        <v>1333</v>
      </c>
      <c r="BH1280" t="s">
        <v>1397</v>
      </c>
      <c r="BT1280" s="161" t="s">
        <v>1810</v>
      </c>
      <c r="BU1280" s="161" t="s">
        <v>110</v>
      </c>
      <c r="BV1280" t="b">
        <v>0</v>
      </c>
    </row>
    <row r="1281" spans="1:74" x14ac:dyDescent="0.25">
      <c r="A1281" s="161" t="s">
        <v>1810</v>
      </c>
      <c r="BD1281" t="s">
        <v>1465</v>
      </c>
      <c r="BE1281" t="s">
        <v>1313</v>
      </c>
      <c r="BF1281" t="s">
        <v>1466</v>
      </c>
      <c r="BG1281" t="s">
        <v>1333</v>
      </c>
      <c r="BH1281" t="s">
        <v>1343</v>
      </c>
      <c r="BT1281" s="161" t="s">
        <v>1810</v>
      </c>
      <c r="BU1281" s="161" t="s">
        <v>110</v>
      </c>
      <c r="BV1281" t="b">
        <v>0</v>
      </c>
    </row>
    <row r="1282" spans="1:74" x14ac:dyDescent="0.25">
      <c r="A1282" s="161" t="s">
        <v>1810</v>
      </c>
      <c r="BD1282" t="s">
        <v>1950</v>
      </c>
      <c r="BF1282" t="s">
        <v>1950</v>
      </c>
      <c r="BT1282" s="161" t="s">
        <v>1810</v>
      </c>
      <c r="BU1282" s="161" t="s">
        <v>110</v>
      </c>
      <c r="BV1282" t="b">
        <v>0</v>
      </c>
    </row>
    <row r="1283" spans="1:74" x14ac:dyDescent="0.25">
      <c r="A1283" s="161" t="s">
        <v>1811</v>
      </c>
      <c r="BD1283" t="s">
        <v>1756</v>
      </c>
      <c r="BE1283" t="s">
        <v>1313</v>
      </c>
      <c r="BF1283" t="s">
        <v>1757</v>
      </c>
      <c r="BG1283" t="s">
        <v>1410</v>
      </c>
      <c r="BH1283" t="s">
        <v>1617</v>
      </c>
      <c r="BT1283" s="161" t="s">
        <v>1811</v>
      </c>
      <c r="BU1283" s="161" t="s">
        <v>110</v>
      </c>
      <c r="BV1283" t="b">
        <v>0</v>
      </c>
    </row>
    <row r="1284" spans="1:74" x14ac:dyDescent="0.25">
      <c r="A1284" s="161" t="s">
        <v>1811</v>
      </c>
      <c r="BD1284" t="s">
        <v>1368</v>
      </c>
      <c r="BE1284" t="s">
        <v>1313</v>
      </c>
      <c r="BF1284" t="s">
        <v>1369</v>
      </c>
      <c r="BG1284" t="s">
        <v>1370</v>
      </c>
      <c r="BH1284" t="s">
        <v>1371</v>
      </c>
      <c r="BT1284" s="161" t="s">
        <v>1811</v>
      </c>
      <c r="BU1284" s="161" t="s">
        <v>110</v>
      </c>
      <c r="BV1284" t="b">
        <v>0</v>
      </c>
    </row>
    <row r="1285" spans="1:74" x14ac:dyDescent="0.25">
      <c r="A1285" s="161" t="s">
        <v>1811</v>
      </c>
      <c r="BD1285" t="s">
        <v>1393</v>
      </c>
      <c r="BE1285" t="s">
        <v>1313</v>
      </c>
      <c r="BF1285" t="s">
        <v>1394</v>
      </c>
      <c r="BG1285" t="s">
        <v>1370</v>
      </c>
      <c r="BH1285" t="s">
        <v>1371</v>
      </c>
      <c r="BT1285" s="161" t="s">
        <v>1811</v>
      </c>
      <c r="BU1285" s="161" t="s">
        <v>110</v>
      </c>
      <c r="BV1285" t="b">
        <v>0</v>
      </c>
    </row>
    <row r="1286" spans="1:74" x14ac:dyDescent="0.25">
      <c r="A1286" s="161" t="s">
        <v>1811</v>
      </c>
      <c r="BD1286" t="s">
        <v>1560</v>
      </c>
      <c r="BE1286" t="s">
        <v>1313</v>
      </c>
      <c r="BF1286" t="s">
        <v>1561</v>
      </c>
      <c r="BG1286" t="s">
        <v>1410</v>
      </c>
      <c r="BH1286" t="s">
        <v>1371</v>
      </c>
      <c r="BT1286" s="161" t="s">
        <v>1811</v>
      </c>
      <c r="BU1286" s="161" t="s">
        <v>110</v>
      </c>
      <c r="BV1286" t="b">
        <v>0</v>
      </c>
    </row>
    <row r="1287" spans="1:74" x14ac:dyDescent="0.25">
      <c r="A1287" s="161" t="s">
        <v>1811</v>
      </c>
      <c r="BD1287" t="s">
        <v>33</v>
      </c>
      <c r="BE1287" t="s">
        <v>1313</v>
      </c>
      <c r="BF1287" t="s">
        <v>1625</v>
      </c>
      <c r="BG1287" t="s">
        <v>1410</v>
      </c>
      <c r="BH1287" t="s">
        <v>1371</v>
      </c>
      <c r="BT1287" s="161" t="s">
        <v>1811</v>
      </c>
      <c r="BU1287" s="161" t="s">
        <v>110</v>
      </c>
      <c r="BV1287" t="b">
        <v>0</v>
      </c>
    </row>
    <row r="1288" spans="1:74" x14ac:dyDescent="0.25">
      <c r="A1288" s="161" t="s">
        <v>1811</v>
      </c>
      <c r="BD1288" t="s">
        <v>1667</v>
      </c>
      <c r="BE1288" t="s">
        <v>1313</v>
      </c>
      <c r="BF1288" t="s">
        <v>1668</v>
      </c>
      <c r="BG1288" t="s">
        <v>1410</v>
      </c>
      <c r="BH1288" t="s">
        <v>1371</v>
      </c>
      <c r="BT1288" s="161" t="s">
        <v>1811</v>
      </c>
      <c r="BU1288" s="161" t="s">
        <v>110</v>
      </c>
      <c r="BV1288" t="b">
        <v>0</v>
      </c>
    </row>
    <row r="1289" spans="1:74" x14ac:dyDescent="0.25">
      <c r="A1289" s="161" t="s">
        <v>1811</v>
      </c>
      <c r="BD1289" t="s">
        <v>1467</v>
      </c>
      <c r="BE1289" t="s">
        <v>1413</v>
      </c>
      <c r="BF1289" t="s">
        <v>1468</v>
      </c>
      <c r="BG1289" t="s">
        <v>1415</v>
      </c>
      <c r="BH1289" t="s">
        <v>1469</v>
      </c>
      <c r="BT1289" s="161" t="s">
        <v>1811</v>
      </c>
      <c r="BU1289" s="161" t="s">
        <v>110</v>
      </c>
      <c r="BV1289" t="b">
        <v>0</v>
      </c>
    </row>
    <row r="1290" spans="1:74" x14ac:dyDescent="0.25">
      <c r="A1290" s="161" t="s">
        <v>1811</v>
      </c>
      <c r="BD1290" t="s">
        <v>17</v>
      </c>
      <c r="BE1290" t="s">
        <v>1313</v>
      </c>
      <c r="BF1290" t="s">
        <v>1409</v>
      </c>
      <c r="BG1290" t="s">
        <v>1410</v>
      </c>
      <c r="BH1290" t="s">
        <v>1411</v>
      </c>
      <c r="BT1290" s="161" t="s">
        <v>1811</v>
      </c>
      <c r="BU1290" s="161" t="s">
        <v>110</v>
      </c>
      <c r="BV1290" t="b">
        <v>0</v>
      </c>
    </row>
    <row r="1291" spans="1:74" x14ac:dyDescent="0.25">
      <c r="A1291" s="161" t="s">
        <v>1811</v>
      </c>
      <c r="BD1291" t="s">
        <v>1598</v>
      </c>
      <c r="BE1291" t="s">
        <v>1413</v>
      </c>
      <c r="BF1291" t="s">
        <v>1599</v>
      </c>
      <c r="BG1291" t="s">
        <v>1415</v>
      </c>
      <c r="BH1291" t="s">
        <v>1600</v>
      </c>
      <c r="BT1291" s="161" t="s">
        <v>1811</v>
      </c>
      <c r="BU1291" s="161" t="s">
        <v>110</v>
      </c>
      <c r="BV1291" t="b">
        <v>0</v>
      </c>
    </row>
    <row r="1292" spans="1:74" x14ac:dyDescent="0.25">
      <c r="A1292" s="161" t="s">
        <v>1811</v>
      </c>
      <c r="BD1292" t="s">
        <v>1424</v>
      </c>
      <c r="BE1292" t="s">
        <v>1313</v>
      </c>
      <c r="BF1292" t="s">
        <v>1425</v>
      </c>
      <c r="BG1292" t="s">
        <v>1315</v>
      </c>
      <c r="BH1292" t="s">
        <v>1426</v>
      </c>
      <c r="BT1292" s="161" t="s">
        <v>1811</v>
      </c>
      <c r="BU1292" s="161" t="s">
        <v>110</v>
      </c>
      <c r="BV1292" t="b">
        <v>0</v>
      </c>
    </row>
    <row r="1293" spans="1:74" x14ac:dyDescent="0.25">
      <c r="A1293" s="161" t="s">
        <v>1811</v>
      </c>
      <c r="BD1293" t="s">
        <v>1562</v>
      </c>
      <c r="BE1293" t="s">
        <v>1313</v>
      </c>
      <c r="BF1293" t="s">
        <v>1563</v>
      </c>
      <c r="BG1293" t="s">
        <v>1315</v>
      </c>
      <c r="BH1293" t="s">
        <v>1564</v>
      </c>
      <c r="BT1293" s="161" t="s">
        <v>1811</v>
      </c>
      <c r="BU1293" s="161" t="s">
        <v>110</v>
      </c>
      <c r="BV1293" t="b">
        <v>0</v>
      </c>
    </row>
    <row r="1294" spans="1:74" x14ac:dyDescent="0.25">
      <c r="A1294" s="161" t="s">
        <v>1811</v>
      </c>
      <c r="BD1294" t="s">
        <v>1395</v>
      </c>
      <c r="BE1294" t="s">
        <v>1313</v>
      </c>
      <c r="BF1294" t="s">
        <v>1396</v>
      </c>
      <c r="BG1294" t="s">
        <v>1333</v>
      </c>
      <c r="BH1294" t="s">
        <v>1397</v>
      </c>
      <c r="BT1294" s="161" t="s">
        <v>1811</v>
      </c>
      <c r="BU1294" s="161" t="s">
        <v>110</v>
      </c>
      <c r="BV1294" t="b">
        <v>0</v>
      </c>
    </row>
    <row r="1295" spans="1:74" x14ac:dyDescent="0.25">
      <c r="A1295" s="161" t="s">
        <v>1811</v>
      </c>
      <c r="BD1295" t="s">
        <v>1950</v>
      </c>
      <c r="BF1295" t="s">
        <v>1950</v>
      </c>
      <c r="BT1295" s="161" t="s">
        <v>1811</v>
      </c>
      <c r="BU1295" s="161" t="s">
        <v>110</v>
      </c>
      <c r="BV1295" t="b">
        <v>0</v>
      </c>
    </row>
    <row r="1296" spans="1:74" x14ac:dyDescent="0.25">
      <c r="A1296" s="161" t="s">
        <v>1866</v>
      </c>
      <c r="BI1296" t="s">
        <v>1859</v>
      </c>
      <c r="BJ1296" t="s">
        <v>12</v>
      </c>
      <c r="BK1296" t="s">
        <v>1860</v>
      </c>
      <c r="BL1296" t="s">
        <v>1861</v>
      </c>
      <c r="BM1296" t="s">
        <v>1303</v>
      </c>
      <c r="BN1296" t="s">
        <v>1862</v>
      </c>
      <c r="BT1296" s="161" t="s">
        <v>1866</v>
      </c>
      <c r="BU1296" s="161" t="s">
        <v>110</v>
      </c>
      <c r="BV1296" t="b">
        <v>0</v>
      </c>
    </row>
    <row r="1297" spans="1:74" x14ac:dyDescent="0.25">
      <c r="A1297" s="161" t="s">
        <v>1866</v>
      </c>
      <c r="BI1297" t="s">
        <v>1863</v>
      </c>
      <c r="BJ1297" t="s">
        <v>12</v>
      </c>
      <c r="BK1297" t="s">
        <v>1860</v>
      </c>
      <c r="BL1297" t="s">
        <v>1864</v>
      </c>
      <c r="BM1297" t="s">
        <v>987</v>
      </c>
      <c r="BN1297" t="s">
        <v>1865</v>
      </c>
      <c r="BT1297" s="161" t="s">
        <v>1866</v>
      </c>
      <c r="BU1297" s="161" t="s">
        <v>110</v>
      </c>
      <c r="BV1297" t="b">
        <v>0</v>
      </c>
    </row>
    <row r="1298" spans="1:74" x14ac:dyDescent="0.25">
      <c r="A1298" s="161" t="s">
        <v>2551</v>
      </c>
      <c r="BT1298" s="161" t="s">
        <v>2551</v>
      </c>
      <c r="BU1298" s="161" t="s">
        <v>110</v>
      </c>
      <c r="BV1298" t="b">
        <v>0</v>
      </c>
    </row>
    <row r="1299" spans="1:74" x14ac:dyDescent="0.25">
      <c r="A1299" s="161" t="s">
        <v>2551</v>
      </c>
      <c r="BT1299" s="161" t="s">
        <v>2551</v>
      </c>
      <c r="BU1299" s="161" t="s">
        <v>110</v>
      </c>
      <c r="BV1299" t="b">
        <v>0</v>
      </c>
    </row>
    <row r="1300" spans="1:74" x14ac:dyDescent="0.25">
      <c r="A1300" s="161" t="s">
        <v>2551</v>
      </c>
      <c r="BT1300" s="161" t="s">
        <v>2551</v>
      </c>
      <c r="BU1300" s="161" t="s">
        <v>110</v>
      </c>
      <c r="BV1300" t="b">
        <v>0</v>
      </c>
    </row>
    <row r="1301" spans="1:74" x14ac:dyDescent="0.25">
      <c r="A1301" s="161" t="s">
        <v>2551</v>
      </c>
      <c r="BT1301" s="161" t="s">
        <v>2551</v>
      </c>
      <c r="BU1301" s="161" t="s">
        <v>110</v>
      </c>
      <c r="BV1301" t="b">
        <v>0</v>
      </c>
    </row>
    <row r="1302" spans="1:74" x14ac:dyDescent="0.25">
      <c r="A1302" s="161" t="s">
        <v>2551</v>
      </c>
      <c r="BT1302" s="161" t="s">
        <v>2551</v>
      </c>
      <c r="BU1302" s="161" t="s">
        <v>110</v>
      </c>
      <c r="BV1302" t="b">
        <v>0</v>
      </c>
    </row>
    <row r="1303" spans="1:74" x14ac:dyDescent="0.25">
      <c r="A1303" s="161" t="s">
        <v>2551</v>
      </c>
      <c r="BT1303" s="161" t="s">
        <v>2551</v>
      </c>
      <c r="BU1303" s="161" t="s">
        <v>110</v>
      </c>
      <c r="BV1303" t="b">
        <v>0</v>
      </c>
    </row>
    <row r="1304" spans="1:74" x14ac:dyDescent="0.25">
      <c r="A1304" s="161" t="s">
        <v>2551</v>
      </c>
      <c r="BT1304" s="161" t="s">
        <v>2551</v>
      </c>
      <c r="BU1304" s="161" t="s">
        <v>110</v>
      </c>
      <c r="BV1304" t="b">
        <v>0</v>
      </c>
    </row>
    <row r="1305" spans="1:74" x14ac:dyDescent="0.25">
      <c r="A1305" s="161" t="s">
        <v>2551</v>
      </c>
      <c r="BT1305" s="161" t="s">
        <v>2551</v>
      </c>
      <c r="BU1305" s="161" t="s">
        <v>110</v>
      </c>
      <c r="BV1305" t="b">
        <v>0</v>
      </c>
    </row>
    <row r="1306" spans="1:74" x14ac:dyDescent="0.25">
      <c r="A1306" s="161" t="s">
        <v>2551</v>
      </c>
      <c r="BT1306" s="161" t="s">
        <v>2551</v>
      </c>
      <c r="BU1306" s="161" t="s">
        <v>110</v>
      </c>
      <c r="BV1306" t="b">
        <v>0</v>
      </c>
    </row>
    <row r="1307" spans="1:74" x14ac:dyDescent="0.25">
      <c r="A1307" s="161" t="s">
        <v>2551</v>
      </c>
      <c r="BT1307" s="161" t="s">
        <v>2551</v>
      </c>
      <c r="BU1307" s="161" t="s">
        <v>110</v>
      </c>
      <c r="BV1307" t="b">
        <v>0</v>
      </c>
    </row>
    <row r="1308" spans="1:74" x14ac:dyDescent="0.25">
      <c r="A1308" s="161" t="s">
        <v>2551</v>
      </c>
      <c r="BT1308" s="161" t="s">
        <v>2551</v>
      </c>
      <c r="BU1308" s="161" t="s">
        <v>110</v>
      </c>
      <c r="BV1308" t="b">
        <v>0</v>
      </c>
    </row>
    <row r="1309" spans="1:74" x14ac:dyDescent="0.25">
      <c r="A1309" s="161" t="s">
        <v>2551</v>
      </c>
      <c r="BT1309" s="161" t="s">
        <v>2551</v>
      </c>
      <c r="BU1309" s="161" t="s">
        <v>110</v>
      </c>
      <c r="BV1309" t="b">
        <v>0</v>
      </c>
    </row>
    <row r="1310" spans="1:74" x14ac:dyDescent="0.25">
      <c r="A1310" s="161" t="s">
        <v>2551</v>
      </c>
      <c r="BT1310" s="161" t="s">
        <v>2551</v>
      </c>
      <c r="BU1310" s="161" t="s">
        <v>110</v>
      </c>
      <c r="BV1310" t="b">
        <v>0</v>
      </c>
    </row>
    <row r="1311" spans="1:74" x14ac:dyDescent="0.25">
      <c r="A1311" s="161" t="s">
        <v>2551</v>
      </c>
      <c r="BT1311" s="161" t="s">
        <v>2551</v>
      </c>
      <c r="BU1311" s="161" t="s">
        <v>110</v>
      </c>
      <c r="BV1311" t="b">
        <v>0</v>
      </c>
    </row>
    <row r="1312" spans="1:74" x14ac:dyDescent="0.25">
      <c r="A1312" s="161" t="s">
        <v>2551</v>
      </c>
      <c r="BT1312" s="161" t="s">
        <v>2551</v>
      </c>
      <c r="BU1312" s="161" t="s">
        <v>110</v>
      </c>
      <c r="BV1312" t="b">
        <v>0</v>
      </c>
    </row>
    <row r="1313" spans="1:74" x14ac:dyDescent="0.25">
      <c r="A1313" s="161" t="s">
        <v>2551</v>
      </c>
      <c r="BT1313" s="161" t="s">
        <v>2551</v>
      </c>
      <c r="BU1313" s="161" t="s">
        <v>110</v>
      </c>
      <c r="BV1313" t="b">
        <v>0</v>
      </c>
    </row>
    <row r="1314" spans="1:74" x14ac:dyDescent="0.25">
      <c r="A1314" s="161" t="s">
        <v>2551</v>
      </c>
      <c r="BT1314" s="161" t="s">
        <v>2551</v>
      </c>
      <c r="BU1314" s="161" t="s">
        <v>110</v>
      </c>
      <c r="BV1314" t="b">
        <v>0</v>
      </c>
    </row>
    <row r="1315" spans="1:74" x14ac:dyDescent="0.25">
      <c r="A1315" s="161" t="s">
        <v>2551</v>
      </c>
      <c r="BT1315" s="161" t="s">
        <v>2551</v>
      </c>
      <c r="BU1315" s="161" t="s">
        <v>110</v>
      </c>
      <c r="BV1315" t="b">
        <v>0</v>
      </c>
    </row>
    <row r="1316" spans="1:74" x14ac:dyDescent="0.25">
      <c r="A1316" s="161" t="s">
        <v>2551</v>
      </c>
      <c r="BT1316" s="161" t="s">
        <v>2551</v>
      </c>
      <c r="BU1316" s="161" t="s">
        <v>110</v>
      </c>
      <c r="BV1316" t="b">
        <v>0</v>
      </c>
    </row>
    <row r="1317" spans="1:74" x14ac:dyDescent="0.25">
      <c r="A1317" s="161" t="s">
        <v>2551</v>
      </c>
      <c r="BT1317" s="161" t="s">
        <v>2551</v>
      </c>
      <c r="BU1317" s="161" t="s">
        <v>110</v>
      </c>
      <c r="BV1317" t="b">
        <v>0</v>
      </c>
    </row>
    <row r="1318" spans="1:74" x14ac:dyDescent="0.25">
      <c r="A1318" s="161" t="s">
        <v>2551</v>
      </c>
      <c r="BT1318" s="161" t="s">
        <v>2551</v>
      </c>
      <c r="BU1318" s="161" t="s">
        <v>110</v>
      </c>
      <c r="BV1318" t="b">
        <v>0</v>
      </c>
    </row>
    <row r="1319" spans="1:74" x14ac:dyDescent="0.25">
      <c r="A1319" s="161" t="s">
        <v>2551</v>
      </c>
      <c r="BT1319" s="161" t="s">
        <v>2551</v>
      </c>
      <c r="BU1319" s="161" t="s">
        <v>110</v>
      </c>
      <c r="BV1319" t="b">
        <v>0</v>
      </c>
    </row>
    <row r="1320" spans="1:74" x14ac:dyDescent="0.25">
      <c r="A1320" s="161" t="s">
        <v>2551</v>
      </c>
      <c r="BT1320" s="161" t="s">
        <v>2551</v>
      </c>
      <c r="BU1320" s="161" t="s">
        <v>110</v>
      </c>
      <c r="BV1320" t="b">
        <v>0</v>
      </c>
    </row>
    <row r="1321" spans="1:74" x14ac:dyDescent="0.25">
      <c r="A1321" s="161" t="s">
        <v>2551</v>
      </c>
      <c r="BT1321" s="161" t="s">
        <v>2551</v>
      </c>
      <c r="BU1321" s="161" t="s">
        <v>110</v>
      </c>
      <c r="BV1321" t="b">
        <v>0</v>
      </c>
    </row>
    <row r="1322" spans="1:74" x14ac:dyDescent="0.25">
      <c r="A1322" s="161" t="s">
        <v>2552</v>
      </c>
      <c r="BT1322" s="161" t="s">
        <v>2552</v>
      </c>
      <c r="BU1322" s="161" t="s">
        <v>110</v>
      </c>
      <c r="BV1322" t="b">
        <v>0</v>
      </c>
    </row>
    <row r="1323" spans="1:74" x14ac:dyDescent="0.25">
      <c r="A1323" s="161" t="s">
        <v>2552</v>
      </c>
      <c r="BT1323" s="161" t="s">
        <v>2552</v>
      </c>
      <c r="BU1323" s="161" t="s">
        <v>110</v>
      </c>
      <c r="BV1323" t="b">
        <v>0</v>
      </c>
    </row>
    <row r="1324" spans="1:74" x14ac:dyDescent="0.25">
      <c r="A1324" s="161" t="s">
        <v>2552</v>
      </c>
      <c r="BT1324" s="161" t="s">
        <v>2552</v>
      </c>
      <c r="BU1324" s="161" t="s">
        <v>110</v>
      </c>
      <c r="BV1324" t="b">
        <v>0</v>
      </c>
    </row>
    <row r="1325" spans="1:74" x14ac:dyDescent="0.25">
      <c r="A1325" s="161" t="s">
        <v>2552</v>
      </c>
      <c r="BT1325" s="161" t="s">
        <v>2552</v>
      </c>
      <c r="BU1325" s="161" t="s">
        <v>110</v>
      </c>
      <c r="BV1325" t="b">
        <v>0</v>
      </c>
    </row>
    <row r="1326" spans="1:74" x14ac:dyDescent="0.25">
      <c r="A1326" s="161" t="s">
        <v>2554</v>
      </c>
      <c r="BT1326" s="161" t="s">
        <v>2554</v>
      </c>
      <c r="BU1326" s="161" t="s">
        <v>110</v>
      </c>
      <c r="BV1326" t="b">
        <v>0</v>
      </c>
    </row>
    <row r="1327" spans="1:74" x14ac:dyDescent="0.25">
      <c r="A1327" s="161" t="s">
        <v>2554</v>
      </c>
      <c r="BT1327" s="161" t="s">
        <v>2554</v>
      </c>
      <c r="BU1327" s="161" t="s">
        <v>110</v>
      </c>
      <c r="BV1327" t="b">
        <v>0</v>
      </c>
    </row>
  </sheetData>
  <sheetProtection algorithmName="SHA-512" hashValue="yTfNuOLXsB7zhZLjS+5F7FGka7ylEncD57lo3ep17MkQXOifR3St1Oqprfj4CdX7hbq2yqrxWGDtQIg5FZ9xow==" saltValue="/ACJWQBdv+RrII22Wk6eXg==" spinCount="100000" sheet="1" objects="1" scenarios="1" selectLockedCell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BV1327"/>
  <sheetViews>
    <sheetView workbookViewId="0">
      <selection activeCell="C28" sqref="C28"/>
    </sheetView>
  </sheetViews>
  <sheetFormatPr defaultRowHeight="15" x14ac:dyDescent="0.25"/>
  <cols>
    <col min="1" max="1" width="28.140625" bestFit="1" customWidth="1"/>
    <col min="2" max="2" width="40" bestFit="1" customWidth="1"/>
    <col min="3" max="3" width="40.140625" bestFit="1" customWidth="1"/>
    <col min="4" max="4" width="45.85546875" bestFit="1" customWidth="1"/>
    <col min="5" max="5" width="62.42578125" bestFit="1" customWidth="1"/>
    <col min="6" max="6" width="34.42578125" bestFit="1" customWidth="1"/>
    <col min="7" max="7" width="19" bestFit="1" customWidth="1"/>
    <col min="8" max="8" width="66.28515625" bestFit="1" customWidth="1"/>
    <col min="9" max="9" width="62.42578125" bestFit="1" customWidth="1"/>
    <col min="10" max="10" width="16.28515625" bestFit="1" customWidth="1"/>
    <col min="11" max="11" width="81.140625" bestFit="1" customWidth="1"/>
    <col min="12" max="40" width="17.28515625" bestFit="1" customWidth="1"/>
    <col min="41" max="41" width="13.28515625" bestFit="1" customWidth="1"/>
    <col min="42" max="42" width="20.5703125" bestFit="1" customWidth="1"/>
    <col min="43" max="43" width="20.28515625" bestFit="1" customWidth="1"/>
    <col min="44" max="44" width="25.42578125" bestFit="1" customWidth="1"/>
    <col min="45" max="45" width="37.5703125" bestFit="1" customWidth="1"/>
    <col min="46" max="46" width="45.85546875" bestFit="1" customWidth="1"/>
    <col min="47" max="47" width="17.7109375" bestFit="1" customWidth="1"/>
    <col min="48" max="48" width="22" bestFit="1" customWidth="1"/>
    <col min="49" max="49" width="20.5703125" bestFit="1" customWidth="1"/>
    <col min="50" max="50" width="34.42578125" bestFit="1" customWidth="1"/>
    <col min="51" max="51" width="20.5703125" bestFit="1" customWidth="1"/>
    <col min="52" max="52" width="19.7109375" bestFit="1" customWidth="1"/>
    <col min="53" max="53" width="45.7109375" bestFit="1" customWidth="1"/>
    <col min="54" max="55" width="62.42578125" bestFit="1" customWidth="1"/>
    <col min="56" max="56" width="26" bestFit="1" customWidth="1"/>
    <col min="57" max="57" width="30.28515625" bestFit="1" customWidth="1"/>
    <col min="58" max="58" width="35.140625" bestFit="1" customWidth="1"/>
    <col min="59" max="59" width="21.5703125" bestFit="1" customWidth="1"/>
    <col min="60" max="60" width="33" bestFit="1" customWidth="1"/>
    <col min="61" max="61" width="40" bestFit="1" customWidth="1"/>
    <col min="62" max="62" width="10.42578125" bestFit="1" customWidth="1"/>
    <col min="63" max="63" width="17.140625" bestFit="1" customWidth="1"/>
    <col min="64" max="64" width="17.7109375" bestFit="1" customWidth="1"/>
    <col min="65" max="65" width="22.42578125" bestFit="1" customWidth="1"/>
    <col min="66" max="66" width="26" bestFit="1" customWidth="1"/>
    <col min="67" max="67" width="29.85546875" bestFit="1" customWidth="1"/>
    <col min="68" max="68" width="21.5703125" bestFit="1" customWidth="1"/>
    <col min="69" max="69" width="29.28515625" bestFit="1" customWidth="1"/>
    <col min="70" max="70" width="21.5703125" bestFit="1" customWidth="1"/>
    <col min="71" max="71" width="23" bestFit="1" customWidth="1"/>
    <col min="72" max="72" width="28.140625" bestFit="1" customWidth="1"/>
    <col min="73" max="73" width="7.28515625" bestFit="1" customWidth="1"/>
    <col min="74" max="74" width="9.85546875" customWidth="1"/>
  </cols>
  <sheetData>
    <row r="1" spans="1:74" x14ac:dyDescent="0.2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1813</v>
      </c>
      <c r="M1" t="s">
        <v>1814</v>
      </c>
      <c r="N1" t="s">
        <v>1815</v>
      </c>
      <c r="O1" t="s">
        <v>1816</v>
      </c>
      <c r="P1" t="s">
        <v>1817</v>
      </c>
      <c r="Q1" t="s">
        <v>1818</v>
      </c>
      <c r="R1" t="s">
        <v>1819</v>
      </c>
      <c r="S1" t="s">
        <v>1820</v>
      </c>
      <c r="T1" t="s">
        <v>1821</v>
      </c>
      <c r="U1" t="s">
        <v>1822</v>
      </c>
      <c r="V1" t="s">
        <v>1823</v>
      </c>
      <c r="W1" t="s">
        <v>1824</v>
      </c>
      <c r="X1" t="s">
        <v>1825</v>
      </c>
      <c r="Y1" t="s">
        <v>1826</v>
      </c>
      <c r="Z1" t="s">
        <v>1827</v>
      </c>
      <c r="AA1" t="s">
        <v>1828</v>
      </c>
      <c r="AB1" t="s">
        <v>1829</v>
      </c>
      <c r="AC1" t="s">
        <v>1830</v>
      </c>
      <c r="AD1" t="s">
        <v>1831</v>
      </c>
      <c r="AE1" t="s">
        <v>1832</v>
      </c>
      <c r="AF1" t="s">
        <v>1833</v>
      </c>
      <c r="AG1" t="s">
        <v>1834</v>
      </c>
      <c r="AH1" t="s">
        <v>1835</v>
      </c>
      <c r="AI1" t="s">
        <v>1836</v>
      </c>
      <c r="AJ1" t="s">
        <v>1837</v>
      </c>
      <c r="AK1" t="s">
        <v>1838</v>
      </c>
      <c r="AL1" t="s">
        <v>1839</v>
      </c>
      <c r="AM1" t="s">
        <v>1840</v>
      </c>
      <c r="AN1" t="s">
        <v>1841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132</v>
      </c>
      <c r="AV1" t="s">
        <v>128</v>
      </c>
      <c r="AW1" t="s">
        <v>129</v>
      </c>
      <c r="AX1" t="s">
        <v>133</v>
      </c>
      <c r="AY1" t="s">
        <v>134</v>
      </c>
      <c r="AZ1" t="s">
        <v>135</v>
      </c>
      <c r="BA1" t="s">
        <v>130</v>
      </c>
      <c r="BB1" t="s">
        <v>136</v>
      </c>
      <c r="BC1" t="s">
        <v>131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1842</v>
      </c>
      <c r="BJ1" t="s">
        <v>1843</v>
      </c>
      <c r="BK1" t="s">
        <v>1844</v>
      </c>
      <c r="BL1" t="s">
        <v>1845</v>
      </c>
      <c r="BM1" t="s">
        <v>1846</v>
      </c>
      <c r="BN1" t="s">
        <v>1847</v>
      </c>
      <c r="BO1" t="s">
        <v>1848</v>
      </c>
      <c r="BP1" t="s">
        <v>1849</v>
      </c>
      <c r="BQ1" t="s">
        <v>1850</v>
      </c>
      <c r="BR1" t="s">
        <v>1851</v>
      </c>
      <c r="BS1" t="s">
        <v>1852</v>
      </c>
      <c r="BT1" t="s">
        <v>108</v>
      </c>
      <c r="BU1" t="s">
        <v>142</v>
      </c>
      <c r="BV1" t="s">
        <v>143</v>
      </c>
    </row>
    <row r="2" spans="1:74" x14ac:dyDescent="0.25">
      <c r="A2" s="161" t="s">
        <v>144</v>
      </c>
      <c r="B2" t="s">
        <v>9</v>
      </c>
      <c r="C2" t="s">
        <v>1929</v>
      </c>
      <c r="D2" t="s">
        <v>148</v>
      </c>
      <c r="E2" t="s">
        <v>1930</v>
      </c>
      <c r="BT2" s="161" t="s">
        <v>144</v>
      </c>
      <c r="BU2" s="161" t="s">
        <v>109</v>
      </c>
      <c r="BV2" t="b">
        <v>0</v>
      </c>
    </row>
    <row r="3" spans="1:74" x14ac:dyDescent="0.25">
      <c r="A3" s="161" t="s">
        <v>144</v>
      </c>
      <c r="B3" t="s">
        <v>10</v>
      </c>
      <c r="C3" t="s">
        <v>1318</v>
      </c>
      <c r="D3" t="s">
        <v>12</v>
      </c>
      <c r="E3" t="s">
        <v>1931</v>
      </c>
      <c r="BT3" s="161" t="s">
        <v>144</v>
      </c>
      <c r="BU3" s="161" t="s">
        <v>109</v>
      </c>
      <c r="BV3" t="b">
        <v>0</v>
      </c>
    </row>
    <row r="4" spans="1:74" x14ac:dyDescent="0.25">
      <c r="A4" s="161" t="s">
        <v>144</v>
      </c>
      <c r="B4" t="s">
        <v>10</v>
      </c>
      <c r="C4" t="s">
        <v>1318</v>
      </c>
      <c r="D4" t="s">
        <v>149</v>
      </c>
      <c r="E4" t="s">
        <v>1932</v>
      </c>
      <c r="BT4" s="161" t="s">
        <v>144</v>
      </c>
      <c r="BU4" s="161" t="s">
        <v>109</v>
      </c>
      <c r="BV4" t="b">
        <v>0</v>
      </c>
    </row>
    <row r="5" spans="1:74" x14ac:dyDescent="0.25">
      <c r="A5" s="161" t="s">
        <v>144</v>
      </c>
      <c r="B5" t="s">
        <v>10</v>
      </c>
      <c r="C5" t="s">
        <v>1318</v>
      </c>
      <c r="D5" t="s">
        <v>150</v>
      </c>
      <c r="E5" t="s">
        <v>1933</v>
      </c>
      <c r="BT5" s="161" t="s">
        <v>144</v>
      </c>
      <c r="BU5" s="161" t="s">
        <v>109</v>
      </c>
      <c r="BV5" t="b">
        <v>0</v>
      </c>
    </row>
    <row r="6" spans="1:74" x14ac:dyDescent="0.25">
      <c r="A6" s="161" t="s">
        <v>144</v>
      </c>
      <c r="B6" t="s">
        <v>32</v>
      </c>
      <c r="C6" t="s">
        <v>1934</v>
      </c>
      <c r="D6" t="s">
        <v>12</v>
      </c>
      <c r="E6" t="s">
        <v>1931</v>
      </c>
      <c r="BT6" s="161" t="s">
        <v>144</v>
      </c>
      <c r="BU6" s="161" t="s">
        <v>109</v>
      </c>
      <c r="BV6" t="b">
        <v>0</v>
      </c>
    </row>
    <row r="7" spans="1:74" x14ac:dyDescent="0.25">
      <c r="A7" s="161" t="s">
        <v>144</v>
      </c>
      <c r="B7" t="s">
        <v>145</v>
      </c>
      <c r="C7" t="s">
        <v>1935</v>
      </c>
      <c r="D7" t="s">
        <v>12</v>
      </c>
      <c r="E7" t="s">
        <v>1931</v>
      </c>
      <c r="BT7" s="161" t="s">
        <v>144</v>
      </c>
      <c r="BU7" s="161" t="s">
        <v>109</v>
      </c>
      <c r="BV7" t="b">
        <v>0</v>
      </c>
    </row>
    <row r="8" spans="1:74" x14ac:dyDescent="0.25">
      <c r="A8" s="161" t="s">
        <v>144</v>
      </c>
      <c r="B8" t="s">
        <v>146</v>
      </c>
      <c r="C8" t="s">
        <v>1936</v>
      </c>
      <c r="D8" t="s">
        <v>12</v>
      </c>
      <c r="E8" t="s">
        <v>1931</v>
      </c>
      <c r="BT8" s="161" t="s">
        <v>144</v>
      </c>
      <c r="BU8" s="161" t="s">
        <v>109</v>
      </c>
      <c r="BV8" t="b">
        <v>0</v>
      </c>
    </row>
    <row r="9" spans="1:74" x14ac:dyDescent="0.25">
      <c r="A9" s="161" t="s">
        <v>144</v>
      </c>
      <c r="B9" t="s">
        <v>147</v>
      </c>
      <c r="C9" t="s">
        <v>1318</v>
      </c>
      <c r="D9" t="s">
        <v>12</v>
      </c>
      <c r="E9" t="s">
        <v>1931</v>
      </c>
      <c r="BT9" s="161" t="s">
        <v>144</v>
      </c>
      <c r="BU9" s="161" t="s">
        <v>109</v>
      </c>
      <c r="BV9" t="b">
        <v>0</v>
      </c>
    </row>
    <row r="10" spans="1:74" x14ac:dyDescent="0.25">
      <c r="A10" s="161" t="s">
        <v>144</v>
      </c>
      <c r="B10" t="s">
        <v>1937</v>
      </c>
      <c r="C10" t="s">
        <v>1938</v>
      </c>
      <c r="D10" t="s">
        <v>151</v>
      </c>
      <c r="E10" t="s">
        <v>1932</v>
      </c>
      <c r="BT10" s="161" t="s">
        <v>144</v>
      </c>
      <c r="BU10" s="161" t="s">
        <v>109</v>
      </c>
      <c r="BV10" t="b">
        <v>0</v>
      </c>
    </row>
    <row r="11" spans="1:74" x14ac:dyDescent="0.25">
      <c r="A11" s="161" t="s">
        <v>2357</v>
      </c>
      <c r="B11" t="s">
        <v>5</v>
      </c>
      <c r="C11" t="s">
        <v>7</v>
      </c>
      <c r="D11" t="s">
        <v>26</v>
      </c>
      <c r="BT11" s="161" t="s">
        <v>2357</v>
      </c>
      <c r="BU11" s="161" t="s">
        <v>109</v>
      </c>
      <c r="BV11" t="b">
        <v>0</v>
      </c>
    </row>
    <row r="12" spans="1:74" x14ac:dyDescent="0.25">
      <c r="A12" s="161" t="s">
        <v>2357</v>
      </c>
      <c r="B12" t="s">
        <v>6</v>
      </c>
      <c r="C12" t="s">
        <v>8</v>
      </c>
      <c r="D12" t="s">
        <v>1927</v>
      </c>
      <c r="BT12" s="161" t="s">
        <v>2357</v>
      </c>
      <c r="BU12" s="161" t="s">
        <v>109</v>
      </c>
      <c r="BV12" t="b">
        <v>0</v>
      </c>
    </row>
    <row r="13" spans="1:74" x14ac:dyDescent="0.25">
      <c r="A13" s="161" t="s">
        <v>2357</v>
      </c>
      <c r="B13" t="s">
        <v>6</v>
      </c>
      <c r="C13" t="s">
        <v>8</v>
      </c>
      <c r="D13" t="s">
        <v>1928</v>
      </c>
      <c r="BT13" s="161" t="s">
        <v>2357</v>
      </c>
      <c r="BU13" s="161" t="s">
        <v>109</v>
      </c>
      <c r="BV13" t="b">
        <v>0</v>
      </c>
    </row>
    <row r="14" spans="1:74" x14ac:dyDescent="0.25">
      <c r="A14" s="161" t="s">
        <v>2357</v>
      </c>
      <c r="B14" t="s">
        <v>6</v>
      </c>
      <c r="C14" t="s">
        <v>8</v>
      </c>
      <c r="D14" t="s">
        <v>1926</v>
      </c>
      <c r="BT14" s="161" t="s">
        <v>2357</v>
      </c>
      <c r="BU14" s="161" t="s">
        <v>109</v>
      </c>
      <c r="BV14" t="b">
        <v>0</v>
      </c>
    </row>
    <row r="15" spans="1:74" x14ac:dyDescent="0.25">
      <c r="A15" s="161" t="s">
        <v>2357</v>
      </c>
      <c r="B15" t="s">
        <v>6</v>
      </c>
      <c r="C15" t="s">
        <v>8</v>
      </c>
      <c r="D15" t="s">
        <v>1925</v>
      </c>
      <c r="BT15" s="161" t="s">
        <v>2357</v>
      </c>
      <c r="BU15" s="161" t="s">
        <v>109</v>
      </c>
      <c r="BV15" t="b">
        <v>0</v>
      </c>
    </row>
    <row r="16" spans="1:74" x14ac:dyDescent="0.25">
      <c r="A16" s="161" t="s">
        <v>2357</v>
      </c>
      <c r="B16" t="s">
        <v>6</v>
      </c>
      <c r="C16" t="s">
        <v>160</v>
      </c>
      <c r="D16" t="s">
        <v>1927</v>
      </c>
      <c r="BT16" s="161" t="s">
        <v>2357</v>
      </c>
      <c r="BU16" s="161" t="s">
        <v>109</v>
      </c>
      <c r="BV16" t="b">
        <v>0</v>
      </c>
    </row>
    <row r="17" spans="1:74" x14ac:dyDescent="0.25">
      <c r="A17" s="161" t="s">
        <v>2357</v>
      </c>
      <c r="B17" t="s">
        <v>6</v>
      </c>
      <c r="C17" t="s">
        <v>160</v>
      </c>
      <c r="D17" t="s">
        <v>1928</v>
      </c>
      <c r="BT17" s="161" t="s">
        <v>2357</v>
      </c>
      <c r="BU17" s="161" t="s">
        <v>109</v>
      </c>
      <c r="BV17" t="b">
        <v>0</v>
      </c>
    </row>
    <row r="18" spans="1:74" x14ac:dyDescent="0.25">
      <c r="A18" s="161" t="s">
        <v>2357</v>
      </c>
      <c r="B18" t="s">
        <v>6</v>
      </c>
      <c r="C18" t="s">
        <v>160</v>
      </c>
      <c r="D18" t="s">
        <v>1926</v>
      </c>
      <c r="BT18" s="161" t="s">
        <v>2357</v>
      </c>
      <c r="BU18" s="161" t="s">
        <v>109</v>
      </c>
      <c r="BV18" t="b">
        <v>0</v>
      </c>
    </row>
    <row r="19" spans="1:74" x14ac:dyDescent="0.25">
      <c r="A19" s="161" t="s">
        <v>2357</v>
      </c>
      <c r="B19" t="s">
        <v>6</v>
      </c>
      <c r="C19" t="s">
        <v>160</v>
      </c>
      <c r="D19" t="s">
        <v>1925</v>
      </c>
      <c r="BT19" s="161" t="s">
        <v>2357</v>
      </c>
      <c r="BU19" s="161" t="s">
        <v>109</v>
      </c>
      <c r="BV19" t="b">
        <v>0</v>
      </c>
    </row>
    <row r="20" spans="1:74" x14ac:dyDescent="0.25">
      <c r="A20" s="161" t="s">
        <v>2357</v>
      </c>
      <c r="B20" t="s">
        <v>6</v>
      </c>
      <c r="C20" t="s">
        <v>2003</v>
      </c>
      <c r="D20" t="s">
        <v>1928</v>
      </c>
      <c r="BT20" s="161" t="s">
        <v>2357</v>
      </c>
      <c r="BU20" s="161" t="s">
        <v>109</v>
      </c>
      <c r="BV20" t="b">
        <v>0</v>
      </c>
    </row>
    <row r="21" spans="1:74" x14ac:dyDescent="0.25">
      <c r="A21" s="161" t="s">
        <v>2357</v>
      </c>
      <c r="B21" t="s">
        <v>6</v>
      </c>
      <c r="C21" t="s">
        <v>2003</v>
      </c>
      <c r="D21" t="s">
        <v>1925</v>
      </c>
      <c r="BT21" s="161" t="s">
        <v>2357</v>
      </c>
      <c r="BU21" s="161" t="s">
        <v>109</v>
      </c>
      <c r="BV21" t="b">
        <v>0</v>
      </c>
    </row>
    <row r="22" spans="1:74" x14ac:dyDescent="0.25">
      <c r="A22" s="161" t="s">
        <v>2357</v>
      </c>
      <c r="B22" t="s">
        <v>6</v>
      </c>
      <c r="C22" t="s">
        <v>163</v>
      </c>
      <c r="D22" t="s">
        <v>1928</v>
      </c>
      <c r="BT22" s="161" t="s">
        <v>2357</v>
      </c>
      <c r="BU22" s="161" t="s">
        <v>109</v>
      </c>
      <c r="BV22" t="b">
        <v>0</v>
      </c>
    </row>
    <row r="23" spans="1:74" x14ac:dyDescent="0.25">
      <c r="A23" s="161" t="s">
        <v>2357</v>
      </c>
      <c r="B23" t="s">
        <v>6</v>
      </c>
      <c r="C23" t="s">
        <v>163</v>
      </c>
      <c r="D23" t="s">
        <v>1925</v>
      </c>
      <c r="BT23" s="161" t="s">
        <v>2357</v>
      </c>
      <c r="BU23" s="161" t="s">
        <v>109</v>
      </c>
      <c r="BV23" t="b">
        <v>0</v>
      </c>
    </row>
    <row r="24" spans="1:74" x14ac:dyDescent="0.25">
      <c r="A24" s="161" t="s">
        <v>2357</v>
      </c>
      <c r="B24" t="s">
        <v>6</v>
      </c>
      <c r="C24" t="s">
        <v>164</v>
      </c>
      <c r="D24" t="s">
        <v>1928</v>
      </c>
      <c r="BT24" s="161" t="s">
        <v>2357</v>
      </c>
      <c r="BU24" s="161" t="s">
        <v>109</v>
      </c>
      <c r="BV24" t="b">
        <v>0</v>
      </c>
    </row>
    <row r="25" spans="1:74" x14ac:dyDescent="0.25">
      <c r="A25" s="161" t="s">
        <v>2357</v>
      </c>
      <c r="B25" t="s">
        <v>6</v>
      </c>
      <c r="C25" t="s">
        <v>164</v>
      </c>
      <c r="D25" t="s">
        <v>1925</v>
      </c>
      <c r="BT25" s="161" t="s">
        <v>2357</v>
      </c>
      <c r="BU25" s="161" t="s">
        <v>109</v>
      </c>
      <c r="BV25" t="b">
        <v>0</v>
      </c>
    </row>
    <row r="26" spans="1:74" x14ac:dyDescent="0.25">
      <c r="A26" s="161" t="s">
        <v>2357</v>
      </c>
      <c r="B26" t="s">
        <v>6</v>
      </c>
      <c r="C26" t="s">
        <v>166</v>
      </c>
      <c r="D26" t="s">
        <v>1927</v>
      </c>
      <c r="BT26" s="161" t="s">
        <v>2357</v>
      </c>
      <c r="BU26" s="161" t="s">
        <v>109</v>
      </c>
      <c r="BV26" t="b">
        <v>0</v>
      </c>
    </row>
    <row r="27" spans="1:74" x14ac:dyDescent="0.25">
      <c r="A27" s="161" t="s">
        <v>2357</v>
      </c>
      <c r="B27" t="s">
        <v>6</v>
      </c>
      <c r="C27" t="s">
        <v>166</v>
      </c>
      <c r="D27" t="s">
        <v>1928</v>
      </c>
      <c r="BT27" s="161" t="s">
        <v>2357</v>
      </c>
      <c r="BU27" s="161" t="s">
        <v>109</v>
      </c>
      <c r="BV27" t="b">
        <v>0</v>
      </c>
    </row>
    <row r="28" spans="1:74" x14ac:dyDescent="0.25">
      <c r="A28" s="161" t="s">
        <v>2357</v>
      </c>
      <c r="B28" t="s">
        <v>6</v>
      </c>
      <c r="C28" t="s">
        <v>166</v>
      </c>
      <c r="D28" t="s">
        <v>1925</v>
      </c>
      <c r="BT28" s="161" t="s">
        <v>2357</v>
      </c>
      <c r="BU28" s="161" t="s">
        <v>109</v>
      </c>
      <c r="BV28" t="b">
        <v>0</v>
      </c>
    </row>
    <row r="29" spans="1:74" x14ac:dyDescent="0.25">
      <c r="A29" s="161" t="s">
        <v>2357</v>
      </c>
      <c r="B29" t="s">
        <v>153</v>
      </c>
      <c r="C29" t="s">
        <v>8</v>
      </c>
      <c r="D29" t="s">
        <v>1928</v>
      </c>
      <c r="BT29" s="161" t="s">
        <v>2357</v>
      </c>
      <c r="BU29" s="161" t="s">
        <v>109</v>
      </c>
      <c r="BV29" t="b">
        <v>0</v>
      </c>
    </row>
    <row r="30" spans="1:74" x14ac:dyDescent="0.25">
      <c r="A30" s="161" t="s">
        <v>2357</v>
      </c>
      <c r="B30" t="s">
        <v>153</v>
      </c>
      <c r="C30" t="s">
        <v>8</v>
      </c>
      <c r="D30" t="s">
        <v>1925</v>
      </c>
      <c r="BT30" s="161" t="s">
        <v>2357</v>
      </c>
      <c r="BU30" s="161" t="s">
        <v>109</v>
      </c>
      <c r="BV30" t="b">
        <v>0</v>
      </c>
    </row>
    <row r="31" spans="1:74" x14ac:dyDescent="0.25">
      <c r="A31" s="161" t="s">
        <v>2357</v>
      </c>
      <c r="B31" t="s">
        <v>153</v>
      </c>
      <c r="C31" t="s">
        <v>160</v>
      </c>
      <c r="D31" t="s">
        <v>1928</v>
      </c>
      <c r="BT31" s="161" t="s">
        <v>2357</v>
      </c>
      <c r="BU31" s="161" t="s">
        <v>109</v>
      </c>
      <c r="BV31" t="b">
        <v>0</v>
      </c>
    </row>
    <row r="32" spans="1:74" x14ac:dyDescent="0.25">
      <c r="A32" s="161" t="s">
        <v>2357</v>
      </c>
      <c r="B32" t="s">
        <v>153</v>
      </c>
      <c r="C32" t="s">
        <v>160</v>
      </c>
      <c r="D32" t="s">
        <v>1925</v>
      </c>
      <c r="BT32" s="161" t="s">
        <v>2357</v>
      </c>
      <c r="BU32" s="161" t="s">
        <v>109</v>
      </c>
      <c r="BV32" t="b">
        <v>0</v>
      </c>
    </row>
    <row r="33" spans="1:74" x14ac:dyDescent="0.25">
      <c r="A33" s="161" t="s">
        <v>2357</v>
      </c>
      <c r="B33" t="s">
        <v>153</v>
      </c>
      <c r="C33" t="s">
        <v>164</v>
      </c>
      <c r="D33" t="s">
        <v>1928</v>
      </c>
      <c r="BT33" s="161" t="s">
        <v>2357</v>
      </c>
      <c r="BU33" s="161" t="s">
        <v>109</v>
      </c>
      <c r="BV33" t="b">
        <v>0</v>
      </c>
    </row>
    <row r="34" spans="1:74" x14ac:dyDescent="0.25">
      <c r="A34" s="161" t="s">
        <v>2357</v>
      </c>
      <c r="B34" t="s">
        <v>153</v>
      </c>
      <c r="C34" t="s">
        <v>164</v>
      </c>
      <c r="D34" t="s">
        <v>1925</v>
      </c>
      <c r="BT34" s="161" t="s">
        <v>2357</v>
      </c>
      <c r="BU34" s="161" t="s">
        <v>109</v>
      </c>
      <c r="BV34" t="b">
        <v>0</v>
      </c>
    </row>
    <row r="35" spans="1:74" x14ac:dyDescent="0.25">
      <c r="A35" s="161" t="s">
        <v>2357</v>
      </c>
      <c r="B35" t="s">
        <v>153</v>
      </c>
      <c r="C35" t="s">
        <v>166</v>
      </c>
      <c r="D35" t="s">
        <v>1928</v>
      </c>
      <c r="BT35" s="161" t="s">
        <v>2357</v>
      </c>
      <c r="BU35" s="161" t="s">
        <v>109</v>
      </c>
      <c r="BV35" t="b">
        <v>0</v>
      </c>
    </row>
    <row r="36" spans="1:74" x14ac:dyDescent="0.25">
      <c r="A36" s="161" t="s">
        <v>2357</v>
      </c>
      <c r="B36" t="s">
        <v>153</v>
      </c>
      <c r="C36" t="s">
        <v>166</v>
      </c>
      <c r="D36" t="s">
        <v>1925</v>
      </c>
      <c r="BT36" s="161" t="s">
        <v>2357</v>
      </c>
      <c r="BU36" s="161" t="s">
        <v>109</v>
      </c>
      <c r="BV36" t="b">
        <v>0</v>
      </c>
    </row>
    <row r="37" spans="1:74" x14ac:dyDescent="0.25">
      <c r="A37" s="161" t="s">
        <v>2358</v>
      </c>
      <c r="B37" t="s">
        <v>9</v>
      </c>
      <c r="C37" t="s">
        <v>1929</v>
      </c>
      <c r="D37" t="s">
        <v>148</v>
      </c>
      <c r="E37" t="s">
        <v>1930</v>
      </c>
      <c r="BT37" s="161" t="s">
        <v>2358</v>
      </c>
      <c r="BU37" s="161" t="s">
        <v>109</v>
      </c>
      <c r="BV37" t="b">
        <v>0</v>
      </c>
    </row>
    <row r="38" spans="1:74" x14ac:dyDescent="0.25">
      <c r="A38" s="161" t="s">
        <v>2358</v>
      </c>
      <c r="B38" t="s">
        <v>10</v>
      </c>
      <c r="C38" t="s">
        <v>1318</v>
      </c>
      <c r="D38" t="s">
        <v>12</v>
      </c>
      <c r="E38" t="s">
        <v>1931</v>
      </c>
      <c r="BT38" s="161" t="s">
        <v>2358</v>
      </c>
      <c r="BU38" s="161" t="s">
        <v>109</v>
      </c>
      <c r="BV38" t="b">
        <v>0</v>
      </c>
    </row>
    <row r="39" spans="1:74" x14ac:dyDescent="0.25">
      <c r="A39" s="161" t="s">
        <v>2358</v>
      </c>
      <c r="B39" t="s">
        <v>10</v>
      </c>
      <c r="C39" t="s">
        <v>1318</v>
      </c>
      <c r="D39" t="s">
        <v>149</v>
      </c>
      <c r="E39" t="s">
        <v>1932</v>
      </c>
      <c r="BT39" s="161" t="s">
        <v>2358</v>
      </c>
      <c r="BU39" s="161" t="s">
        <v>109</v>
      </c>
      <c r="BV39" t="b">
        <v>0</v>
      </c>
    </row>
    <row r="40" spans="1:74" x14ac:dyDescent="0.25">
      <c r="A40" s="161" t="s">
        <v>2358</v>
      </c>
      <c r="B40" t="s">
        <v>10</v>
      </c>
      <c r="C40" t="s">
        <v>1318</v>
      </c>
      <c r="D40" t="s">
        <v>150</v>
      </c>
      <c r="E40" t="s">
        <v>1933</v>
      </c>
      <c r="BT40" s="161" t="s">
        <v>2358</v>
      </c>
      <c r="BU40" s="161" t="s">
        <v>109</v>
      </c>
      <c r="BV40" t="b">
        <v>0</v>
      </c>
    </row>
    <row r="41" spans="1:74" x14ac:dyDescent="0.25">
      <c r="A41" s="161" t="s">
        <v>2358</v>
      </c>
      <c r="B41" t="s">
        <v>32</v>
      </c>
      <c r="C41" t="s">
        <v>1934</v>
      </c>
      <c r="D41" t="s">
        <v>12</v>
      </c>
      <c r="E41" t="s">
        <v>1931</v>
      </c>
      <c r="BT41" s="161" t="s">
        <v>2358</v>
      </c>
      <c r="BU41" s="161" t="s">
        <v>109</v>
      </c>
      <c r="BV41" t="b">
        <v>0</v>
      </c>
    </row>
    <row r="42" spans="1:74" x14ac:dyDescent="0.25">
      <c r="A42" s="161" t="s">
        <v>2358</v>
      </c>
      <c r="B42" t="s">
        <v>145</v>
      </c>
      <c r="C42" t="s">
        <v>1935</v>
      </c>
      <c r="D42" t="s">
        <v>12</v>
      </c>
      <c r="E42" t="s">
        <v>1931</v>
      </c>
      <c r="BT42" s="161" t="s">
        <v>2358</v>
      </c>
      <c r="BU42" s="161" t="s">
        <v>109</v>
      </c>
      <c r="BV42" t="b">
        <v>0</v>
      </c>
    </row>
    <row r="43" spans="1:74" x14ac:dyDescent="0.25">
      <c r="A43" s="161" t="s">
        <v>2358</v>
      </c>
      <c r="B43" t="s">
        <v>146</v>
      </c>
      <c r="C43" t="s">
        <v>1936</v>
      </c>
      <c r="D43" t="s">
        <v>12</v>
      </c>
      <c r="E43" t="s">
        <v>1931</v>
      </c>
      <c r="BT43" s="161" t="s">
        <v>2358</v>
      </c>
      <c r="BU43" s="161" t="s">
        <v>109</v>
      </c>
      <c r="BV43" t="b">
        <v>0</v>
      </c>
    </row>
    <row r="44" spans="1:74" x14ac:dyDescent="0.25">
      <c r="A44" s="161" t="s">
        <v>2358</v>
      </c>
      <c r="B44" t="s">
        <v>147</v>
      </c>
      <c r="C44" t="s">
        <v>1318</v>
      </c>
      <c r="D44" t="s">
        <v>12</v>
      </c>
      <c r="E44" t="s">
        <v>1931</v>
      </c>
      <c r="BT44" s="161" t="s">
        <v>2358</v>
      </c>
      <c r="BU44" s="161" t="s">
        <v>109</v>
      </c>
      <c r="BV44" t="b">
        <v>0</v>
      </c>
    </row>
    <row r="45" spans="1:74" x14ac:dyDescent="0.25">
      <c r="A45" s="161" t="s">
        <v>2358</v>
      </c>
      <c r="B45" t="s">
        <v>1937</v>
      </c>
      <c r="C45" t="s">
        <v>1938</v>
      </c>
      <c r="D45" t="s">
        <v>151</v>
      </c>
      <c r="E45" t="s">
        <v>1932</v>
      </c>
      <c r="BT45" s="161" t="s">
        <v>2358</v>
      </c>
      <c r="BU45" s="161" t="s">
        <v>109</v>
      </c>
      <c r="BV45" t="b">
        <v>0</v>
      </c>
    </row>
    <row r="46" spans="1:74" x14ac:dyDescent="0.25">
      <c r="A46" s="161" t="s">
        <v>148</v>
      </c>
      <c r="B46" t="s">
        <v>11</v>
      </c>
      <c r="BT46" s="161" t="s">
        <v>148</v>
      </c>
      <c r="BU46" s="161" t="s">
        <v>109</v>
      </c>
      <c r="BV46" t="b">
        <v>0</v>
      </c>
    </row>
    <row r="47" spans="1:74" x14ac:dyDescent="0.25">
      <c r="A47" s="161" t="s">
        <v>148</v>
      </c>
      <c r="B47" t="s">
        <v>12</v>
      </c>
      <c r="BT47" s="161" t="s">
        <v>148</v>
      </c>
      <c r="BU47" s="161" t="s">
        <v>109</v>
      </c>
      <c r="BV47" t="b">
        <v>0</v>
      </c>
    </row>
    <row r="48" spans="1:74" x14ac:dyDescent="0.25">
      <c r="A48" s="161" t="s">
        <v>148</v>
      </c>
      <c r="B48" t="s">
        <v>149</v>
      </c>
      <c r="BT48" s="161" t="s">
        <v>148</v>
      </c>
      <c r="BU48" s="161" t="s">
        <v>109</v>
      </c>
      <c r="BV48" t="b">
        <v>0</v>
      </c>
    </row>
    <row r="49" spans="1:74" x14ac:dyDescent="0.25">
      <c r="A49" s="161" t="s">
        <v>148</v>
      </c>
      <c r="B49" t="s">
        <v>150</v>
      </c>
      <c r="BT49" s="161" t="s">
        <v>148</v>
      </c>
      <c r="BU49" s="161" t="s">
        <v>109</v>
      </c>
      <c r="BV49" t="b">
        <v>0</v>
      </c>
    </row>
    <row r="50" spans="1:74" x14ac:dyDescent="0.25">
      <c r="A50" s="161" t="s">
        <v>148</v>
      </c>
      <c r="B50" t="s">
        <v>151</v>
      </c>
      <c r="BT50" s="161" t="s">
        <v>148</v>
      </c>
      <c r="BU50" s="161" t="s">
        <v>109</v>
      </c>
      <c r="BV50" t="b">
        <v>0</v>
      </c>
    </row>
    <row r="51" spans="1:74" x14ac:dyDescent="0.25">
      <c r="A51" s="161" t="s">
        <v>152</v>
      </c>
      <c r="B51" t="s">
        <v>5</v>
      </c>
      <c r="BT51" s="161" t="s">
        <v>152</v>
      </c>
      <c r="BU51" s="161" t="s">
        <v>109</v>
      </c>
      <c r="BV51" t="b">
        <v>0</v>
      </c>
    </row>
    <row r="52" spans="1:74" x14ac:dyDescent="0.25">
      <c r="A52" s="161" t="s">
        <v>152</v>
      </c>
      <c r="B52" t="s">
        <v>6</v>
      </c>
      <c r="BT52" s="161" t="s">
        <v>152</v>
      </c>
      <c r="BU52" s="161" t="s">
        <v>109</v>
      </c>
      <c r="BV52" t="b">
        <v>0</v>
      </c>
    </row>
    <row r="53" spans="1:74" x14ac:dyDescent="0.25">
      <c r="A53" s="161" t="s">
        <v>152</v>
      </c>
      <c r="B53" t="s">
        <v>153</v>
      </c>
      <c r="BT53" s="161" t="s">
        <v>152</v>
      </c>
      <c r="BU53" s="161" t="s">
        <v>109</v>
      </c>
      <c r="BV53" t="b">
        <v>0</v>
      </c>
    </row>
    <row r="54" spans="1:74" x14ac:dyDescent="0.25">
      <c r="A54" s="161" t="s">
        <v>154</v>
      </c>
      <c r="B54" t="s">
        <v>155</v>
      </c>
      <c r="C54" t="s">
        <v>156</v>
      </c>
      <c r="D54" t="s">
        <v>7</v>
      </c>
      <c r="BT54" s="161" t="s">
        <v>154</v>
      </c>
      <c r="BU54" s="161" t="s">
        <v>109</v>
      </c>
      <c r="BV54" t="b">
        <v>0</v>
      </c>
    </row>
    <row r="55" spans="1:74" x14ac:dyDescent="0.25">
      <c r="A55" s="161" t="s">
        <v>154</v>
      </c>
      <c r="B55" t="s">
        <v>157</v>
      </c>
      <c r="C55" t="s">
        <v>158</v>
      </c>
      <c r="D55" t="s">
        <v>8</v>
      </c>
      <c r="BT55" s="161" t="s">
        <v>154</v>
      </c>
      <c r="BU55" s="161" t="s">
        <v>109</v>
      </c>
      <c r="BV55" t="b">
        <v>0</v>
      </c>
    </row>
    <row r="56" spans="1:74" x14ac:dyDescent="0.25">
      <c r="A56" s="161" t="s">
        <v>154</v>
      </c>
      <c r="B56" t="s">
        <v>157</v>
      </c>
      <c r="C56" t="s">
        <v>159</v>
      </c>
      <c r="D56" t="s">
        <v>160</v>
      </c>
      <c r="BT56" s="161" t="s">
        <v>154</v>
      </c>
      <c r="BU56" s="161" t="s">
        <v>109</v>
      </c>
      <c r="BV56" t="b">
        <v>0</v>
      </c>
    </row>
    <row r="57" spans="1:74" x14ac:dyDescent="0.25">
      <c r="A57" s="161" t="s">
        <v>154</v>
      </c>
      <c r="B57" t="s">
        <v>161</v>
      </c>
      <c r="C57" t="s">
        <v>2003</v>
      </c>
      <c r="D57" t="s">
        <v>2359</v>
      </c>
      <c r="BT57" s="161" t="s">
        <v>154</v>
      </c>
      <c r="BU57" s="161" t="s">
        <v>109</v>
      </c>
      <c r="BV57" t="b">
        <v>0</v>
      </c>
    </row>
    <row r="58" spans="1:74" x14ac:dyDescent="0.25">
      <c r="A58" s="161" t="s">
        <v>154</v>
      </c>
      <c r="B58" t="s">
        <v>161</v>
      </c>
      <c r="C58" t="s">
        <v>162</v>
      </c>
      <c r="D58" t="s">
        <v>163</v>
      </c>
      <c r="BT58" s="161" t="s">
        <v>154</v>
      </c>
      <c r="BU58" s="161" t="s">
        <v>109</v>
      </c>
      <c r="BV58" t="b">
        <v>0</v>
      </c>
    </row>
    <row r="59" spans="1:74" x14ac:dyDescent="0.25">
      <c r="A59" s="161" t="s">
        <v>154</v>
      </c>
      <c r="B59" t="s">
        <v>161</v>
      </c>
      <c r="C59" t="s">
        <v>159</v>
      </c>
      <c r="D59" t="s">
        <v>164</v>
      </c>
      <c r="BT59" s="161" t="s">
        <v>154</v>
      </c>
      <c r="BU59" s="161" t="s">
        <v>109</v>
      </c>
      <c r="BV59" t="b">
        <v>0</v>
      </c>
    </row>
    <row r="60" spans="1:74" x14ac:dyDescent="0.25">
      <c r="A60" s="161" t="s">
        <v>154</v>
      </c>
      <c r="B60" t="s">
        <v>161</v>
      </c>
      <c r="C60" t="s">
        <v>165</v>
      </c>
      <c r="D60" t="s">
        <v>166</v>
      </c>
      <c r="BT60" s="161" t="s">
        <v>154</v>
      </c>
      <c r="BU60" s="161" t="s">
        <v>109</v>
      </c>
      <c r="BV60" t="b">
        <v>0</v>
      </c>
    </row>
    <row r="61" spans="1:74" x14ac:dyDescent="0.25">
      <c r="A61" s="161" t="s">
        <v>167</v>
      </c>
      <c r="B61" t="s">
        <v>52</v>
      </c>
      <c r="C61" t="s">
        <v>169</v>
      </c>
      <c r="D61" t="s">
        <v>173</v>
      </c>
      <c r="E61" t="s">
        <v>168</v>
      </c>
      <c r="F61" t="s">
        <v>170</v>
      </c>
      <c r="G61" t="s">
        <v>171</v>
      </c>
      <c r="H61" t="s">
        <v>172</v>
      </c>
      <c r="I61" t="s">
        <v>174</v>
      </c>
      <c r="K61" t="s">
        <v>175</v>
      </c>
      <c r="BT61" s="161" t="s">
        <v>167</v>
      </c>
      <c r="BU61" s="161" t="s">
        <v>109</v>
      </c>
      <c r="BV61" t="b">
        <v>0</v>
      </c>
    </row>
    <row r="62" spans="1:74" x14ac:dyDescent="0.25">
      <c r="A62" s="161" t="s">
        <v>167</v>
      </c>
      <c r="B62" t="s">
        <v>177</v>
      </c>
      <c r="C62" t="s">
        <v>178</v>
      </c>
      <c r="D62" t="s">
        <v>182</v>
      </c>
      <c r="E62" t="s">
        <v>176</v>
      </c>
      <c r="F62" t="s">
        <v>179</v>
      </c>
      <c r="G62" t="s">
        <v>180</v>
      </c>
      <c r="H62" t="s">
        <v>181</v>
      </c>
      <c r="I62" t="s">
        <v>183</v>
      </c>
      <c r="K62" t="s">
        <v>184</v>
      </c>
      <c r="BT62" s="161" t="s">
        <v>167</v>
      </c>
      <c r="BU62" s="161" t="s">
        <v>109</v>
      </c>
      <c r="BV62" t="b">
        <v>0</v>
      </c>
    </row>
    <row r="63" spans="1:74" x14ac:dyDescent="0.25">
      <c r="A63" s="161" t="s">
        <v>167</v>
      </c>
      <c r="B63" t="s">
        <v>185</v>
      </c>
      <c r="C63" t="s">
        <v>178</v>
      </c>
      <c r="D63" t="s">
        <v>187</v>
      </c>
      <c r="E63" t="s">
        <v>176</v>
      </c>
      <c r="F63" t="s">
        <v>186</v>
      </c>
      <c r="G63" t="s">
        <v>180</v>
      </c>
      <c r="H63" t="s">
        <v>181</v>
      </c>
      <c r="I63" t="s">
        <v>188</v>
      </c>
      <c r="BT63" s="161" t="s">
        <v>167</v>
      </c>
      <c r="BU63" s="161" t="s">
        <v>109</v>
      </c>
      <c r="BV63" t="b">
        <v>0</v>
      </c>
    </row>
    <row r="64" spans="1:74" x14ac:dyDescent="0.25">
      <c r="A64" s="161" t="s">
        <v>167</v>
      </c>
      <c r="B64" t="s">
        <v>189</v>
      </c>
      <c r="C64" t="s">
        <v>178</v>
      </c>
      <c r="D64" t="s">
        <v>190</v>
      </c>
      <c r="E64" t="s">
        <v>176</v>
      </c>
      <c r="F64" t="s">
        <v>186</v>
      </c>
      <c r="G64" t="s">
        <v>185</v>
      </c>
      <c r="H64" t="s">
        <v>181</v>
      </c>
      <c r="I64" t="s">
        <v>191</v>
      </c>
      <c r="BT64" s="161" t="s">
        <v>167</v>
      </c>
      <c r="BU64" s="161" t="s">
        <v>109</v>
      </c>
      <c r="BV64" t="b">
        <v>0</v>
      </c>
    </row>
    <row r="65" spans="1:74" x14ac:dyDescent="0.25">
      <c r="A65" s="161" t="s">
        <v>167</v>
      </c>
      <c r="B65" t="s">
        <v>192</v>
      </c>
      <c r="C65" t="s">
        <v>178</v>
      </c>
      <c r="D65" t="s">
        <v>193</v>
      </c>
      <c r="E65" t="s">
        <v>176</v>
      </c>
      <c r="F65" t="s">
        <v>186</v>
      </c>
      <c r="G65" t="s">
        <v>185</v>
      </c>
      <c r="H65" t="s">
        <v>181</v>
      </c>
      <c r="I65" t="s">
        <v>194</v>
      </c>
      <c r="K65" t="s">
        <v>195</v>
      </c>
      <c r="BT65" s="161" t="s">
        <v>167</v>
      </c>
      <c r="BU65" s="161" t="s">
        <v>109</v>
      </c>
      <c r="BV65" t="b">
        <v>0</v>
      </c>
    </row>
    <row r="66" spans="1:74" x14ac:dyDescent="0.25">
      <c r="A66" s="161" t="s">
        <v>167</v>
      </c>
      <c r="B66" t="s">
        <v>196</v>
      </c>
      <c r="C66" t="s">
        <v>178</v>
      </c>
      <c r="D66" t="s">
        <v>198</v>
      </c>
      <c r="E66" t="s">
        <v>176</v>
      </c>
      <c r="F66" t="s">
        <v>197</v>
      </c>
      <c r="G66" t="s">
        <v>180</v>
      </c>
      <c r="H66" t="s">
        <v>181</v>
      </c>
      <c r="I66" t="s">
        <v>199</v>
      </c>
      <c r="BT66" s="161" t="s">
        <v>167</v>
      </c>
      <c r="BU66" s="161" t="s">
        <v>109</v>
      </c>
      <c r="BV66" t="b">
        <v>0</v>
      </c>
    </row>
    <row r="67" spans="1:74" x14ac:dyDescent="0.25">
      <c r="A67" s="161" t="s">
        <v>167</v>
      </c>
      <c r="B67" t="s">
        <v>200</v>
      </c>
      <c r="C67" t="s">
        <v>178</v>
      </c>
      <c r="D67" t="s">
        <v>202</v>
      </c>
      <c r="E67" t="s">
        <v>176</v>
      </c>
      <c r="F67" t="s">
        <v>201</v>
      </c>
      <c r="G67" t="s">
        <v>180</v>
      </c>
      <c r="H67" t="s">
        <v>181</v>
      </c>
      <c r="I67" t="s">
        <v>203</v>
      </c>
      <c r="BT67" s="161" t="s">
        <v>167</v>
      </c>
      <c r="BU67" s="161" t="s">
        <v>109</v>
      </c>
      <c r="BV67" t="b">
        <v>0</v>
      </c>
    </row>
    <row r="68" spans="1:74" x14ac:dyDescent="0.25">
      <c r="A68" s="161" t="s">
        <v>167</v>
      </c>
      <c r="B68" t="s">
        <v>204</v>
      </c>
      <c r="C68" t="s">
        <v>178</v>
      </c>
      <c r="D68" t="s">
        <v>206</v>
      </c>
      <c r="E68" t="s">
        <v>176</v>
      </c>
      <c r="F68" t="s">
        <v>205</v>
      </c>
      <c r="G68" t="s">
        <v>180</v>
      </c>
      <c r="H68" t="s">
        <v>181</v>
      </c>
      <c r="I68" t="s">
        <v>207</v>
      </c>
      <c r="BT68" s="161" t="s">
        <v>167</v>
      </c>
      <c r="BU68" s="161" t="s">
        <v>109</v>
      </c>
      <c r="BV68" t="b">
        <v>0</v>
      </c>
    </row>
    <row r="69" spans="1:74" x14ac:dyDescent="0.25">
      <c r="A69" s="161" t="s">
        <v>167</v>
      </c>
      <c r="B69" t="s">
        <v>208</v>
      </c>
      <c r="C69" t="s">
        <v>178</v>
      </c>
      <c r="D69" t="s">
        <v>210</v>
      </c>
      <c r="E69" t="s">
        <v>176</v>
      </c>
      <c r="F69" t="s">
        <v>209</v>
      </c>
      <c r="G69" t="s">
        <v>180</v>
      </c>
      <c r="H69" t="s">
        <v>181</v>
      </c>
      <c r="I69" t="s">
        <v>211</v>
      </c>
      <c r="BT69" s="161" t="s">
        <v>167</v>
      </c>
      <c r="BU69" s="161" t="s">
        <v>109</v>
      </c>
      <c r="BV69" t="b">
        <v>0</v>
      </c>
    </row>
    <row r="70" spans="1:74" x14ac:dyDescent="0.25">
      <c r="A70" s="161" t="s">
        <v>167</v>
      </c>
      <c r="B70" t="s">
        <v>212</v>
      </c>
      <c r="C70" t="s">
        <v>178</v>
      </c>
      <c r="D70" t="s">
        <v>214</v>
      </c>
      <c r="E70" t="s">
        <v>176</v>
      </c>
      <c r="F70" t="s">
        <v>213</v>
      </c>
      <c r="G70" t="s">
        <v>180</v>
      </c>
      <c r="H70" t="s">
        <v>181</v>
      </c>
      <c r="I70" t="s">
        <v>215</v>
      </c>
      <c r="BT70" s="161" t="s">
        <v>167</v>
      </c>
      <c r="BU70" s="161" t="s">
        <v>109</v>
      </c>
      <c r="BV70" t="b">
        <v>0</v>
      </c>
    </row>
    <row r="71" spans="1:74" x14ac:dyDescent="0.25">
      <c r="A71" s="161" t="s">
        <v>167</v>
      </c>
      <c r="B71" t="s">
        <v>216</v>
      </c>
      <c r="C71" t="s">
        <v>178</v>
      </c>
      <c r="D71" t="s">
        <v>219</v>
      </c>
      <c r="E71" t="s">
        <v>176</v>
      </c>
      <c r="F71" t="s">
        <v>217</v>
      </c>
      <c r="G71" t="s">
        <v>218</v>
      </c>
      <c r="H71" t="s">
        <v>181</v>
      </c>
      <c r="I71" t="s">
        <v>220</v>
      </c>
      <c r="BT71" s="161" t="s">
        <v>167</v>
      </c>
      <c r="BU71" s="161" t="s">
        <v>109</v>
      </c>
      <c r="BV71" t="b">
        <v>0</v>
      </c>
    </row>
    <row r="72" spans="1:74" x14ac:dyDescent="0.25">
      <c r="A72" s="161" t="s">
        <v>167</v>
      </c>
      <c r="B72" t="s">
        <v>221</v>
      </c>
      <c r="C72" t="s">
        <v>178</v>
      </c>
      <c r="D72" t="s">
        <v>224</v>
      </c>
      <c r="E72" t="s">
        <v>176</v>
      </c>
      <c r="F72" t="s">
        <v>222</v>
      </c>
      <c r="G72" t="s">
        <v>223</v>
      </c>
      <c r="H72" t="s">
        <v>181</v>
      </c>
      <c r="I72" t="s">
        <v>225</v>
      </c>
      <c r="BT72" s="161" t="s">
        <v>167</v>
      </c>
      <c r="BU72" s="161" t="s">
        <v>109</v>
      </c>
      <c r="BV72" t="b">
        <v>0</v>
      </c>
    </row>
    <row r="73" spans="1:74" x14ac:dyDescent="0.25">
      <c r="A73" s="161" t="s">
        <v>167</v>
      </c>
      <c r="B73" t="s">
        <v>226</v>
      </c>
      <c r="C73" t="s">
        <v>178</v>
      </c>
      <c r="D73" t="s">
        <v>198</v>
      </c>
      <c r="E73" t="s">
        <v>176</v>
      </c>
      <c r="F73" t="s">
        <v>227</v>
      </c>
      <c r="G73" t="s">
        <v>223</v>
      </c>
      <c r="H73" t="s">
        <v>181</v>
      </c>
      <c r="I73" t="s">
        <v>228</v>
      </c>
      <c r="BT73" s="161" t="s">
        <v>167</v>
      </c>
      <c r="BU73" s="161" t="s">
        <v>109</v>
      </c>
      <c r="BV73" t="b">
        <v>0</v>
      </c>
    </row>
    <row r="74" spans="1:74" x14ac:dyDescent="0.25">
      <c r="A74" s="161" t="s">
        <v>167</v>
      </c>
      <c r="B74" t="s">
        <v>229</v>
      </c>
      <c r="C74" t="s">
        <v>178</v>
      </c>
      <c r="D74" t="s">
        <v>231</v>
      </c>
      <c r="E74" t="s">
        <v>176</v>
      </c>
      <c r="F74" t="s">
        <v>230</v>
      </c>
      <c r="G74" t="s">
        <v>223</v>
      </c>
      <c r="H74" t="s">
        <v>181</v>
      </c>
      <c r="I74" t="s">
        <v>232</v>
      </c>
      <c r="BT74" s="161" t="s">
        <v>167</v>
      </c>
      <c r="BU74" s="161" t="s">
        <v>109</v>
      </c>
      <c r="BV74" t="b">
        <v>0</v>
      </c>
    </row>
    <row r="75" spans="1:74" x14ac:dyDescent="0.25">
      <c r="A75" s="161" t="s">
        <v>167</v>
      </c>
      <c r="B75" t="s">
        <v>233</v>
      </c>
      <c r="C75" t="s">
        <v>178</v>
      </c>
      <c r="D75" t="s">
        <v>235</v>
      </c>
      <c r="E75" t="s">
        <v>176</v>
      </c>
      <c r="F75" t="s">
        <v>234</v>
      </c>
      <c r="G75" t="s">
        <v>223</v>
      </c>
      <c r="H75" t="s">
        <v>181</v>
      </c>
      <c r="I75" t="s">
        <v>236</v>
      </c>
      <c r="BT75" s="161" t="s">
        <v>167</v>
      </c>
      <c r="BU75" s="161" t="s">
        <v>109</v>
      </c>
      <c r="BV75" t="b">
        <v>0</v>
      </c>
    </row>
    <row r="76" spans="1:74" x14ac:dyDescent="0.25">
      <c r="A76" s="161" t="s">
        <v>167</v>
      </c>
      <c r="B76" t="s">
        <v>237</v>
      </c>
      <c r="C76" t="s">
        <v>178</v>
      </c>
      <c r="D76" t="s">
        <v>239</v>
      </c>
      <c r="E76" t="s">
        <v>176</v>
      </c>
      <c r="F76" t="s">
        <v>238</v>
      </c>
      <c r="G76" t="s">
        <v>223</v>
      </c>
      <c r="H76" t="s">
        <v>181</v>
      </c>
      <c r="I76" t="s">
        <v>240</v>
      </c>
      <c r="BT76" s="161" t="s">
        <v>167</v>
      </c>
      <c r="BU76" s="161" t="s">
        <v>109</v>
      </c>
      <c r="BV76" t="b">
        <v>0</v>
      </c>
    </row>
    <row r="77" spans="1:74" x14ac:dyDescent="0.25">
      <c r="A77" s="161" t="s">
        <v>167</v>
      </c>
      <c r="B77" t="s">
        <v>241</v>
      </c>
      <c r="C77" t="s">
        <v>178</v>
      </c>
      <c r="D77" t="s">
        <v>243</v>
      </c>
      <c r="E77" t="s">
        <v>176</v>
      </c>
      <c r="F77" t="s">
        <v>242</v>
      </c>
      <c r="G77" t="s">
        <v>223</v>
      </c>
      <c r="H77" t="s">
        <v>181</v>
      </c>
      <c r="I77" t="s">
        <v>244</v>
      </c>
      <c r="BT77" s="161" t="s">
        <v>167</v>
      </c>
      <c r="BU77" s="161" t="s">
        <v>109</v>
      </c>
      <c r="BV77" t="b">
        <v>0</v>
      </c>
    </row>
    <row r="78" spans="1:74" x14ac:dyDescent="0.25">
      <c r="A78" s="161" t="s">
        <v>167</v>
      </c>
      <c r="B78" t="s">
        <v>245</v>
      </c>
      <c r="C78" t="s">
        <v>178</v>
      </c>
      <c r="D78" t="s">
        <v>247</v>
      </c>
      <c r="E78" t="s">
        <v>176</v>
      </c>
      <c r="F78" t="s">
        <v>246</v>
      </c>
      <c r="G78" t="s">
        <v>223</v>
      </c>
      <c r="H78" t="s">
        <v>181</v>
      </c>
      <c r="I78" t="s">
        <v>248</v>
      </c>
      <c r="BT78" s="161" t="s">
        <v>167</v>
      </c>
      <c r="BU78" s="161" t="s">
        <v>109</v>
      </c>
      <c r="BV78" t="b">
        <v>0</v>
      </c>
    </row>
    <row r="79" spans="1:74" x14ac:dyDescent="0.25">
      <c r="A79" s="161" t="s">
        <v>167</v>
      </c>
      <c r="B79" t="s">
        <v>249</v>
      </c>
      <c r="C79" t="s">
        <v>178</v>
      </c>
      <c r="D79" t="s">
        <v>251</v>
      </c>
      <c r="E79" t="s">
        <v>176</v>
      </c>
      <c r="F79" t="s">
        <v>250</v>
      </c>
      <c r="G79" t="s">
        <v>223</v>
      </c>
      <c r="H79" t="s">
        <v>181</v>
      </c>
      <c r="I79" t="s">
        <v>252</v>
      </c>
      <c r="BT79" s="161" t="s">
        <v>167</v>
      </c>
      <c r="BU79" s="161" t="s">
        <v>109</v>
      </c>
      <c r="BV79" t="b">
        <v>0</v>
      </c>
    </row>
    <row r="80" spans="1:74" x14ac:dyDescent="0.25">
      <c r="A80" s="161" t="s">
        <v>167</v>
      </c>
      <c r="B80" t="s">
        <v>253</v>
      </c>
      <c r="C80" t="s">
        <v>178</v>
      </c>
      <c r="D80" t="s">
        <v>256</v>
      </c>
      <c r="E80" t="s">
        <v>176</v>
      </c>
      <c r="F80" t="s">
        <v>254</v>
      </c>
      <c r="G80" t="s">
        <v>255</v>
      </c>
      <c r="H80" t="s">
        <v>181</v>
      </c>
      <c r="I80" t="s">
        <v>257</v>
      </c>
      <c r="BT80" s="161" t="s">
        <v>167</v>
      </c>
      <c r="BU80" s="161" t="s">
        <v>109</v>
      </c>
      <c r="BV80" t="b">
        <v>0</v>
      </c>
    </row>
    <row r="81" spans="1:74" x14ac:dyDescent="0.25">
      <c r="A81" s="161" t="s">
        <v>167</v>
      </c>
      <c r="B81" t="s">
        <v>258</v>
      </c>
      <c r="C81" t="s">
        <v>178</v>
      </c>
      <c r="D81" t="s">
        <v>260</v>
      </c>
      <c r="E81" t="s">
        <v>176</v>
      </c>
      <c r="F81" t="s">
        <v>259</v>
      </c>
      <c r="G81" t="s">
        <v>255</v>
      </c>
      <c r="H81" t="s">
        <v>181</v>
      </c>
      <c r="I81" t="s">
        <v>261</v>
      </c>
      <c r="BT81" s="161" t="s">
        <v>167</v>
      </c>
      <c r="BU81" s="161" t="s">
        <v>109</v>
      </c>
      <c r="BV81" t="b">
        <v>0</v>
      </c>
    </row>
    <row r="82" spans="1:74" x14ac:dyDescent="0.25">
      <c r="A82" s="161" t="s">
        <v>167</v>
      </c>
      <c r="B82" t="s">
        <v>262</v>
      </c>
      <c r="C82" t="s">
        <v>178</v>
      </c>
      <c r="D82" t="s">
        <v>264</v>
      </c>
      <c r="E82" t="s">
        <v>176</v>
      </c>
      <c r="F82" t="s">
        <v>263</v>
      </c>
      <c r="G82" t="s">
        <v>255</v>
      </c>
      <c r="H82" t="s">
        <v>181</v>
      </c>
      <c r="I82" t="s">
        <v>265</v>
      </c>
      <c r="BT82" s="161" t="s">
        <v>167</v>
      </c>
      <c r="BU82" s="161" t="s">
        <v>109</v>
      </c>
      <c r="BV82" t="b">
        <v>0</v>
      </c>
    </row>
    <row r="83" spans="1:74" x14ac:dyDescent="0.25">
      <c r="A83" s="161" t="s">
        <v>167</v>
      </c>
      <c r="B83" t="s">
        <v>266</v>
      </c>
      <c r="C83" t="s">
        <v>178</v>
      </c>
      <c r="D83" t="s">
        <v>268</v>
      </c>
      <c r="E83" t="s">
        <v>176</v>
      </c>
      <c r="F83" t="s">
        <v>267</v>
      </c>
      <c r="G83" t="s">
        <v>262</v>
      </c>
      <c r="H83" t="s">
        <v>181</v>
      </c>
      <c r="I83" t="s">
        <v>269</v>
      </c>
      <c r="BT83" s="161" t="s">
        <v>167</v>
      </c>
      <c r="BU83" s="161" t="s">
        <v>109</v>
      </c>
      <c r="BV83" t="b">
        <v>0</v>
      </c>
    </row>
    <row r="84" spans="1:74" x14ac:dyDescent="0.25">
      <c r="A84" s="161" t="s">
        <v>167</v>
      </c>
      <c r="B84" t="s">
        <v>270</v>
      </c>
      <c r="C84" t="s">
        <v>178</v>
      </c>
      <c r="D84" t="s">
        <v>272</v>
      </c>
      <c r="E84" t="s">
        <v>176</v>
      </c>
      <c r="F84" t="s">
        <v>271</v>
      </c>
      <c r="G84" t="s">
        <v>262</v>
      </c>
      <c r="H84" t="s">
        <v>181</v>
      </c>
      <c r="I84" t="s">
        <v>273</v>
      </c>
      <c r="BT84" s="161" t="s">
        <v>167</v>
      </c>
      <c r="BU84" s="161" t="s">
        <v>109</v>
      </c>
      <c r="BV84" t="b">
        <v>0</v>
      </c>
    </row>
    <row r="85" spans="1:74" x14ac:dyDescent="0.25">
      <c r="A85" s="161" t="s">
        <v>167</v>
      </c>
      <c r="B85" t="s">
        <v>274</v>
      </c>
      <c r="C85" t="s">
        <v>178</v>
      </c>
      <c r="D85" t="s">
        <v>276</v>
      </c>
      <c r="E85" t="s">
        <v>176</v>
      </c>
      <c r="F85" t="s">
        <v>275</v>
      </c>
      <c r="G85" t="s">
        <v>255</v>
      </c>
      <c r="H85" t="s">
        <v>181</v>
      </c>
      <c r="I85" t="s">
        <v>277</v>
      </c>
      <c r="BT85" s="161" t="s">
        <v>167</v>
      </c>
      <c r="BU85" s="161" t="s">
        <v>109</v>
      </c>
      <c r="BV85" t="b">
        <v>0</v>
      </c>
    </row>
    <row r="86" spans="1:74" x14ac:dyDescent="0.25">
      <c r="A86" s="161" t="s">
        <v>167</v>
      </c>
      <c r="B86" t="s">
        <v>278</v>
      </c>
      <c r="C86" t="s">
        <v>178</v>
      </c>
      <c r="D86" t="s">
        <v>280</v>
      </c>
      <c r="E86" t="s">
        <v>176</v>
      </c>
      <c r="F86" t="s">
        <v>279</v>
      </c>
      <c r="G86" t="s">
        <v>255</v>
      </c>
      <c r="H86" t="s">
        <v>181</v>
      </c>
      <c r="I86" t="s">
        <v>281</v>
      </c>
      <c r="BT86" s="161" t="s">
        <v>167</v>
      </c>
      <c r="BU86" s="161" t="s">
        <v>109</v>
      </c>
      <c r="BV86" t="b">
        <v>0</v>
      </c>
    </row>
    <row r="87" spans="1:74" x14ac:dyDescent="0.25">
      <c r="A87" s="161" t="s">
        <v>167</v>
      </c>
      <c r="B87" t="s">
        <v>282</v>
      </c>
      <c r="C87" t="s">
        <v>178</v>
      </c>
      <c r="D87" t="s">
        <v>231</v>
      </c>
      <c r="E87" t="s">
        <v>176</v>
      </c>
      <c r="F87" t="s">
        <v>283</v>
      </c>
      <c r="G87" t="s">
        <v>255</v>
      </c>
      <c r="H87" t="s">
        <v>181</v>
      </c>
      <c r="I87" t="s">
        <v>284</v>
      </c>
      <c r="BT87" s="161" t="s">
        <v>167</v>
      </c>
      <c r="BU87" s="161" t="s">
        <v>109</v>
      </c>
      <c r="BV87" t="b">
        <v>0</v>
      </c>
    </row>
    <row r="88" spans="1:74" x14ac:dyDescent="0.25">
      <c r="A88" s="161" t="s">
        <v>167</v>
      </c>
      <c r="B88" t="s">
        <v>285</v>
      </c>
      <c r="C88" t="s">
        <v>178</v>
      </c>
      <c r="D88" t="s">
        <v>287</v>
      </c>
      <c r="E88" t="s">
        <v>176</v>
      </c>
      <c r="F88" t="s">
        <v>286</v>
      </c>
      <c r="G88" t="s">
        <v>255</v>
      </c>
      <c r="H88" t="s">
        <v>181</v>
      </c>
      <c r="I88" t="s">
        <v>288</v>
      </c>
      <c r="BT88" s="161" t="s">
        <v>167</v>
      </c>
      <c r="BU88" s="161" t="s">
        <v>109</v>
      </c>
      <c r="BV88" t="b">
        <v>0</v>
      </c>
    </row>
    <row r="89" spans="1:74" x14ac:dyDescent="0.25">
      <c r="A89" s="161" t="s">
        <v>167</v>
      </c>
      <c r="B89" t="s">
        <v>289</v>
      </c>
      <c r="C89" t="s">
        <v>178</v>
      </c>
      <c r="D89" t="s">
        <v>291</v>
      </c>
      <c r="E89" t="s">
        <v>176</v>
      </c>
      <c r="F89" t="s">
        <v>290</v>
      </c>
      <c r="G89" t="s">
        <v>255</v>
      </c>
      <c r="H89" t="s">
        <v>181</v>
      </c>
      <c r="I89" t="s">
        <v>292</v>
      </c>
      <c r="BT89" s="161" t="s">
        <v>167</v>
      </c>
      <c r="BU89" s="161" t="s">
        <v>109</v>
      </c>
      <c r="BV89" t="b">
        <v>0</v>
      </c>
    </row>
    <row r="90" spans="1:74" x14ac:dyDescent="0.25">
      <c r="A90" s="161" t="s">
        <v>167</v>
      </c>
      <c r="B90" t="s">
        <v>293</v>
      </c>
      <c r="C90" t="s">
        <v>178</v>
      </c>
      <c r="D90" t="s">
        <v>295</v>
      </c>
      <c r="E90" t="s">
        <v>176</v>
      </c>
      <c r="F90" t="s">
        <v>294</v>
      </c>
      <c r="G90" t="s">
        <v>255</v>
      </c>
      <c r="H90" t="s">
        <v>181</v>
      </c>
      <c r="I90" t="s">
        <v>296</v>
      </c>
      <c r="BT90" s="161" t="s">
        <v>167</v>
      </c>
      <c r="BU90" s="161" t="s">
        <v>109</v>
      </c>
      <c r="BV90" t="b">
        <v>0</v>
      </c>
    </row>
    <row r="91" spans="1:74" x14ac:dyDescent="0.25">
      <c r="A91" s="161" t="s">
        <v>167</v>
      </c>
      <c r="B91" t="s">
        <v>297</v>
      </c>
      <c r="C91" t="s">
        <v>178</v>
      </c>
      <c r="D91" t="s">
        <v>182</v>
      </c>
      <c r="E91" t="s">
        <v>176</v>
      </c>
      <c r="F91" t="s">
        <v>298</v>
      </c>
      <c r="G91" t="s">
        <v>293</v>
      </c>
      <c r="H91" t="s">
        <v>181</v>
      </c>
      <c r="I91" t="s">
        <v>299</v>
      </c>
      <c r="BT91" s="161" t="s">
        <v>167</v>
      </c>
      <c r="BU91" s="161" t="s">
        <v>109</v>
      </c>
      <c r="BV91" t="b">
        <v>0</v>
      </c>
    </row>
    <row r="92" spans="1:74" x14ac:dyDescent="0.25">
      <c r="A92" s="161" t="s">
        <v>167</v>
      </c>
      <c r="B92" t="s">
        <v>300</v>
      </c>
      <c r="C92" t="s">
        <v>178</v>
      </c>
      <c r="D92" t="s">
        <v>187</v>
      </c>
      <c r="E92" t="s">
        <v>176</v>
      </c>
      <c r="F92" t="s">
        <v>301</v>
      </c>
      <c r="G92" t="s">
        <v>293</v>
      </c>
      <c r="H92" t="s">
        <v>181</v>
      </c>
      <c r="I92" t="s">
        <v>302</v>
      </c>
      <c r="BT92" s="161" t="s">
        <v>167</v>
      </c>
      <c r="BU92" s="161" t="s">
        <v>109</v>
      </c>
      <c r="BV92" t="b">
        <v>0</v>
      </c>
    </row>
    <row r="93" spans="1:74" x14ac:dyDescent="0.25">
      <c r="A93" s="161" t="s">
        <v>167</v>
      </c>
      <c r="B93" t="s">
        <v>303</v>
      </c>
      <c r="C93" t="s">
        <v>178</v>
      </c>
      <c r="D93" t="s">
        <v>193</v>
      </c>
      <c r="E93" t="s">
        <v>176</v>
      </c>
      <c r="F93" t="s">
        <v>304</v>
      </c>
      <c r="G93" t="s">
        <v>293</v>
      </c>
      <c r="H93" t="s">
        <v>181</v>
      </c>
      <c r="I93" t="s">
        <v>305</v>
      </c>
      <c r="BT93" s="161" t="s">
        <v>167</v>
      </c>
      <c r="BU93" s="161" t="s">
        <v>109</v>
      </c>
      <c r="BV93" t="b">
        <v>0</v>
      </c>
    </row>
    <row r="94" spans="1:74" x14ac:dyDescent="0.25">
      <c r="A94" s="161" t="s">
        <v>167</v>
      </c>
      <c r="B94" t="s">
        <v>306</v>
      </c>
      <c r="C94" t="s">
        <v>178</v>
      </c>
      <c r="D94" t="s">
        <v>198</v>
      </c>
      <c r="E94" t="s">
        <v>176</v>
      </c>
      <c r="F94" t="s">
        <v>307</v>
      </c>
      <c r="G94" t="s">
        <v>293</v>
      </c>
      <c r="H94" t="s">
        <v>181</v>
      </c>
      <c r="I94" t="s">
        <v>308</v>
      </c>
      <c r="BT94" s="161" t="s">
        <v>167</v>
      </c>
      <c r="BU94" s="161" t="s">
        <v>109</v>
      </c>
      <c r="BV94" t="b">
        <v>0</v>
      </c>
    </row>
    <row r="95" spans="1:74" x14ac:dyDescent="0.25">
      <c r="A95" s="161" t="s">
        <v>167</v>
      </c>
      <c r="B95" t="s">
        <v>309</v>
      </c>
      <c r="C95" t="s">
        <v>178</v>
      </c>
      <c r="D95" t="s">
        <v>311</v>
      </c>
      <c r="E95" t="s">
        <v>176</v>
      </c>
      <c r="F95" t="s">
        <v>310</v>
      </c>
      <c r="G95" t="s">
        <v>293</v>
      </c>
      <c r="H95" t="s">
        <v>181</v>
      </c>
      <c r="I95" t="s">
        <v>312</v>
      </c>
      <c r="BT95" s="161" t="s">
        <v>167</v>
      </c>
      <c r="BU95" s="161" t="s">
        <v>109</v>
      </c>
      <c r="BV95" t="b">
        <v>0</v>
      </c>
    </row>
    <row r="96" spans="1:74" x14ac:dyDescent="0.25">
      <c r="A96" s="161" t="s">
        <v>167</v>
      </c>
      <c r="B96" t="s">
        <v>313</v>
      </c>
      <c r="C96" t="s">
        <v>178</v>
      </c>
      <c r="D96" t="s">
        <v>206</v>
      </c>
      <c r="E96" t="s">
        <v>176</v>
      </c>
      <c r="F96" t="s">
        <v>314</v>
      </c>
      <c r="G96" t="s">
        <v>293</v>
      </c>
      <c r="H96" t="s">
        <v>181</v>
      </c>
      <c r="I96" t="s">
        <v>315</v>
      </c>
      <c r="BT96" s="161" t="s">
        <v>167</v>
      </c>
      <c r="BU96" s="161" t="s">
        <v>109</v>
      </c>
      <c r="BV96" t="b">
        <v>0</v>
      </c>
    </row>
    <row r="97" spans="1:74" x14ac:dyDescent="0.25">
      <c r="A97" s="161" t="s">
        <v>167</v>
      </c>
      <c r="B97" t="s">
        <v>316</v>
      </c>
      <c r="C97" t="s">
        <v>178</v>
      </c>
      <c r="D97" t="s">
        <v>210</v>
      </c>
      <c r="E97" t="s">
        <v>176</v>
      </c>
      <c r="F97" t="s">
        <v>317</v>
      </c>
      <c r="G97" t="s">
        <v>293</v>
      </c>
      <c r="H97" t="s">
        <v>181</v>
      </c>
      <c r="I97" t="s">
        <v>318</v>
      </c>
      <c r="BT97" s="161" t="s">
        <v>167</v>
      </c>
      <c r="BU97" s="161" t="s">
        <v>109</v>
      </c>
      <c r="BV97" t="b">
        <v>0</v>
      </c>
    </row>
    <row r="98" spans="1:74" x14ac:dyDescent="0.25">
      <c r="A98" s="161" t="s">
        <v>167</v>
      </c>
      <c r="B98" t="s">
        <v>319</v>
      </c>
      <c r="C98" t="s">
        <v>178</v>
      </c>
      <c r="D98" t="s">
        <v>214</v>
      </c>
      <c r="E98" t="s">
        <v>176</v>
      </c>
      <c r="F98" t="s">
        <v>320</v>
      </c>
      <c r="G98" t="s">
        <v>293</v>
      </c>
      <c r="H98" t="s">
        <v>181</v>
      </c>
      <c r="I98" t="s">
        <v>321</v>
      </c>
      <c r="BT98" s="161" t="s">
        <v>167</v>
      </c>
      <c r="BU98" s="161" t="s">
        <v>109</v>
      </c>
      <c r="BV98" t="b">
        <v>0</v>
      </c>
    </row>
    <row r="99" spans="1:74" x14ac:dyDescent="0.25">
      <c r="A99" s="161" t="s">
        <v>167</v>
      </c>
      <c r="B99" t="s">
        <v>322</v>
      </c>
      <c r="C99" t="s">
        <v>178</v>
      </c>
      <c r="D99" t="s">
        <v>324</v>
      </c>
      <c r="E99" t="s">
        <v>176</v>
      </c>
      <c r="F99" t="s">
        <v>323</v>
      </c>
      <c r="G99" t="s">
        <v>293</v>
      </c>
      <c r="H99" t="s">
        <v>181</v>
      </c>
      <c r="I99" t="s">
        <v>325</v>
      </c>
      <c r="BT99" s="161" t="s">
        <v>167</v>
      </c>
      <c r="BU99" s="161" t="s">
        <v>109</v>
      </c>
      <c r="BV99" t="b">
        <v>0</v>
      </c>
    </row>
    <row r="100" spans="1:74" x14ac:dyDescent="0.25">
      <c r="A100" s="161" t="s">
        <v>167</v>
      </c>
      <c r="B100" t="s">
        <v>326</v>
      </c>
      <c r="C100" t="s">
        <v>178</v>
      </c>
      <c r="D100" t="s">
        <v>328</v>
      </c>
      <c r="E100" t="s">
        <v>176</v>
      </c>
      <c r="F100" t="s">
        <v>327</v>
      </c>
      <c r="G100" t="s">
        <v>255</v>
      </c>
      <c r="H100" t="s">
        <v>181</v>
      </c>
      <c r="I100" t="s">
        <v>329</v>
      </c>
      <c r="BT100" s="161" t="s">
        <v>167</v>
      </c>
      <c r="BU100" s="161" t="s">
        <v>109</v>
      </c>
      <c r="BV100" t="b">
        <v>0</v>
      </c>
    </row>
    <row r="101" spans="1:74" x14ac:dyDescent="0.25">
      <c r="A101" s="161" t="s">
        <v>167</v>
      </c>
      <c r="B101" t="s">
        <v>330</v>
      </c>
      <c r="C101" t="s">
        <v>178</v>
      </c>
      <c r="D101" t="s">
        <v>332</v>
      </c>
      <c r="E101" t="s">
        <v>176</v>
      </c>
      <c r="F101" t="s">
        <v>331</v>
      </c>
      <c r="G101" t="s">
        <v>255</v>
      </c>
      <c r="H101" t="s">
        <v>181</v>
      </c>
      <c r="I101" t="s">
        <v>333</v>
      </c>
      <c r="BT101" s="161" t="s">
        <v>167</v>
      </c>
      <c r="BU101" s="161" t="s">
        <v>109</v>
      </c>
      <c r="BV101" t="b">
        <v>0</v>
      </c>
    </row>
    <row r="102" spans="1:74" x14ac:dyDescent="0.25">
      <c r="A102" s="161" t="s">
        <v>167</v>
      </c>
      <c r="B102" t="s">
        <v>334</v>
      </c>
      <c r="C102" t="s">
        <v>178</v>
      </c>
      <c r="D102" t="s">
        <v>336</v>
      </c>
      <c r="E102" t="s">
        <v>176</v>
      </c>
      <c r="F102" t="s">
        <v>335</v>
      </c>
      <c r="G102" t="s">
        <v>255</v>
      </c>
      <c r="H102" t="s">
        <v>181</v>
      </c>
      <c r="I102" t="s">
        <v>337</v>
      </c>
      <c r="BT102" s="161" t="s">
        <v>167</v>
      </c>
      <c r="BU102" s="161" t="s">
        <v>109</v>
      </c>
      <c r="BV102" t="b">
        <v>0</v>
      </c>
    </row>
    <row r="103" spans="1:74" x14ac:dyDescent="0.25">
      <c r="A103" s="161" t="s">
        <v>167</v>
      </c>
      <c r="B103" t="s">
        <v>338</v>
      </c>
      <c r="C103" t="s">
        <v>178</v>
      </c>
      <c r="D103" t="s">
        <v>324</v>
      </c>
      <c r="E103" t="s">
        <v>176</v>
      </c>
      <c r="F103" t="s">
        <v>339</v>
      </c>
      <c r="G103" t="s">
        <v>255</v>
      </c>
      <c r="H103" t="s">
        <v>181</v>
      </c>
      <c r="I103" t="s">
        <v>340</v>
      </c>
      <c r="BT103" s="161" t="s">
        <v>167</v>
      </c>
      <c r="BU103" s="161" t="s">
        <v>109</v>
      </c>
      <c r="BV103" t="b">
        <v>0</v>
      </c>
    </row>
    <row r="104" spans="1:74" x14ac:dyDescent="0.25">
      <c r="A104" s="161" t="s">
        <v>167</v>
      </c>
      <c r="B104" t="s">
        <v>341</v>
      </c>
      <c r="C104" t="s">
        <v>342</v>
      </c>
      <c r="D104" t="s">
        <v>345</v>
      </c>
      <c r="E104" t="s">
        <v>176</v>
      </c>
      <c r="F104" t="s">
        <v>343</v>
      </c>
      <c r="G104" t="s">
        <v>344</v>
      </c>
      <c r="H104" t="s">
        <v>181</v>
      </c>
      <c r="I104" t="s">
        <v>346</v>
      </c>
      <c r="BT104" s="161" t="s">
        <v>167</v>
      </c>
      <c r="BU104" s="161" t="s">
        <v>109</v>
      </c>
      <c r="BV104" t="b">
        <v>0</v>
      </c>
    </row>
    <row r="105" spans="1:74" x14ac:dyDescent="0.25">
      <c r="A105" s="161" t="s">
        <v>167</v>
      </c>
      <c r="B105" t="s">
        <v>347</v>
      </c>
      <c r="C105" t="s">
        <v>348</v>
      </c>
      <c r="E105" t="s">
        <v>176</v>
      </c>
      <c r="F105" t="s">
        <v>349</v>
      </c>
      <c r="G105" t="s">
        <v>344</v>
      </c>
      <c r="H105" t="s">
        <v>181</v>
      </c>
      <c r="I105" t="s">
        <v>350</v>
      </c>
      <c r="BT105" s="161" t="s">
        <v>167</v>
      </c>
      <c r="BU105" s="161" t="s">
        <v>109</v>
      </c>
      <c r="BV105" t="b">
        <v>0</v>
      </c>
    </row>
    <row r="106" spans="1:74" x14ac:dyDescent="0.25">
      <c r="A106" s="161" t="s">
        <v>167</v>
      </c>
      <c r="B106" t="s">
        <v>351</v>
      </c>
      <c r="C106" t="s">
        <v>352</v>
      </c>
      <c r="D106" t="s">
        <v>354</v>
      </c>
      <c r="E106" t="s">
        <v>176</v>
      </c>
      <c r="F106" t="s">
        <v>353</v>
      </c>
      <c r="G106" t="s">
        <v>344</v>
      </c>
      <c r="H106" t="s">
        <v>181</v>
      </c>
      <c r="I106" t="s">
        <v>355</v>
      </c>
      <c r="BT106" s="161" t="s">
        <v>167</v>
      </c>
      <c r="BU106" s="161" t="s">
        <v>109</v>
      </c>
      <c r="BV106" t="b">
        <v>0</v>
      </c>
    </row>
    <row r="107" spans="1:74" x14ac:dyDescent="0.25">
      <c r="A107" s="161" t="s">
        <v>167</v>
      </c>
      <c r="B107" t="s">
        <v>356</v>
      </c>
      <c r="C107" t="s">
        <v>178</v>
      </c>
      <c r="D107" t="s">
        <v>358</v>
      </c>
      <c r="E107" t="s">
        <v>176</v>
      </c>
      <c r="F107" t="s">
        <v>357</v>
      </c>
      <c r="G107" t="s">
        <v>258</v>
      </c>
      <c r="H107" t="s">
        <v>181</v>
      </c>
      <c r="I107" t="s">
        <v>359</v>
      </c>
      <c r="BT107" s="161" t="s">
        <v>167</v>
      </c>
      <c r="BU107" s="161" t="s">
        <v>109</v>
      </c>
      <c r="BV107" t="b">
        <v>0</v>
      </c>
    </row>
    <row r="108" spans="1:74" x14ac:dyDescent="0.25">
      <c r="A108" s="161" t="s">
        <v>167</v>
      </c>
      <c r="B108" t="s">
        <v>360</v>
      </c>
      <c r="C108" t="s">
        <v>178</v>
      </c>
      <c r="D108" t="s">
        <v>363</v>
      </c>
      <c r="E108" t="s">
        <v>176</v>
      </c>
      <c r="F108" t="s">
        <v>361</v>
      </c>
      <c r="G108" t="s">
        <v>362</v>
      </c>
      <c r="H108" t="s">
        <v>181</v>
      </c>
      <c r="I108" t="s">
        <v>364</v>
      </c>
      <c r="BT108" s="161" t="s">
        <v>167</v>
      </c>
      <c r="BU108" s="161" t="s">
        <v>109</v>
      </c>
      <c r="BV108" t="b">
        <v>0</v>
      </c>
    </row>
    <row r="109" spans="1:74" x14ac:dyDescent="0.25">
      <c r="A109" s="161" t="s">
        <v>167</v>
      </c>
      <c r="B109" t="s">
        <v>365</v>
      </c>
      <c r="C109" t="s">
        <v>178</v>
      </c>
      <c r="D109" t="s">
        <v>368</v>
      </c>
      <c r="E109" t="s">
        <v>176</v>
      </c>
      <c r="F109" t="s">
        <v>366</v>
      </c>
      <c r="G109" t="s">
        <v>367</v>
      </c>
      <c r="H109" t="s">
        <v>181</v>
      </c>
      <c r="I109" t="s">
        <v>369</v>
      </c>
      <c r="BT109" s="161" t="s">
        <v>167</v>
      </c>
      <c r="BU109" s="161" t="s">
        <v>109</v>
      </c>
      <c r="BV109" t="b">
        <v>0</v>
      </c>
    </row>
    <row r="110" spans="1:74" x14ac:dyDescent="0.25">
      <c r="A110" s="161" t="s">
        <v>167</v>
      </c>
      <c r="B110" t="s">
        <v>370</v>
      </c>
      <c r="C110" t="s">
        <v>178</v>
      </c>
      <c r="D110" t="s">
        <v>373</v>
      </c>
      <c r="E110" t="s">
        <v>176</v>
      </c>
      <c r="F110" t="s">
        <v>371</v>
      </c>
      <c r="G110" t="s">
        <v>372</v>
      </c>
      <c r="H110" t="s">
        <v>181</v>
      </c>
      <c r="I110" t="s">
        <v>374</v>
      </c>
      <c r="BT110" s="161" t="s">
        <v>167</v>
      </c>
      <c r="BU110" s="161" t="s">
        <v>109</v>
      </c>
      <c r="BV110" t="b">
        <v>0</v>
      </c>
    </row>
    <row r="111" spans="1:74" x14ac:dyDescent="0.25">
      <c r="A111" s="161" t="s">
        <v>167</v>
      </c>
      <c r="B111" t="s">
        <v>375</v>
      </c>
      <c r="C111" t="s">
        <v>376</v>
      </c>
      <c r="D111" t="s">
        <v>378</v>
      </c>
      <c r="E111" t="s">
        <v>176</v>
      </c>
      <c r="F111" t="s">
        <v>377</v>
      </c>
      <c r="G111" t="s">
        <v>344</v>
      </c>
      <c r="H111" t="s">
        <v>181</v>
      </c>
      <c r="I111" t="s">
        <v>379</v>
      </c>
      <c r="BT111" s="161" t="s">
        <v>167</v>
      </c>
      <c r="BU111" s="161" t="s">
        <v>109</v>
      </c>
      <c r="BV111" t="b">
        <v>0</v>
      </c>
    </row>
    <row r="112" spans="1:74" x14ac:dyDescent="0.25">
      <c r="A112" s="161" t="s">
        <v>167</v>
      </c>
      <c r="B112" t="s">
        <v>380</v>
      </c>
      <c r="C112" t="s">
        <v>178</v>
      </c>
      <c r="D112" t="s">
        <v>381</v>
      </c>
      <c r="E112" t="s">
        <v>176</v>
      </c>
      <c r="F112" t="s">
        <v>186</v>
      </c>
      <c r="G112" t="s">
        <v>185</v>
      </c>
      <c r="H112" t="s">
        <v>181</v>
      </c>
      <c r="I112" t="s">
        <v>382</v>
      </c>
      <c r="BT112" s="161" t="s">
        <v>167</v>
      </c>
      <c r="BU112" s="161" t="s">
        <v>109</v>
      </c>
      <c r="BV112" t="b">
        <v>0</v>
      </c>
    </row>
    <row r="113" spans="1:74" x14ac:dyDescent="0.25">
      <c r="A113" s="161" t="s">
        <v>167</v>
      </c>
      <c r="B113" t="s">
        <v>383</v>
      </c>
      <c r="C113" t="s">
        <v>178</v>
      </c>
      <c r="D113" t="s">
        <v>384</v>
      </c>
      <c r="E113" t="s">
        <v>176</v>
      </c>
      <c r="F113" t="s">
        <v>186</v>
      </c>
      <c r="G113" t="s">
        <v>185</v>
      </c>
      <c r="H113" t="s">
        <v>181</v>
      </c>
      <c r="I113" t="s">
        <v>385</v>
      </c>
      <c r="BT113" s="161" t="s">
        <v>167</v>
      </c>
      <c r="BU113" s="161" t="s">
        <v>109</v>
      </c>
      <c r="BV113" t="b">
        <v>0</v>
      </c>
    </row>
    <row r="114" spans="1:74" x14ac:dyDescent="0.25">
      <c r="A114" s="161" t="s">
        <v>167</v>
      </c>
      <c r="B114" t="s">
        <v>386</v>
      </c>
      <c r="C114" t="s">
        <v>178</v>
      </c>
      <c r="D114" t="s">
        <v>387</v>
      </c>
      <c r="E114" t="s">
        <v>176</v>
      </c>
      <c r="F114" t="s">
        <v>186</v>
      </c>
      <c r="G114" t="s">
        <v>185</v>
      </c>
      <c r="H114" t="s">
        <v>181</v>
      </c>
      <c r="I114" t="s">
        <v>388</v>
      </c>
      <c r="BT114" s="161" t="s">
        <v>167</v>
      </c>
      <c r="BU114" s="161" t="s">
        <v>109</v>
      </c>
      <c r="BV114" t="b">
        <v>0</v>
      </c>
    </row>
    <row r="115" spans="1:74" x14ac:dyDescent="0.25">
      <c r="A115" s="161" t="s">
        <v>167</v>
      </c>
      <c r="B115" t="s">
        <v>389</v>
      </c>
      <c r="C115" t="s">
        <v>178</v>
      </c>
      <c r="D115" t="s">
        <v>391</v>
      </c>
      <c r="E115" t="s">
        <v>176</v>
      </c>
      <c r="F115" t="s">
        <v>390</v>
      </c>
      <c r="G115" t="s">
        <v>367</v>
      </c>
      <c r="H115" t="s">
        <v>181</v>
      </c>
      <c r="I115" t="s">
        <v>392</v>
      </c>
      <c r="BT115" s="161" t="s">
        <v>167</v>
      </c>
      <c r="BU115" s="161" t="s">
        <v>109</v>
      </c>
      <c r="BV115" t="b">
        <v>0</v>
      </c>
    </row>
    <row r="116" spans="1:74" x14ac:dyDescent="0.25">
      <c r="A116" s="161" t="s">
        <v>167</v>
      </c>
      <c r="B116" t="s">
        <v>393</v>
      </c>
      <c r="C116" t="s">
        <v>178</v>
      </c>
      <c r="D116" t="s">
        <v>324</v>
      </c>
      <c r="E116" t="s">
        <v>176</v>
      </c>
      <c r="F116" t="s">
        <v>394</v>
      </c>
      <c r="G116" t="s">
        <v>180</v>
      </c>
      <c r="H116" t="s">
        <v>181</v>
      </c>
      <c r="I116" t="s">
        <v>395</v>
      </c>
      <c r="BT116" s="161" t="s">
        <v>167</v>
      </c>
      <c r="BU116" s="161" t="s">
        <v>109</v>
      </c>
      <c r="BV116" t="b">
        <v>0</v>
      </c>
    </row>
    <row r="117" spans="1:74" x14ac:dyDescent="0.25">
      <c r="A117" s="161" t="s">
        <v>167</v>
      </c>
      <c r="B117" t="s">
        <v>396</v>
      </c>
      <c r="C117" t="s">
        <v>397</v>
      </c>
      <c r="D117" t="s">
        <v>399</v>
      </c>
      <c r="E117" t="s">
        <v>176</v>
      </c>
      <c r="F117" t="s">
        <v>398</v>
      </c>
      <c r="G117" t="s">
        <v>344</v>
      </c>
      <c r="H117" t="s">
        <v>181</v>
      </c>
      <c r="I117" t="s">
        <v>400</v>
      </c>
      <c r="BT117" s="161" t="s">
        <v>167</v>
      </c>
      <c r="BU117" s="161" t="s">
        <v>109</v>
      </c>
      <c r="BV117" t="b">
        <v>0</v>
      </c>
    </row>
    <row r="118" spans="1:74" x14ac:dyDescent="0.25">
      <c r="A118" s="161" t="s">
        <v>167</v>
      </c>
      <c r="B118" t="s">
        <v>401</v>
      </c>
      <c r="C118" t="s">
        <v>178</v>
      </c>
      <c r="D118" t="s">
        <v>402</v>
      </c>
      <c r="E118" t="s">
        <v>176</v>
      </c>
      <c r="F118" t="s">
        <v>186</v>
      </c>
      <c r="G118" t="s">
        <v>185</v>
      </c>
      <c r="H118" t="s">
        <v>181</v>
      </c>
      <c r="I118" t="s">
        <v>403</v>
      </c>
      <c r="BT118" s="161" t="s">
        <v>167</v>
      </c>
      <c r="BU118" s="161" t="s">
        <v>109</v>
      </c>
      <c r="BV118" t="b">
        <v>0</v>
      </c>
    </row>
    <row r="119" spans="1:74" x14ac:dyDescent="0.25">
      <c r="A119" s="161" t="s">
        <v>167</v>
      </c>
      <c r="B119" t="s">
        <v>404</v>
      </c>
      <c r="C119" t="s">
        <v>178</v>
      </c>
      <c r="D119" t="s">
        <v>405</v>
      </c>
      <c r="E119" t="s">
        <v>176</v>
      </c>
      <c r="F119" t="s">
        <v>186</v>
      </c>
      <c r="G119" t="s">
        <v>185</v>
      </c>
      <c r="H119" t="s">
        <v>181</v>
      </c>
      <c r="I119" t="s">
        <v>406</v>
      </c>
      <c r="BT119" s="161" t="s">
        <v>167</v>
      </c>
      <c r="BU119" s="161" t="s">
        <v>109</v>
      </c>
      <c r="BV119" t="b">
        <v>0</v>
      </c>
    </row>
    <row r="120" spans="1:74" x14ac:dyDescent="0.25">
      <c r="A120" s="161" t="s">
        <v>167</v>
      </c>
      <c r="B120" t="s">
        <v>407</v>
      </c>
      <c r="C120" t="s">
        <v>408</v>
      </c>
      <c r="D120" t="s">
        <v>410</v>
      </c>
      <c r="E120" t="s">
        <v>176</v>
      </c>
      <c r="F120" t="s">
        <v>409</v>
      </c>
      <c r="G120" t="s">
        <v>344</v>
      </c>
      <c r="H120" t="s">
        <v>181</v>
      </c>
      <c r="I120" t="s">
        <v>411</v>
      </c>
      <c r="BT120" s="161" t="s">
        <v>167</v>
      </c>
      <c r="BU120" s="161" t="s">
        <v>109</v>
      </c>
      <c r="BV120" t="b">
        <v>0</v>
      </c>
    </row>
    <row r="121" spans="1:74" x14ac:dyDescent="0.25">
      <c r="A121" s="161" t="s">
        <v>167</v>
      </c>
      <c r="B121" t="s">
        <v>412</v>
      </c>
      <c r="C121" t="s">
        <v>178</v>
      </c>
      <c r="D121" t="s">
        <v>414</v>
      </c>
      <c r="E121" t="s">
        <v>176</v>
      </c>
      <c r="F121" t="s">
        <v>413</v>
      </c>
      <c r="G121" t="s">
        <v>255</v>
      </c>
      <c r="H121" t="s">
        <v>181</v>
      </c>
      <c r="I121" t="s">
        <v>415</v>
      </c>
      <c r="BT121" s="161" t="s">
        <v>167</v>
      </c>
      <c r="BU121" s="161" t="s">
        <v>109</v>
      </c>
      <c r="BV121" t="b">
        <v>0</v>
      </c>
    </row>
    <row r="122" spans="1:74" x14ac:dyDescent="0.25">
      <c r="A122" s="161" t="s">
        <v>167</v>
      </c>
      <c r="B122" t="s">
        <v>416</v>
      </c>
      <c r="C122" t="s">
        <v>178</v>
      </c>
      <c r="D122" t="s">
        <v>418</v>
      </c>
      <c r="E122" t="s">
        <v>176</v>
      </c>
      <c r="F122" t="s">
        <v>417</v>
      </c>
      <c r="G122" t="s">
        <v>223</v>
      </c>
      <c r="H122" t="s">
        <v>181</v>
      </c>
      <c r="I122" t="s">
        <v>419</v>
      </c>
      <c r="BT122" s="161" t="s">
        <v>167</v>
      </c>
      <c r="BU122" s="161" t="s">
        <v>109</v>
      </c>
      <c r="BV122" t="b">
        <v>0</v>
      </c>
    </row>
    <row r="123" spans="1:74" x14ac:dyDescent="0.25">
      <c r="A123" s="161" t="s">
        <v>167</v>
      </c>
      <c r="B123" t="s">
        <v>420</v>
      </c>
      <c r="C123" t="s">
        <v>178</v>
      </c>
      <c r="D123" t="s">
        <v>422</v>
      </c>
      <c r="E123" t="s">
        <v>176</v>
      </c>
      <c r="F123" t="s">
        <v>421</v>
      </c>
      <c r="G123" t="s">
        <v>218</v>
      </c>
      <c r="H123" t="s">
        <v>181</v>
      </c>
      <c r="I123" t="s">
        <v>423</v>
      </c>
      <c r="BT123" s="161" t="s">
        <v>167</v>
      </c>
      <c r="BU123" s="161" t="s">
        <v>109</v>
      </c>
      <c r="BV123" t="b">
        <v>0</v>
      </c>
    </row>
    <row r="124" spans="1:74" x14ac:dyDescent="0.25">
      <c r="A124" s="161" t="s">
        <v>167</v>
      </c>
      <c r="B124" t="s">
        <v>424</v>
      </c>
      <c r="C124" t="s">
        <v>178</v>
      </c>
      <c r="D124" t="s">
        <v>427</v>
      </c>
      <c r="E124" t="s">
        <v>176</v>
      </c>
      <c r="F124" t="s">
        <v>425</v>
      </c>
      <c r="G124" t="s">
        <v>426</v>
      </c>
      <c r="H124" t="s">
        <v>181</v>
      </c>
      <c r="I124" t="s">
        <v>428</v>
      </c>
      <c r="BT124" s="161" t="s">
        <v>167</v>
      </c>
      <c r="BU124" s="161" t="s">
        <v>109</v>
      </c>
      <c r="BV124" t="b">
        <v>0</v>
      </c>
    </row>
    <row r="125" spans="1:74" x14ac:dyDescent="0.25">
      <c r="A125" s="161" t="s">
        <v>167</v>
      </c>
      <c r="B125" t="s">
        <v>429</v>
      </c>
      <c r="C125" t="s">
        <v>178</v>
      </c>
      <c r="D125" t="s">
        <v>431</v>
      </c>
      <c r="E125" t="s">
        <v>176</v>
      </c>
      <c r="F125" t="s">
        <v>430</v>
      </c>
      <c r="G125" t="s">
        <v>426</v>
      </c>
      <c r="H125" t="s">
        <v>181</v>
      </c>
      <c r="I125" t="s">
        <v>432</v>
      </c>
      <c r="BT125" s="161" t="s">
        <v>167</v>
      </c>
      <c r="BU125" s="161" t="s">
        <v>109</v>
      </c>
      <c r="BV125" t="b">
        <v>0</v>
      </c>
    </row>
    <row r="126" spans="1:74" x14ac:dyDescent="0.25">
      <c r="A126" s="161" t="s">
        <v>167</v>
      </c>
      <c r="B126" t="s">
        <v>433</v>
      </c>
      <c r="C126" t="s">
        <v>178</v>
      </c>
      <c r="D126" t="s">
        <v>381</v>
      </c>
      <c r="E126" t="s">
        <v>176</v>
      </c>
      <c r="F126" t="s">
        <v>434</v>
      </c>
      <c r="G126" t="s">
        <v>300</v>
      </c>
      <c r="H126" t="s">
        <v>181</v>
      </c>
      <c r="I126" t="s">
        <v>435</v>
      </c>
      <c r="BT126" s="161" t="s">
        <v>167</v>
      </c>
      <c r="BU126" s="161" t="s">
        <v>109</v>
      </c>
      <c r="BV126" t="b">
        <v>0</v>
      </c>
    </row>
    <row r="127" spans="1:74" x14ac:dyDescent="0.25">
      <c r="A127" s="161" t="s">
        <v>167</v>
      </c>
      <c r="B127" t="s">
        <v>436</v>
      </c>
      <c r="C127" t="s">
        <v>178</v>
      </c>
      <c r="D127" t="s">
        <v>384</v>
      </c>
      <c r="E127" t="s">
        <v>176</v>
      </c>
      <c r="F127" t="s">
        <v>437</v>
      </c>
      <c r="G127" t="s">
        <v>300</v>
      </c>
      <c r="H127" t="s">
        <v>181</v>
      </c>
      <c r="I127" t="s">
        <v>438</v>
      </c>
      <c r="BT127" s="161" t="s">
        <v>167</v>
      </c>
      <c r="BU127" s="161" t="s">
        <v>109</v>
      </c>
      <c r="BV127" t="b">
        <v>0</v>
      </c>
    </row>
    <row r="128" spans="1:74" x14ac:dyDescent="0.25">
      <c r="A128" s="161" t="s">
        <v>167</v>
      </c>
      <c r="B128" t="s">
        <v>439</v>
      </c>
      <c r="C128" t="s">
        <v>178</v>
      </c>
      <c r="D128" t="s">
        <v>441</v>
      </c>
      <c r="E128" t="s">
        <v>176</v>
      </c>
      <c r="F128" t="s">
        <v>440</v>
      </c>
      <c r="G128" t="s">
        <v>300</v>
      </c>
      <c r="H128" t="s">
        <v>181</v>
      </c>
      <c r="I128" t="s">
        <v>442</v>
      </c>
      <c r="BT128" s="161" t="s">
        <v>167</v>
      </c>
      <c r="BU128" s="161" t="s">
        <v>109</v>
      </c>
      <c r="BV128" t="b">
        <v>0</v>
      </c>
    </row>
    <row r="129" spans="1:74" x14ac:dyDescent="0.25">
      <c r="A129" s="161" t="s">
        <v>167</v>
      </c>
      <c r="B129" t="s">
        <v>443</v>
      </c>
      <c r="C129" t="s">
        <v>178</v>
      </c>
      <c r="D129" t="s">
        <v>445</v>
      </c>
      <c r="E129" t="s">
        <v>176</v>
      </c>
      <c r="F129" t="s">
        <v>444</v>
      </c>
      <c r="G129" t="s">
        <v>300</v>
      </c>
      <c r="H129" t="s">
        <v>181</v>
      </c>
      <c r="I129" t="s">
        <v>446</v>
      </c>
      <c r="BT129" s="161" t="s">
        <v>167</v>
      </c>
      <c r="BU129" s="161" t="s">
        <v>109</v>
      </c>
      <c r="BV129" t="b">
        <v>0</v>
      </c>
    </row>
    <row r="130" spans="1:74" x14ac:dyDescent="0.25">
      <c r="A130" s="161" t="s">
        <v>167</v>
      </c>
      <c r="B130" t="s">
        <v>447</v>
      </c>
      <c r="C130" t="s">
        <v>178</v>
      </c>
      <c r="D130" t="s">
        <v>387</v>
      </c>
      <c r="E130" t="s">
        <v>176</v>
      </c>
      <c r="F130" t="s">
        <v>448</v>
      </c>
      <c r="G130" t="s">
        <v>300</v>
      </c>
      <c r="H130" t="s">
        <v>181</v>
      </c>
      <c r="I130" t="s">
        <v>449</v>
      </c>
      <c r="BT130" s="161" t="s">
        <v>167</v>
      </c>
      <c r="BU130" s="161" t="s">
        <v>109</v>
      </c>
      <c r="BV130" t="b">
        <v>0</v>
      </c>
    </row>
    <row r="131" spans="1:74" x14ac:dyDescent="0.25">
      <c r="A131" s="161" t="s">
        <v>167</v>
      </c>
      <c r="B131" t="s">
        <v>450</v>
      </c>
      <c r="C131" t="s">
        <v>178</v>
      </c>
      <c r="D131" t="s">
        <v>402</v>
      </c>
      <c r="E131" t="s">
        <v>176</v>
      </c>
      <c r="F131" t="s">
        <v>451</v>
      </c>
      <c r="G131" t="s">
        <v>300</v>
      </c>
      <c r="H131" t="s">
        <v>181</v>
      </c>
      <c r="I131" t="s">
        <v>452</v>
      </c>
      <c r="BT131" s="161" t="s">
        <v>167</v>
      </c>
      <c r="BU131" s="161" t="s">
        <v>109</v>
      </c>
      <c r="BV131" t="b">
        <v>0</v>
      </c>
    </row>
    <row r="132" spans="1:74" x14ac:dyDescent="0.25">
      <c r="A132" s="161" t="s">
        <v>167</v>
      </c>
      <c r="B132" t="s">
        <v>453</v>
      </c>
      <c r="C132" t="s">
        <v>178</v>
      </c>
      <c r="D132" t="s">
        <v>455</v>
      </c>
      <c r="E132" t="s">
        <v>176</v>
      </c>
      <c r="F132" t="s">
        <v>454</v>
      </c>
      <c r="G132" t="s">
        <v>300</v>
      </c>
      <c r="H132" t="s">
        <v>181</v>
      </c>
      <c r="I132" t="s">
        <v>456</v>
      </c>
      <c r="BT132" s="161" t="s">
        <v>167</v>
      </c>
      <c r="BU132" s="161" t="s">
        <v>109</v>
      </c>
      <c r="BV132" t="b">
        <v>0</v>
      </c>
    </row>
    <row r="133" spans="1:74" x14ac:dyDescent="0.25">
      <c r="A133" s="161" t="s">
        <v>167</v>
      </c>
      <c r="B133" t="s">
        <v>457</v>
      </c>
      <c r="C133" t="s">
        <v>178</v>
      </c>
      <c r="D133" t="s">
        <v>460</v>
      </c>
      <c r="E133" t="s">
        <v>176</v>
      </c>
      <c r="F133" t="s">
        <v>458</v>
      </c>
      <c r="G133" t="s">
        <v>459</v>
      </c>
      <c r="H133" t="s">
        <v>181</v>
      </c>
      <c r="I133" t="s">
        <v>461</v>
      </c>
      <c r="BT133" s="161" t="s">
        <v>167</v>
      </c>
      <c r="BU133" s="161" t="s">
        <v>109</v>
      </c>
      <c r="BV133" t="b">
        <v>0</v>
      </c>
    </row>
    <row r="134" spans="1:74" x14ac:dyDescent="0.25">
      <c r="A134" s="161" t="s">
        <v>167</v>
      </c>
      <c r="B134" t="s">
        <v>462</v>
      </c>
      <c r="C134" t="s">
        <v>178</v>
      </c>
      <c r="D134" t="s">
        <v>464</v>
      </c>
      <c r="E134" t="s">
        <v>176</v>
      </c>
      <c r="F134" t="s">
        <v>463</v>
      </c>
      <c r="G134" t="s">
        <v>459</v>
      </c>
      <c r="H134" t="s">
        <v>181</v>
      </c>
      <c r="I134" t="s">
        <v>465</v>
      </c>
      <c r="BT134" s="161" t="s">
        <v>167</v>
      </c>
      <c r="BU134" s="161" t="s">
        <v>109</v>
      </c>
      <c r="BV134" t="b">
        <v>0</v>
      </c>
    </row>
    <row r="135" spans="1:74" x14ac:dyDescent="0.25">
      <c r="A135" s="161" t="s">
        <v>167</v>
      </c>
      <c r="B135" t="s">
        <v>466</v>
      </c>
      <c r="C135" t="s">
        <v>467</v>
      </c>
      <c r="D135" t="s">
        <v>469</v>
      </c>
      <c r="E135" t="s">
        <v>176</v>
      </c>
      <c r="F135" t="s">
        <v>468</v>
      </c>
      <c r="G135" t="s">
        <v>344</v>
      </c>
      <c r="H135" t="s">
        <v>181</v>
      </c>
      <c r="I135" t="s">
        <v>470</v>
      </c>
      <c r="BT135" s="161" t="s">
        <v>167</v>
      </c>
      <c r="BU135" s="161" t="s">
        <v>109</v>
      </c>
      <c r="BV135" t="b">
        <v>0</v>
      </c>
    </row>
    <row r="136" spans="1:74" x14ac:dyDescent="0.25">
      <c r="A136" s="161" t="s">
        <v>167</v>
      </c>
      <c r="B136" t="s">
        <v>471</v>
      </c>
      <c r="C136" t="s">
        <v>178</v>
      </c>
      <c r="D136" t="s">
        <v>471</v>
      </c>
      <c r="E136" t="s">
        <v>176</v>
      </c>
      <c r="F136" t="s">
        <v>472</v>
      </c>
      <c r="G136" t="s">
        <v>344</v>
      </c>
      <c r="H136" t="s">
        <v>181</v>
      </c>
      <c r="I136" t="s">
        <v>473</v>
      </c>
      <c r="BT136" s="161" t="s">
        <v>167</v>
      </c>
      <c r="BU136" s="161" t="s">
        <v>109</v>
      </c>
      <c r="BV136" t="b">
        <v>0</v>
      </c>
    </row>
    <row r="137" spans="1:74" x14ac:dyDescent="0.25">
      <c r="A137" s="161" t="s">
        <v>167</v>
      </c>
      <c r="B137" t="s">
        <v>474</v>
      </c>
      <c r="C137" t="s">
        <v>178</v>
      </c>
      <c r="D137" t="s">
        <v>476</v>
      </c>
      <c r="E137" t="s">
        <v>176</v>
      </c>
      <c r="F137" t="s">
        <v>475</v>
      </c>
      <c r="G137" t="s">
        <v>471</v>
      </c>
      <c r="H137" t="s">
        <v>181</v>
      </c>
      <c r="I137" t="s">
        <v>477</v>
      </c>
      <c r="BT137" s="161" t="s">
        <v>167</v>
      </c>
      <c r="BU137" s="161" t="s">
        <v>109</v>
      </c>
      <c r="BV137" t="b">
        <v>0</v>
      </c>
    </row>
    <row r="138" spans="1:74" x14ac:dyDescent="0.25">
      <c r="A138" s="161" t="s">
        <v>167</v>
      </c>
      <c r="B138" t="s">
        <v>478</v>
      </c>
      <c r="C138" t="s">
        <v>178</v>
      </c>
      <c r="D138" t="s">
        <v>224</v>
      </c>
      <c r="E138" t="s">
        <v>176</v>
      </c>
      <c r="F138" t="s">
        <v>479</v>
      </c>
      <c r="G138" t="s">
        <v>471</v>
      </c>
      <c r="H138" t="s">
        <v>181</v>
      </c>
      <c r="I138" t="s">
        <v>480</v>
      </c>
      <c r="BT138" s="161" t="s">
        <v>167</v>
      </c>
      <c r="BU138" s="161" t="s">
        <v>109</v>
      </c>
      <c r="BV138" t="b">
        <v>0</v>
      </c>
    </row>
    <row r="139" spans="1:74" x14ac:dyDescent="0.25">
      <c r="A139" s="161" t="s">
        <v>167</v>
      </c>
      <c r="B139" t="s">
        <v>481</v>
      </c>
      <c r="C139" t="s">
        <v>178</v>
      </c>
      <c r="D139" t="s">
        <v>198</v>
      </c>
      <c r="E139" t="s">
        <v>176</v>
      </c>
      <c r="F139" t="s">
        <v>482</v>
      </c>
      <c r="G139" t="s">
        <v>471</v>
      </c>
      <c r="H139" t="s">
        <v>181</v>
      </c>
      <c r="I139" t="s">
        <v>483</v>
      </c>
      <c r="BT139" s="161" t="s">
        <v>167</v>
      </c>
      <c r="BU139" s="161" t="s">
        <v>109</v>
      </c>
      <c r="BV139" t="b">
        <v>0</v>
      </c>
    </row>
    <row r="140" spans="1:74" x14ac:dyDescent="0.25">
      <c r="A140" s="161" t="s">
        <v>167</v>
      </c>
      <c r="B140" t="s">
        <v>484</v>
      </c>
      <c r="C140" t="s">
        <v>178</v>
      </c>
      <c r="D140" t="s">
        <v>486</v>
      </c>
      <c r="E140" t="s">
        <v>176</v>
      </c>
      <c r="F140" t="s">
        <v>485</v>
      </c>
      <c r="G140" t="s">
        <v>471</v>
      </c>
      <c r="H140" t="s">
        <v>181</v>
      </c>
      <c r="I140" t="s">
        <v>487</v>
      </c>
      <c r="BT140" s="161" t="s">
        <v>167</v>
      </c>
      <c r="BU140" s="161" t="s">
        <v>109</v>
      </c>
      <c r="BV140" t="b">
        <v>0</v>
      </c>
    </row>
    <row r="141" spans="1:74" x14ac:dyDescent="0.25">
      <c r="A141" s="161" t="s">
        <v>167</v>
      </c>
      <c r="B141" t="s">
        <v>488</v>
      </c>
      <c r="C141" t="s">
        <v>178</v>
      </c>
      <c r="D141" t="s">
        <v>231</v>
      </c>
      <c r="E141" t="s">
        <v>176</v>
      </c>
      <c r="F141" t="s">
        <v>489</v>
      </c>
      <c r="G141" t="s">
        <v>471</v>
      </c>
      <c r="H141" t="s">
        <v>181</v>
      </c>
      <c r="I141" t="s">
        <v>490</v>
      </c>
      <c r="BT141" s="161" t="s">
        <v>167</v>
      </c>
      <c r="BU141" s="161" t="s">
        <v>109</v>
      </c>
      <c r="BV141" t="b">
        <v>0</v>
      </c>
    </row>
    <row r="142" spans="1:74" x14ac:dyDescent="0.25">
      <c r="A142" s="161" t="s">
        <v>167</v>
      </c>
      <c r="B142" t="s">
        <v>491</v>
      </c>
      <c r="C142" t="s">
        <v>178</v>
      </c>
      <c r="D142" t="s">
        <v>235</v>
      </c>
      <c r="E142" t="s">
        <v>176</v>
      </c>
      <c r="F142" t="s">
        <v>492</v>
      </c>
      <c r="G142" t="s">
        <v>471</v>
      </c>
      <c r="H142" t="s">
        <v>181</v>
      </c>
      <c r="I142" t="s">
        <v>493</v>
      </c>
      <c r="BT142" s="161" t="s">
        <v>167</v>
      </c>
      <c r="BU142" s="161" t="s">
        <v>109</v>
      </c>
      <c r="BV142" t="b">
        <v>0</v>
      </c>
    </row>
    <row r="143" spans="1:74" x14ac:dyDescent="0.25">
      <c r="A143" s="161" t="s">
        <v>167</v>
      </c>
      <c r="B143" t="s">
        <v>494</v>
      </c>
      <c r="C143" t="s">
        <v>178</v>
      </c>
      <c r="D143" t="s">
        <v>239</v>
      </c>
      <c r="E143" t="s">
        <v>176</v>
      </c>
      <c r="F143" t="s">
        <v>495</v>
      </c>
      <c r="G143" t="s">
        <v>471</v>
      </c>
      <c r="H143" t="s">
        <v>181</v>
      </c>
      <c r="I143" t="s">
        <v>496</v>
      </c>
      <c r="BT143" s="161" t="s">
        <v>167</v>
      </c>
      <c r="BU143" s="161" t="s">
        <v>109</v>
      </c>
      <c r="BV143" t="b">
        <v>0</v>
      </c>
    </row>
    <row r="144" spans="1:74" x14ac:dyDescent="0.25">
      <c r="A144" s="161" t="s">
        <v>167</v>
      </c>
      <c r="B144" t="s">
        <v>497</v>
      </c>
      <c r="C144" t="s">
        <v>178</v>
      </c>
      <c r="D144" t="s">
        <v>332</v>
      </c>
      <c r="E144" t="s">
        <v>176</v>
      </c>
      <c r="F144" t="s">
        <v>498</v>
      </c>
      <c r="G144" t="s">
        <v>471</v>
      </c>
      <c r="H144" t="s">
        <v>181</v>
      </c>
      <c r="I144" t="s">
        <v>499</v>
      </c>
      <c r="BT144" s="161" t="s">
        <v>167</v>
      </c>
      <c r="BU144" s="161" t="s">
        <v>109</v>
      </c>
      <c r="BV144" t="b">
        <v>0</v>
      </c>
    </row>
    <row r="145" spans="1:74" x14ac:dyDescent="0.25">
      <c r="A145" s="161" t="s">
        <v>167</v>
      </c>
      <c r="B145" t="s">
        <v>500</v>
      </c>
      <c r="C145" t="s">
        <v>178</v>
      </c>
      <c r="D145" t="s">
        <v>247</v>
      </c>
      <c r="E145" t="s">
        <v>176</v>
      </c>
      <c r="F145" t="s">
        <v>501</v>
      </c>
      <c r="G145" t="s">
        <v>471</v>
      </c>
      <c r="H145" t="s">
        <v>181</v>
      </c>
      <c r="I145" t="s">
        <v>502</v>
      </c>
      <c r="BT145" s="161" t="s">
        <v>167</v>
      </c>
      <c r="BU145" s="161" t="s">
        <v>109</v>
      </c>
      <c r="BV145" t="b">
        <v>0</v>
      </c>
    </row>
    <row r="146" spans="1:74" x14ac:dyDescent="0.25">
      <c r="A146" s="161" t="s">
        <v>167</v>
      </c>
      <c r="B146" t="s">
        <v>503</v>
      </c>
      <c r="C146" t="s">
        <v>178</v>
      </c>
      <c r="D146" t="s">
        <v>251</v>
      </c>
      <c r="E146" t="s">
        <v>176</v>
      </c>
      <c r="F146" t="s">
        <v>504</v>
      </c>
      <c r="G146" t="s">
        <v>471</v>
      </c>
      <c r="H146" t="s">
        <v>181</v>
      </c>
      <c r="I146" t="s">
        <v>505</v>
      </c>
      <c r="BT146" s="161" t="s">
        <v>167</v>
      </c>
      <c r="BU146" s="161" t="s">
        <v>109</v>
      </c>
      <c r="BV146" t="b">
        <v>0</v>
      </c>
    </row>
    <row r="147" spans="1:74" x14ac:dyDescent="0.25">
      <c r="A147" s="161" t="s">
        <v>167</v>
      </c>
      <c r="B147" t="s">
        <v>506</v>
      </c>
      <c r="C147" t="s">
        <v>178</v>
      </c>
      <c r="D147" t="s">
        <v>508</v>
      </c>
      <c r="E147" t="s">
        <v>176</v>
      </c>
      <c r="F147" t="s">
        <v>507</v>
      </c>
      <c r="G147" t="s">
        <v>471</v>
      </c>
      <c r="H147" t="s">
        <v>181</v>
      </c>
      <c r="I147" t="s">
        <v>509</v>
      </c>
      <c r="BT147" s="161" t="s">
        <v>167</v>
      </c>
      <c r="BU147" s="161" t="s">
        <v>109</v>
      </c>
      <c r="BV147" t="b">
        <v>0</v>
      </c>
    </row>
    <row r="148" spans="1:74" x14ac:dyDescent="0.25">
      <c r="A148" s="161" t="s">
        <v>167</v>
      </c>
      <c r="B148" t="s">
        <v>510</v>
      </c>
      <c r="C148" t="s">
        <v>178</v>
      </c>
      <c r="D148" t="s">
        <v>512</v>
      </c>
      <c r="E148" t="s">
        <v>176</v>
      </c>
      <c r="F148" t="s">
        <v>511</v>
      </c>
      <c r="G148" t="s">
        <v>471</v>
      </c>
      <c r="H148" t="s">
        <v>181</v>
      </c>
      <c r="I148" t="s">
        <v>513</v>
      </c>
      <c r="BT148" s="161" t="s">
        <v>167</v>
      </c>
      <c r="BU148" s="161" t="s">
        <v>109</v>
      </c>
      <c r="BV148" t="b">
        <v>0</v>
      </c>
    </row>
    <row r="149" spans="1:74" x14ac:dyDescent="0.25">
      <c r="A149" s="161" t="s">
        <v>167</v>
      </c>
      <c r="B149" t="s">
        <v>514</v>
      </c>
      <c r="C149" t="s">
        <v>178</v>
      </c>
      <c r="D149" t="s">
        <v>182</v>
      </c>
      <c r="E149" t="s">
        <v>176</v>
      </c>
      <c r="F149" t="s">
        <v>515</v>
      </c>
      <c r="G149" t="s">
        <v>510</v>
      </c>
      <c r="H149" t="s">
        <v>181</v>
      </c>
      <c r="I149" t="s">
        <v>516</v>
      </c>
      <c r="BT149" s="161" t="s">
        <v>167</v>
      </c>
      <c r="BU149" s="161" t="s">
        <v>109</v>
      </c>
      <c r="BV149" t="b">
        <v>0</v>
      </c>
    </row>
    <row r="150" spans="1:74" x14ac:dyDescent="0.25">
      <c r="A150" s="161" t="s">
        <v>167</v>
      </c>
      <c r="B150" t="s">
        <v>517</v>
      </c>
      <c r="C150" t="s">
        <v>178</v>
      </c>
      <c r="D150" t="s">
        <v>187</v>
      </c>
      <c r="E150" t="s">
        <v>176</v>
      </c>
      <c r="F150" t="s">
        <v>518</v>
      </c>
      <c r="G150" t="s">
        <v>510</v>
      </c>
      <c r="H150" t="s">
        <v>181</v>
      </c>
      <c r="I150" t="s">
        <v>519</v>
      </c>
      <c r="BT150" s="161" t="s">
        <v>167</v>
      </c>
      <c r="BU150" s="161" t="s">
        <v>109</v>
      </c>
      <c r="BV150" t="b">
        <v>0</v>
      </c>
    </row>
    <row r="151" spans="1:74" x14ac:dyDescent="0.25">
      <c r="A151" s="161" t="s">
        <v>167</v>
      </c>
      <c r="B151" t="s">
        <v>520</v>
      </c>
      <c r="C151" t="s">
        <v>178</v>
      </c>
      <c r="D151" t="s">
        <v>190</v>
      </c>
      <c r="E151" t="s">
        <v>176</v>
      </c>
      <c r="F151" t="s">
        <v>521</v>
      </c>
      <c r="G151" t="s">
        <v>517</v>
      </c>
      <c r="H151" t="s">
        <v>181</v>
      </c>
      <c r="I151" t="s">
        <v>522</v>
      </c>
      <c r="BT151" s="161" t="s">
        <v>167</v>
      </c>
      <c r="BU151" s="161" t="s">
        <v>109</v>
      </c>
      <c r="BV151" t="b">
        <v>0</v>
      </c>
    </row>
    <row r="152" spans="1:74" x14ac:dyDescent="0.25">
      <c r="A152" s="161" t="s">
        <v>167</v>
      </c>
      <c r="B152" t="s">
        <v>523</v>
      </c>
      <c r="C152" t="s">
        <v>178</v>
      </c>
      <c r="D152" t="s">
        <v>193</v>
      </c>
      <c r="E152" t="s">
        <v>176</v>
      </c>
      <c r="F152" t="s">
        <v>524</v>
      </c>
      <c r="G152" t="s">
        <v>517</v>
      </c>
      <c r="H152" t="s">
        <v>181</v>
      </c>
      <c r="I152" t="s">
        <v>525</v>
      </c>
      <c r="BT152" s="161" t="s">
        <v>167</v>
      </c>
      <c r="BU152" s="161" t="s">
        <v>109</v>
      </c>
      <c r="BV152" t="b">
        <v>0</v>
      </c>
    </row>
    <row r="153" spans="1:74" x14ac:dyDescent="0.25">
      <c r="A153" s="161" t="s">
        <v>167</v>
      </c>
      <c r="B153" t="s">
        <v>526</v>
      </c>
      <c r="C153" t="s">
        <v>178</v>
      </c>
      <c r="D153" t="s">
        <v>381</v>
      </c>
      <c r="E153" t="s">
        <v>176</v>
      </c>
      <c r="F153" t="s">
        <v>527</v>
      </c>
      <c r="G153" t="s">
        <v>517</v>
      </c>
      <c r="H153" t="s">
        <v>181</v>
      </c>
      <c r="I153" t="s">
        <v>528</v>
      </c>
      <c r="BT153" s="161" t="s">
        <v>167</v>
      </c>
      <c r="BU153" s="161" t="s">
        <v>109</v>
      </c>
      <c r="BV153" t="b">
        <v>0</v>
      </c>
    </row>
    <row r="154" spans="1:74" x14ac:dyDescent="0.25">
      <c r="A154" s="161" t="s">
        <v>167</v>
      </c>
      <c r="B154" t="s">
        <v>529</v>
      </c>
      <c r="C154" t="s">
        <v>178</v>
      </c>
      <c r="D154" t="s">
        <v>384</v>
      </c>
      <c r="E154" t="s">
        <v>176</v>
      </c>
      <c r="F154" t="s">
        <v>530</v>
      </c>
      <c r="G154" t="s">
        <v>517</v>
      </c>
      <c r="H154" t="s">
        <v>181</v>
      </c>
      <c r="I154" t="s">
        <v>531</v>
      </c>
      <c r="BT154" s="161" t="s">
        <v>167</v>
      </c>
      <c r="BU154" s="161" t="s">
        <v>109</v>
      </c>
      <c r="BV154" t="b">
        <v>0</v>
      </c>
    </row>
    <row r="155" spans="1:74" x14ac:dyDescent="0.25">
      <c r="A155" s="161" t="s">
        <v>167</v>
      </c>
      <c r="B155" t="s">
        <v>532</v>
      </c>
      <c r="C155" t="s">
        <v>178</v>
      </c>
      <c r="D155" t="s">
        <v>441</v>
      </c>
      <c r="E155" t="s">
        <v>176</v>
      </c>
      <c r="F155" t="s">
        <v>533</v>
      </c>
      <c r="G155" t="s">
        <v>517</v>
      </c>
      <c r="H155" t="s">
        <v>181</v>
      </c>
      <c r="I155" t="s">
        <v>534</v>
      </c>
      <c r="BT155" s="161" t="s">
        <v>167</v>
      </c>
      <c r="BU155" s="161" t="s">
        <v>109</v>
      </c>
      <c r="BV155" t="b">
        <v>0</v>
      </c>
    </row>
    <row r="156" spans="1:74" x14ac:dyDescent="0.25">
      <c r="A156" s="161" t="s">
        <v>167</v>
      </c>
      <c r="B156" t="s">
        <v>535</v>
      </c>
      <c r="C156" t="s">
        <v>178</v>
      </c>
      <c r="D156" t="s">
        <v>445</v>
      </c>
      <c r="E156" t="s">
        <v>176</v>
      </c>
      <c r="F156" t="s">
        <v>536</v>
      </c>
      <c r="G156" t="s">
        <v>517</v>
      </c>
      <c r="H156" t="s">
        <v>181</v>
      </c>
      <c r="I156" t="s">
        <v>537</v>
      </c>
      <c r="BT156" s="161" t="s">
        <v>167</v>
      </c>
      <c r="BU156" s="161" t="s">
        <v>109</v>
      </c>
      <c r="BV156" t="b">
        <v>0</v>
      </c>
    </row>
    <row r="157" spans="1:74" x14ac:dyDescent="0.25">
      <c r="A157" s="161" t="s">
        <v>167</v>
      </c>
      <c r="B157" t="s">
        <v>538</v>
      </c>
      <c r="C157" t="s">
        <v>178</v>
      </c>
      <c r="D157" t="s">
        <v>387</v>
      </c>
      <c r="E157" t="s">
        <v>176</v>
      </c>
      <c r="F157" t="s">
        <v>539</v>
      </c>
      <c r="G157" t="s">
        <v>517</v>
      </c>
      <c r="H157" t="s">
        <v>181</v>
      </c>
      <c r="I157" t="s">
        <v>540</v>
      </c>
      <c r="BT157" s="161" t="s">
        <v>167</v>
      </c>
      <c r="BU157" s="161" t="s">
        <v>109</v>
      </c>
      <c r="BV157" t="b">
        <v>0</v>
      </c>
    </row>
    <row r="158" spans="1:74" x14ac:dyDescent="0.25">
      <c r="A158" s="161" t="s">
        <v>167</v>
      </c>
      <c r="B158" t="s">
        <v>541</v>
      </c>
      <c r="C158" t="s">
        <v>178</v>
      </c>
      <c r="D158" t="s">
        <v>402</v>
      </c>
      <c r="E158" t="s">
        <v>176</v>
      </c>
      <c r="F158" t="s">
        <v>542</v>
      </c>
      <c r="G158" t="s">
        <v>517</v>
      </c>
      <c r="H158" t="s">
        <v>181</v>
      </c>
      <c r="I158" t="s">
        <v>543</v>
      </c>
      <c r="BT158" s="161" t="s">
        <v>167</v>
      </c>
      <c r="BU158" s="161" t="s">
        <v>109</v>
      </c>
      <c r="BV158" t="b">
        <v>0</v>
      </c>
    </row>
    <row r="159" spans="1:74" x14ac:dyDescent="0.25">
      <c r="A159" s="161" t="s">
        <v>167</v>
      </c>
      <c r="B159" t="s">
        <v>544</v>
      </c>
      <c r="C159" t="s">
        <v>178</v>
      </c>
      <c r="D159" t="s">
        <v>546</v>
      </c>
      <c r="E159" t="s">
        <v>176</v>
      </c>
      <c r="F159" t="s">
        <v>545</v>
      </c>
      <c r="G159" t="s">
        <v>517</v>
      </c>
      <c r="H159" t="s">
        <v>181</v>
      </c>
      <c r="I159" t="s">
        <v>547</v>
      </c>
      <c r="BT159" s="161" t="s">
        <v>167</v>
      </c>
      <c r="BU159" s="161" t="s">
        <v>109</v>
      </c>
      <c r="BV159" t="b">
        <v>0</v>
      </c>
    </row>
    <row r="160" spans="1:74" x14ac:dyDescent="0.25">
      <c r="A160" s="161" t="s">
        <v>167</v>
      </c>
      <c r="B160" t="s">
        <v>548</v>
      </c>
      <c r="C160" t="s">
        <v>178</v>
      </c>
      <c r="D160" t="s">
        <v>198</v>
      </c>
      <c r="E160" t="s">
        <v>176</v>
      </c>
      <c r="F160" t="s">
        <v>549</v>
      </c>
      <c r="G160" t="s">
        <v>510</v>
      </c>
      <c r="H160" t="s">
        <v>181</v>
      </c>
      <c r="I160" t="s">
        <v>550</v>
      </c>
      <c r="BT160" s="161" t="s">
        <v>167</v>
      </c>
      <c r="BU160" s="161" t="s">
        <v>109</v>
      </c>
      <c r="BV160" t="b">
        <v>0</v>
      </c>
    </row>
    <row r="161" spans="1:74" x14ac:dyDescent="0.25">
      <c r="A161" s="161" t="s">
        <v>167</v>
      </c>
      <c r="B161" t="s">
        <v>551</v>
      </c>
      <c r="C161" t="s">
        <v>178</v>
      </c>
      <c r="D161" t="s">
        <v>202</v>
      </c>
      <c r="E161" t="s">
        <v>176</v>
      </c>
      <c r="F161" t="s">
        <v>552</v>
      </c>
      <c r="G161" t="s">
        <v>510</v>
      </c>
      <c r="H161" t="s">
        <v>181</v>
      </c>
      <c r="I161" t="s">
        <v>553</v>
      </c>
      <c r="BT161" s="161" t="s">
        <v>167</v>
      </c>
      <c r="BU161" s="161" t="s">
        <v>109</v>
      </c>
      <c r="BV161" t="b">
        <v>0</v>
      </c>
    </row>
    <row r="162" spans="1:74" x14ac:dyDescent="0.25">
      <c r="A162" s="161" t="s">
        <v>167</v>
      </c>
      <c r="B162" t="s">
        <v>554</v>
      </c>
      <c r="C162" t="s">
        <v>178</v>
      </c>
      <c r="D162" t="s">
        <v>206</v>
      </c>
      <c r="E162" t="s">
        <v>176</v>
      </c>
      <c r="F162" t="s">
        <v>555</v>
      </c>
      <c r="G162" t="s">
        <v>510</v>
      </c>
      <c r="H162" t="s">
        <v>181</v>
      </c>
      <c r="I162" t="s">
        <v>556</v>
      </c>
      <c r="BT162" s="161" t="s">
        <v>167</v>
      </c>
      <c r="BU162" s="161" t="s">
        <v>109</v>
      </c>
      <c r="BV162" t="b">
        <v>0</v>
      </c>
    </row>
    <row r="163" spans="1:74" x14ac:dyDescent="0.25">
      <c r="A163" s="161" t="s">
        <v>167</v>
      </c>
      <c r="B163" t="s">
        <v>557</v>
      </c>
      <c r="C163" t="s">
        <v>178</v>
      </c>
      <c r="D163" t="s">
        <v>559</v>
      </c>
      <c r="E163" t="s">
        <v>176</v>
      </c>
      <c r="F163" t="s">
        <v>558</v>
      </c>
      <c r="G163" t="s">
        <v>510</v>
      </c>
      <c r="H163" t="s">
        <v>181</v>
      </c>
      <c r="I163" t="s">
        <v>560</v>
      </c>
      <c r="BT163" s="161" t="s">
        <v>167</v>
      </c>
      <c r="BU163" s="161" t="s">
        <v>109</v>
      </c>
      <c r="BV163" t="b">
        <v>0</v>
      </c>
    </row>
    <row r="164" spans="1:74" x14ac:dyDescent="0.25">
      <c r="A164" s="161" t="s">
        <v>167</v>
      </c>
      <c r="B164" t="s">
        <v>561</v>
      </c>
      <c r="C164" t="s">
        <v>178</v>
      </c>
      <c r="D164" t="s">
        <v>563</v>
      </c>
      <c r="E164" t="s">
        <v>176</v>
      </c>
      <c r="F164" t="s">
        <v>562</v>
      </c>
      <c r="G164" t="s">
        <v>510</v>
      </c>
      <c r="H164" t="s">
        <v>181</v>
      </c>
      <c r="I164" t="s">
        <v>564</v>
      </c>
      <c r="BT164" s="161" t="s">
        <v>167</v>
      </c>
      <c r="BU164" s="161" t="s">
        <v>109</v>
      </c>
      <c r="BV164" t="b">
        <v>0</v>
      </c>
    </row>
    <row r="165" spans="1:74" x14ac:dyDescent="0.25">
      <c r="A165" s="161" t="s">
        <v>167</v>
      </c>
      <c r="B165" t="s">
        <v>565</v>
      </c>
      <c r="C165" t="s">
        <v>178</v>
      </c>
      <c r="D165" t="s">
        <v>324</v>
      </c>
      <c r="E165" t="s">
        <v>176</v>
      </c>
      <c r="F165" t="s">
        <v>566</v>
      </c>
      <c r="G165" t="s">
        <v>510</v>
      </c>
      <c r="H165" t="s">
        <v>181</v>
      </c>
      <c r="I165" t="s">
        <v>567</v>
      </c>
      <c r="BT165" s="161" t="s">
        <v>167</v>
      </c>
      <c r="BU165" s="161" t="s">
        <v>109</v>
      </c>
      <c r="BV165" t="b">
        <v>0</v>
      </c>
    </row>
    <row r="166" spans="1:74" x14ac:dyDescent="0.25">
      <c r="A166" s="161" t="s">
        <v>167</v>
      </c>
      <c r="B166" t="s">
        <v>568</v>
      </c>
      <c r="C166" t="s">
        <v>178</v>
      </c>
      <c r="D166" t="s">
        <v>570</v>
      </c>
      <c r="E166" t="s">
        <v>176</v>
      </c>
      <c r="F166" t="s">
        <v>569</v>
      </c>
      <c r="G166" t="s">
        <v>344</v>
      </c>
      <c r="H166" t="s">
        <v>181</v>
      </c>
      <c r="I166" t="s">
        <v>571</v>
      </c>
      <c r="BT166" s="161" t="s">
        <v>167</v>
      </c>
      <c r="BU166" s="161" t="s">
        <v>109</v>
      </c>
      <c r="BV166" t="b">
        <v>0</v>
      </c>
    </row>
    <row r="167" spans="1:74" x14ac:dyDescent="0.25">
      <c r="A167" s="161" t="s">
        <v>167</v>
      </c>
      <c r="B167" t="s">
        <v>572</v>
      </c>
      <c r="C167" t="s">
        <v>573</v>
      </c>
      <c r="D167" t="s">
        <v>575</v>
      </c>
      <c r="E167" t="s">
        <v>176</v>
      </c>
      <c r="F167" t="s">
        <v>574</v>
      </c>
      <c r="G167" t="s">
        <v>344</v>
      </c>
      <c r="H167" t="s">
        <v>181</v>
      </c>
      <c r="I167" t="s">
        <v>576</v>
      </c>
      <c r="BT167" s="161" t="s">
        <v>167</v>
      </c>
      <c r="BU167" s="161" t="s">
        <v>109</v>
      </c>
      <c r="BV167" t="b">
        <v>0</v>
      </c>
    </row>
    <row r="168" spans="1:74" x14ac:dyDescent="0.25">
      <c r="A168" s="161" t="s">
        <v>167</v>
      </c>
      <c r="B168" t="s">
        <v>577</v>
      </c>
      <c r="C168" t="s">
        <v>578</v>
      </c>
      <c r="D168" t="s">
        <v>580</v>
      </c>
      <c r="E168" t="s">
        <v>176</v>
      </c>
      <c r="F168" t="s">
        <v>579</v>
      </c>
      <c r="G168" t="s">
        <v>344</v>
      </c>
      <c r="H168" t="s">
        <v>181</v>
      </c>
      <c r="I168" t="s">
        <v>581</v>
      </c>
      <c r="BT168" s="161" t="s">
        <v>167</v>
      </c>
      <c r="BU168" s="161" t="s">
        <v>109</v>
      </c>
      <c r="BV168" t="b">
        <v>0</v>
      </c>
    </row>
    <row r="169" spans="1:74" x14ac:dyDescent="0.25">
      <c r="A169" s="161" t="s">
        <v>167</v>
      </c>
      <c r="B169" t="s">
        <v>582</v>
      </c>
      <c r="C169" t="s">
        <v>583</v>
      </c>
      <c r="D169" t="s">
        <v>585</v>
      </c>
      <c r="E169" t="s">
        <v>176</v>
      </c>
      <c r="F169" t="s">
        <v>584</v>
      </c>
      <c r="G169" t="s">
        <v>344</v>
      </c>
      <c r="H169" t="s">
        <v>181</v>
      </c>
      <c r="I169" t="s">
        <v>586</v>
      </c>
      <c r="BT169" s="161" t="s">
        <v>167</v>
      </c>
      <c r="BU169" s="161" t="s">
        <v>109</v>
      </c>
      <c r="BV169" t="b">
        <v>0</v>
      </c>
    </row>
    <row r="170" spans="1:74" x14ac:dyDescent="0.25">
      <c r="A170" s="161" t="s">
        <v>167</v>
      </c>
      <c r="B170" t="s">
        <v>587</v>
      </c>
      <c r="C170" t="s">
        <v>588</v>
      </c>
      <c r="D170" t="s">
        <v>590</v>
      </c>
      <c r="E170" t="s">
        <v>176</v>
      </c>
      <c r="F170" t="s">
        <v>589</v>
      </c>
      <c r="G170" t="s">
        <v>344</v>
      </c>
      <c r="H170" t="s">
        <v>181</v>
      </c>
      <c r="I170" t="s">
        <v>591</v>
      </c>
      <c r="BT170" s="161" t="s">
        <v>167</v>
      </c>
      <c r="BU170" s="161" t="s">
        <v>109</v>
      </c>
      <c r="BV170" t="b">
        <v>0</v>
      </c>
    </row>
    <row r="171" spans="1:74" x14ac:dyDescent="0.25">
      <c r="A171" s="161" t="s">
        <v>167</v>
      </c>
      <c r="B171" t="s">
        <v>592</v>
      </c>
      <c r="C171" t="s">
        <v>593</v>
      </c>
      <c r="D171" t="s">
        <v>595</v>
      </c>
      <c r="E171" t="s">
        <v>176</v>
      </c>
      <c r="F171" t="s">
        <v>594</v>
      </c>
      <c r="G171" t="s">
        <v>344</v>
      </c>
      <c r="H171" t="s">
        <v>181</v>
      </c>
      <c r="I171" t="s">
        <v>596</v>
      </c>
      <c r="BT171" s="161" t="s">
        <v>167</v>
      </c>
      <c r="BU171" s="161" t="s">
        <v>109</v>
      </c>
      <c r="BV171" t="b">
        <v>0</v>
      </c>
    </row>
    <row r="172" spans="1:74" x14ac:dyDescent="0.25">
      <c r="A172" s="161" t="s">
        <v>167</v>
      </c>
      <c r="B172" t="s">
        <v>597</v>
      </c>
      <c r="C172" t="s">
        <v>598</v>
      </c>
      <c r="D172" t="s">
        <v>600</v>
      </c>
      <c r="E172" t="s">
        <v>176</v>
      </c>
      <c r="F172" t="s">
        <v>599</v>
      </c>
      <c r="G172" t="s">
        <v>344</v>
      </c>
      <c r="H172" t="s">
        <v>181</v>
      </c>
      <c r="I172" t="s">
        <v>601</v>
      </c>
      <c r="BT172" s="161" t="s">
        <v>167</v>
      </c>
      <c r="BU172" s="161" t="s">
        <v>109</v>
      </c>
      <c r="BV172" t="b">
        <v>0</v>
      </c>
    </row>
    <row r="173" spans="1:74" x14ac:dyDescent="0.25">
      <c r="A173" s="161" t="s">
        <v>167</v>
      </c>
      <c r="B173" t="s">
        <v>602</v>
      </c>
      <c r="C173" t="s">
        <v>603</v>
      </c>
      <c r="D173" t="s">
        <v>605</v>
      </c>
      <c r="E173" t="s">
        <v>176</v>
      </c>
      <c r="F173" t="s">
        <v>604</v>
      </c>
      <c r="G173" t="s">
        <v>344</v>
      </c>
      <c r="H173" t="s">
        <v>181</v>
      </c>
      <c r="I173" t="s">
        <v>606</v>
      </c>
      <c r="BT173" s="161" t="s">
        <v>167</v>
      </c>
      <c r="BU173" s="161" t="s">
        <v>109</v>
      </c>
      <c r="BV173" t="b">
        <v>0</v>
      </c>
    </row>
    <row r="174" spans="1:74" x14ac:dyDescent="0.25">
      <c r="A174" s="161" t="s">
        <v>167</v>
      </c>
      <c r="B174" t="s">
        <v>607</v>
      </c>
      <c r="C174" t="s">
        <v>178</v>
      </c>
      <c r="D174" t="s">
        <v>609</v>
      </c>
      <c r="E174" t="s">
        <v>176</v>
      </c>
      <c r="F174" t="s">
        <v>608</v>
      </c>
      <c r="G174" t="s">
        <v>258</v>
      </c>
      <c r="H174" t="s">
        <v>181</v>
      </c>
      <c r="I174" t="s">
        <v>610</v>
      </c>
      <c r="BT174" s="161" t="s">
        <v>167</v>
      </c>
      <c r="BU174" s="161" t="s">
        <v>109</v>
      </c>
      <c r="BV174" t="b">
        <v>0</v>
      </c>
    </row>
    <row r="175" spans="1:74" x14ac:dyDescent="0.25">
      <c r="A175" s="161" t="s">
        <v>167</v>
      </c>
      <c r="B175" t="s">
        <v>611</v>
      </c>
      <c r="C175" t="s">
        <v>178</v>
      </c>
      <c r="D175" t="s">
        <v>613</v>
      </c>
      <c r="E175" t="s">
        <v>176</v>
      </c>
      <c r="F175" t="s">
        <v>612</v>
      </c>
      <c r="G175" t="s">
        <v>344</v>
      </c>
      <c r="H175" t="s">
        <v>181</v>
      </c>
      <c r="I175" t="s">
        <v>614</v>
      </c>
      <c r="BT175" s="161" t="s">
        <v>167</v>
      </c>
      <c r="BU175" s="161" t="s">
        <v>109</v>
      </c>
      <c r="BV175" t="b">
        <v>0</v>
      </c>
    </row>
    <row r="176" spans="1:74" x14ac:dyDescent="0.25">
      <c r="A176" s="161" t="s">
        <v>167</v>
      </c>
      <c r="B176" t="s">
        <v>615</v>
      </c>
      <c r="C176" t="s">
        <v>616</v>
      </c>
      <c r="D176" t="s">
        <v>618</v>
      </c>
      <c r="E176" t="s">
        <v>176</v>
      </c>
      <c r="F176" t="s">
        <v>617</v>
      </c>
      <c r="G176" t="s">
        <v>344</v>
      </c>
      <c r="H176" t="s">
        <v>181</v>
      </c>
      <c r="I176" t="s">
        <v>619</v>
      </c>
      <c r="BT176" s="161" t="s">
        <v>167</v>
      </c>
      <c r="BU176" s="161" t="s">
        <v>109</v>
      </c>
      <c r="BV176" t="b">
        <v>0</v>
      </c>
    </row>
    <row r="177" spans="1:74" x14ac:dyDescent="0.25">
      <c r="A177" s="161" t="s">
        <v>167</v>
      </c>
      <c r="B177" t="s">
        <v>620</v>
      </c>
      <c r="C177" t="s">
        <v>621</v>
      </c>
      <c r="D177" t="s">
        <v>623</v>
      </c>
      <c r="E177" t="s">
        <v>176</v>
      </c>
      <c r="F177" t="s">
        <v>622</v>
      </c>
      <c r="G177" t="s">
        <v>344</v>
      </c>
      <c r="H177" t="s">
        <v>181</v>
      </c>
      <c r="I177" t="s">
        <v>624</v>
      </c>
      <c r="BT177" s="161" t="s">
        <v>167</v>
      </c>
      <c r="BU177" s="161" t="s">
        <v>109</v>
      </c>
      <c r="BV177" t="b">
        <v>0</v>
      </c>
    </row>
    <row r="178" spans="1:74" x14ac:dyDescent="0.25">
      <c r="A178" s="161" t="s">
        <v>167</v>
      </c>
      <c r="B178" t="s">
        <v>625</v>
      </c>
      <c r="C178" t="s">
        <v>178</v>
      </c>
      <c r="D178" t="s">
        <v>627</v>
      </c>
      <c r="E178" t="s">
        <v>176</v>
      </c>
      <c r="F178" t="s">
        <v>626</v>
      </c>
      <c r="G178" t="s">
        <v>344</v>
      </c>
      <c r="H178" t="s">
        <v>181</v>
      </c>
      <c r="I178" t="s">
        <v>628</v>
      </c>
      <c r="BT178" s="161" t="s">
        <v>167</v>
      </c>
      <c r="BU178" s="161" t="s">
        <v>109</v>
      </c>
      <c r="BV178" t="b">
        <v>0</v>
      </c>
    </row>
    <row r="179" spans="1:74" x14ac:dyDescent="0.25">
      <c r="A179" s="161" t="s">
        <v>167</v>
      </c>
      <c r="B179" t="s">
        <v>629</v>
      </c>
      <c r="C179" t="s">
        <v>178</v>
      </c>
      <c r="D179" t="s">
        <v>631</v>
      </c>
      <c r="E179" t="s">
        <v>176</v>
      </c>
      <c r="F179" t="s">
        <v>630</v>
      </c>
      <c r="G179" t="s">
        <v>344</v>
      </c>
      <c r="H179" t="s">
        <v>181</v>
      </c>
      <c r="I179" t="s">
        <v>632</v>
      </c>
      <c r="BT179" s="161" t="s">
        <v>167</v>
      </c>
      <c r="BU179" s="161" t="s">
        <v>109</v>
      </c>
      <c r="BV179" t="b">
        <v>0</v>
      </c>
    </row>
    <row r="180" spans="1:74" x14ac:dyDescent="0.25">
      <c r="A180" s="161" t="s">
        <v>167</v>
      </c>
      <c r="B180" t="s">
        <v>633</v>
      </c>
      <c r="C180" t="s">
        <v>178</v>
      </c>
      <c r="D180" t="s">
        <v>635</v>
      </c>
      <c r="E180" t="s">
        <v>176</v>
      </c>
      <c r="F180" t="s">
        <v>634</v>
      </c>
      <c r="G180" t="s">
        <v>344</v>
      </c>
      <c r="H180" t="s">
        <v>181</v>
      </c>
      <c r="I180" t="s">
        <v>636</v>
      </c>
      <c r="BT180" s="161" t="s">
        <v>167</v>
      </c>
      <c r="BU180" s="161" t="s">
        <v>109</v>
      </c>
      <c r="BV180" t="b">
        <v>0</v>
      </c>
    </row>
    <row r="181" spans="1:74" x14ac:dyDescent="0.25">
      <c r="A181" s="161" t="s">
        <v>167</v>
      </c>
      <c r="B181" t="s">
        <v>637</v>
      </c>
      <c r="C181" t="s">
        <v>178</v>
      </c>
      <c r="D181" t="s">
        <v>639</v>
      </c>
      <c r="E181" t="s">
        <v>176</v>
      </c>
      <c r="F181" t="s">
        <v>638</v>
      </c>
      <c r="G181" t="s">
        <v>344</v>
      </c>
      <c r="H181" t="s">
        <v>181</v>
      </c>
      <c r="I181" t="s">
        <v>640</v>
      </c>
      <c r="BT181" s="161" t="s">
        <v>167</v>
      </c>
      <c r="BU181" s="161" t="s">
        <v>109</v>
      </c>
      <c r="BV181" t="b">
        <v>0</v>
      </c>
    </row>
    <row r="182" spans="1:74" x14ac:dyDescent="0.25">
      <c r="A182" s="161" t="s">
        <v>167</v>
      </c>
      <c r="B182" t="s">
        <v>641</v>
      </c>
      <c r="C182" t="s">
        <v>642</v>
      </c>
      <c r="D182" t="s">
        <v>644</v>
      </c>
      <c r="E182" t="s">
        <v>176</v>
      </c>
      <c r="F182" t="s">
        <v>643</v>
      </c>
      <c r="G182" t="s">
        <v>344</v>
      </c>
      <c r="H182" t="s">
        <v>181</v>
      </c>
      <c r="I182" t="s">
        <v>645</v>
      </c>
      <c r="BT182" s="161" t="s">
        <v>167</v>
      </c>
      <c r="BU182" s="161" t="s">
        <v>109</v>
      </c>
      <c r="BV182" t="b">
        <v>0</v>
      </c>
    </row>
    <row r="183" spans="1:74" x14ac:dyDescent="0.25">
      <c r="A183" s="161" t="s">
        <v>167</v>
      </c>
      <c r="B183" t="s">
        <v>646</v>
      </c>
      <c r="C183" t="s">
        <v>647</v>
      </c>
      <c r="D183" t="s">
        <v>649</v>
      </c>
      <c r="E183" t="s">
        <v>176</v>
      </c>
      <c r="F183" t="s">
        <v>648</v>
      </c>
      <c r="G183" t="s">
        <v>344</v>
      </c>
      <c r="H183" t="s">
        <v>181</v>
      </c>
      <c r="I183" t="s">
        <v>650</v>
      </c>
      <c r="BT183" s="161" t="s">
        <v>167</v>
      </c>
      <c r="BU183" s="161" t="s">
        <v>109</v>
      </c>
      <c r="BV183" t="b">
        <v>0</v>
      </c>
    </row>
    <row r="184" spans="1:74" x14ac:dyDescent="0.25">
      <c r="A184" s="161" t="s">
        <v>167</v>
      </c>
      <c r="B184" t="s">
        <v>651</v>
      </c>
      <c r="C184" t="s">
        <v>652</v>
      </c>
      <c r="D184" t="s">
        <v>654</v>
      </c>
      <c r="E184" t="s">
        <v>176</v>
      </c>
      <c r="F184" t="s">
        <v>653</v>
      </c>
      <c r="G184" t="s">
        <v>344</v>
      </c>
      <c r="H184" t="s">
        <v>181</v>
      </c>
      <c r="I184" t="s">
        <v>655</v>
      </c>
      <c r="BT184" s="161" t="s">
        <v>167</v>
      </c>
      <c r="BU184" s="161" t="s">
        <v>109</v>
      </c>
      <c r="BV184" t="b">
        <v>0</v>
      </c>
    </row>
    <row r="185" spans="1:74" x14ac:dyDescent="0.25">
      <c r="A185" s="161" t="s">
        <v>167</v>
      </c>
      <c r="B185" t="s">
        <v>656</v>
      </c>
      <c r="C185" t="s">
        <v>657</v>
      </c>
      <c r="D185" t="s">
        <v>659</v>
      </c>
      <c r="E185" t="s">
        <v>176</v>
      </c>
      <c r="F185" t="s">
        <v>658</v>
      </c>
      <c r="G185" t="s">
        <v>344</v>
      </c>
      <c r="H185" t="s">
        <v>181</v>
      </c>
      <c r="I185" t="s">
        <v>660</v>
      </c>
      <c r="BT185" s="161" t="s">
        <v>167</v>
      </c>
      <c r="BU185" s="161" t="s">
        <v>109</v>
      </c>
      <c r="BV185" t="b">
        <v>0</v>
      </c>
    </row>
    <row r="186" spans="1:74" x14ac:dyDescent="0.25">
      <c r="A186" s="161" t="s">
        <v>167</v>
      </c>
      <c r="B186" t="s">
        <v>661</v>
      </c>
      <c r="C186" t="s">
        <v>662</v>
      </c>
      <c r="D186" t="s">
        <v>664</v>
      </c>
      <c r="E186" t="s">
        <v>176</v>
      </c>
      <c r="F186" t="s">
        <v>663</v>
      </c>
      <c r="G186" t="s">
        <v>344</v>
      </c>
      <c r="H186" t="s">
        <v>181</v>
      </c>
      <c r="I186" t="s">
        <v>665</v>
      </c>
      <c r="BT186" s="161" t="s">
        <v>167</v>
      </c>
      <c r="BU186" s="161" t="s">
        <v>109</v>
      </c>
      <c r="BV186" t="b">
        <v>0</v>
      </c>
    </row>
    <row r="187" spans="1:74" x14ac:dyDescent="0.25">
      <c r="A187" s="161" t="s">
        <v>167</v>
      </c>
      <c r="B187" t="s">
        <v>666</v>
      </c>
      <c r="C187" t="s">
        <v>667</v>
      </c>
      <c r="D187" t="s">
        <v>669</v>
      </c>
      <c r="E187" t="s">
        <v>176</v>
      </c>
      <c r="F187" t="s">
        <v>668</v>
      </c>
      <c r="G187" t="s">
        <v>344</v>
      </c>
      <c r="H187" t="s">
        <v>181</v>
      </c>
      <c r="I187" t="s">
        <v>670</v>
      </c>
      <c r="BT187" s="161" t="s">
        <v>167</v>
      </c>
      <c r="BU187" s="161" t="s">
        <v>109</v>
      </c>
      <c r="BV187" t="b">
        <v>0</v>
      </c>
    </row>
    <row r="188" spans="1:74" x14ac:dyDescent="0.25">
      <c r="A188" s="161" t="s">
        <v>167</v>
      </c>
      <c r="B188" t="s">
        <v>671</v>
      </c>
      <c r="C188" t="s">
        <v>672</v>
      </c>
      <c r="D188" t="s">
        <v>674</v>
      </c>
      <c r="E188" t="s">
        <v>176</v>
      </c>
      <c r="F188" t="s">
        <v>673</v>
      </c>
      <c r="G188" t="s">
        <v>344</v>
      </c>
      <c r="H188" t="s">
        <v>181</v>
      </c>
      <c r="I188" t="s">
        <v>675</v>
      </c>
      <c r="BT188" s="161" t="s">
        <v>167</v>
      </c>
      <c r="BU188" s="161" t="s">
        <v>109</v>
      </c>
      <c r="BV188" t="b">
        <v>0</v>
      </c>
    </row>
    <row r="189" spans="1:74" x14ac:dyDescent="0.25">
      <c r="A189" s="161" t="s">
        <v>167</v>
      </c>
      <c r="B189" t="s">
        <v>676</v>
      </c>
      <c r="C189" t="s">
        <v>677</v>
      </c>
      <c r="D189" t="s">
        <v>679</v>
      </c>
      <c r="E189" t="s">
        <v>176</v>
      </c>
      <c r="F189" t="s">
        <v>678</v>
      </c>
      <c r="G189" t="s">
        <v>344</v>
      </c>
      <c r="H189" t="s">
        <v>181</v>
      </c>
      <c r="I189" t="s">
        <v>680</v>
      </c>
      <c r="BT189" s="161" t="s">
        <v>167</v>
      </c>
      <c r="BU189" s="161" t="s">
        <v>109</v>
      </c>
      <c r="BV189" t="b">
        <v>0</v>
      </c>
    </row>
    <row r="190" spans="1:74" x14ac:dyDescent="0.25">
      <c r="A190" s="161" t="s">
        <v>167</v>
      </c>
      <c r="B190" t="s">
        <v>681</v>
      </c>
      <c r="C190" t="s">
        <v>682</v>
      </c>
      <c r="D190" t="s">
        <v>684</v>
      </c>
      <c r="E190" t="s">
        <v>176</v>
      </c>
      <c r="F190" t="s">
        <v>683</v>
      </c>
      <c r="G190" t="s">
        <v>344</v>
      </c>
      <c r="H190" t="s">
        <v>181</v>
      </c>
      <c r="I190" t="s">
        <v>685</v>
      </c>
      <c r="BT190" s="161" t="s">
        <v>167</v>
      </c>
      <c r="BU190" s="161" t="s">
        <v>109</v>
      </c>
      <c r="BV190" t="b">
        <v>0</v>
      </c>
    </row>
    <row r="191" spans="1:74" x14ac:dyDescent="0.25">
      <c r="A191" s="161" t="s">
        <v>167</v>
      </c>
      <c r="B191" t="s">
        <v>686</v>
      </c>
      <c r="C191" t="s">
        <v>687</v>
      </c>
      <c r="D191" t="s">
        <v>689</v>
      </c>
      <c r="E191" t="s">
        <v>176</v>
      </c>
      <c r="F191" t="s">
        <v>688</v>
      </c>
      <c r="G191" t="s">
        <v>344</v>
      </c>
      <c r="H191" t="s">
        <v>181</v>
      </c>
      <c r="I191" t="s">
        <v>690</v>
      </c>
      <c r="BT191" s="161" t="s">
        <v>167</v>
      </c>
      <c r="BU191" s="161" t="s">
        <v>109</v>
      </c>
      <c r="BV191" t="b">
        <v>0</v>
      </c>
    </row>
    <row r="192" spans="1:74" x14ac:dyDescent="0.25">
      <c r="A192" s="161" t="s">
        <v>167</v>
      </c>
      <c r="B192" t="s">
        <v>691</v>
      </c>
      <c r="C192" t="s">
        <v>692</v>
      </c>
      <c r="D192" t="s">
        <v>694</v>
      </c>
      <c r="E192" t="s">
        <v>176</v>
      </c>
      <c r="F192" t="s">
        <v>693</v>
      </c>
      <c r="G192" t="s">
        <v>344</v>
      </c>
      <c r="H192" t="s">
        <v>181</v>
      </c>
      <c r="I192" t="s">
        <v>695</v>
      </c>
      <c r="BT192" s="161" t="s">
        <v>167</v>
      </c>
      <c r="BU192" s="161" t="s">
        <v>109</v>
      </c>
      <c r="BV192" t="b">
        <v>0</v>
      </c>
    </row>
    <row r="193" spans="1:74" x14ac:dyDescent="0.25">
      <c r="A193" s="161" t="s">
        <v>167</v>
      </c>
      <c r="B193" t="s">
        <v>696</v>
      </c>
      <c r="C193" t="s">
        <v>697</v>
      </c>
      <c r="D193" t="s">
        <v>699</v>
      </c>
      <c r="E193" t="s">
        <v>176</v>
      </c>
      <c r="F193" t="s">
        <v>698</v>
      </c>
      <c r="G193" t="s">
        <v>344</v>
      </c>
      <c r="H193" t="s">
        <v>181</v>
      </c>
      <c r="I193" t="s">
        <v>700</v>
      </c>
      <c r="BT193" s="161" t="s">
        <v>167</v>
      </c>
      <c r="BU193" s="161" t="s">
        <v>109</v>
      </c>
      <c r="BV193" t="b">
        <v>0</v>
      </c>
    </row>
    <row r="194" spans="1:74" x14ac:dyDescent="0.25">
      <c r="A194" s="161" t="s">
        <v>167</v>
      </c>
      <c r="B194" t="s">
        <v>701</v>
      </c>
      <c r="C194" t="s">
        <v>178</v>
      </c>
      <c r="D194" t="s">
        <v>703</v>
      </c>
      <c r="E194" t="s">
        <v>176</v>
      </c>
      <c r="F194" t="s">
        <v>702</v>
      </c>
      <c r="G194" t="s">
        <v>218</v>
      </c>
      <c r="H194" t="s">
        <v>181</v>
      </c>
      <c r="I194" t="s">
        <v>704</v>
      </c>
      <c r="BT194" s="161" t="s">
        <v>167</v>
      </c>
      <c r="BU194" s="161" t="s">
        <v>109</v>
      </c>
      <c r="BV194" t="b">
        <v>0</v>
      </c>
    </row>
    <row r="195" spans="1:74" x14ac:dyDescent="0.25">
      <c r="A195" s="161" t="s">
        <v>167</v>
      </c>
      <c r="B195" t="s">
        <v>705</v>
      </c>
      <c r="C195" t="s">
        <v>178</v>
      </c>
      <c r="D195" t="s">
        <v>705</v>
      </c>
      <c r="E195" t="s">
        <v>176</v>
      </c>
      <c r="F195" t="s">
        <v>706</v>
      </c>
      <c r="G195" t="s">
        <v>344</v>
      </c>
      <c r="H195" t="s">
        <v>181</v>
      </c>
      <c r="I195" t="s">
        <v>707</v>
      </c>
      <c r="BT195" s="161" t="s">
        <v>167</v>
      </c>
      <c r="BU195" s="161" t="s">
        <v>109</v>
      </c>
      <c r="BV195" t="b">
        <v>0</v>
      </c>
    </row>
    <row r="196" spans="1:74" x14ac:dyDescent="0.25">
      <c r="A196" s="161" t="s">
        <v>167</v>
      </c>
      <c r="B196" t="s">
        <v>708</v>
      </c>
      <c r="C196" t="s">
        <v>178</v>
      </c>
      <c r="D196" t="s">
        <v>476</v>
      </c>
      <c r="E196" t="s">
        <v>176</v>
      </c>
      <c r="F196" t="s">
        <v>709</v>
      </c>
      <c r="G196" t="s">
        <v>705</v>
      </c>
      <c r="H196" t="s">
        <v>181</v>
      </c>
      <c r="I196" t="s">
        <v>710</v>
      </c>
      <c r="BT196" s="161" t="s">
        <v>167</v>
      </c>
      <c r="BU196" s="161" t="s">
        <v>109</v>
      </c>
      <c r="BV196" t="b">
        <v>0</v>
      </c>
    </row>
    <row r="197" spans="1:74" x14ac:dyDescent="0.25">
      <c r="A197" s="161" t="s">
        <v>167</v>
      </c>
      <c r="B197" t="s">
        <v>711</v>
      </c>
      <c r="C197" t="s">
        <v>178</v>
      </c>
      <c r="D197" t="s">
        <v>224</v>
      </c>
      <c r="E197" t="s">
        <v>176</v>
      </c>
      <c r="F197" t="s">
        <v>712</v>
      </c>
      <c r="G197" t="s">
        <v>705</v>
      </c>
      <c r="H197" t="s">
        <v>181</v>
      </c>
      <c r="I197" t="s">
        <v>713</v>
      </c>
      <c r="BT197" s="161" t="s">
        <v>167</v>
      </c>
      <c r="BU197" s="161" t="s">
        <v>109</v>
      </c>
      <c r="BV197" t="b">
        <v>0</v>
      </c>
    </row>
    <row r="198" spans="1:74" x14ac:dyDescent="0.25">
      <c r="A198" s="161" t="s">
        <v>167</v>
      </c>
      <c r="B198" t="s">
        <v>714</v>
      </c>
      <c r="C198" t="s">
        <v>178</v>
      </c>
      <c r="D198" t="s">
        <v>198</v>
      </c>
      <c r="E198" t="s">
        <v>176</v>
      </c>
      <c r="F198" t="s">
        <v>715</v>
      </c>
      <c r="G198" t="s">
        <v>705</v>
      </c>
      <c r="H198" t="s">
        <v>181</v>
      </c>
      <c r="I198" t="s">
        <v>716</v>
      </c>
      <c r="BT198" s="161" t="s">
        <v>167</v>
      </c>
      <c r="BU198" s="161" t="s">
        <v>109</v>
      </c>
      <c r="BV198" t="b">
        <v>0</v>
      </c>
    </row>
    <row r="199" spans="1:74" x14ac:dyDescent="0.25">
      <c r="A199" s="161" t="s">
        <v>167</v>
      </c>
      <c r="B199" t="s">
        <v>717</v>
      </c>
      <c r="C199" t="s">
        <v>178</v>
      </c>
      <c r="D199" t="s">
        <v>486</v>
      </c>
      <c r="E199" t="s">
        <v>176</v>
      </c>
      <c r="F199" t="s">
        <v>718</v>
      </c>
      <c r="G199" t="s">
        <v>705</v>
      </c>
      <c r="H199" t="s">
        <v>181</v>
      </c>
      <c r="I199" t="s">
        <v>719</v>
      </c>
      <c r="BT199" s="161" t="s">
        <v>167</v>
      </c>
      <c r="BU199" s="161" t="s">
        <v>109</v>
      </c>
      <c r="BV199" t="b">
        <v>0</v>
      </c>
    </row>
    <row r="200" spans="1:74" x14ac:dyDescent="0.25">
      <c r="A200" s="161" t="s">
        <v>167</v>
      </c>
      <c r="B200" t="s">
        <v>720</v>
      </c>
      <c r="C200" t="s">
        <v>178</v>
      </c>
      <c r="D200" t="s">
        <v>231</v>
      </c>
      <c r="E200" t="s">
        <v>176</v>
      </c>
      <c r="F200" t="s">
        <v>721</v>
      </c>
      <c r="G200" t="s">
        <v>705</v>
      </c>
      <c r="H200" t="s">
        <v>181</v>
      </c>
      <c r="I200" t="s">
        <v>722</v>
      </c>
      <c r="BT200" s="161" t="s">
        <v>167</v>
      </c>
      <c r="BU200" s="161" t="s">
        <v>109</v>
      </c>
      <c r="BV200" t="b">
        <v>0</v>
      </c>
    </row>
    <row r="201" spans="1:74" x14ac:dyDescent="0.25">
      <c r="A201" s="161" t="s">
        <v>167</v>
      </c>
      <c r="B201" t="s">
        <v>723</v>
      </c>
      <c r="C201" t="s">
        <v>178</v>
      </c>
      <c r="D201" t="s">
        <v>235</v>
      </c>
      <c r="E201" t="s">
        <v>176</v>
      </c>
      <c r="F201" t="s">
        <v>724</v>
      </c>
      <c r="G201" t="s">
        <v>705</v>
      </c>
      <c r="H201" t="s">
        <v>181</v>
      </c>
      <c r="I201" t="s">
        <v>725</v>
      </c>
      <c r="BT201" s="161" t="s">
        <v>167</v>
      </c>
      <c r="BU201" s="161" t="s">
        <v>109</v>
      </c>
      <c r="BV201" t="b">
        <v>0</v>
      </c>
    </row>
    <row r="202" spans="1:74" x14ac:dyDescent="0.25">
      <c r="A202" s="161" t="s">
        <v>167</v>
      </c>
      <c r="B202" t="s">
        <v>726</v>
      </c>
      <c r="C202" t="s">
        <v>178</v>
      </c>
      <c r="D202" t="s">
        <v>239</v>
      </c>
      <c r="E202" t="s">
        <v>176</v>
      </c>
      <c r="F202" t="s">
        <v>727</v>
      </c>
      <c r="G202" t="s">
        <v>705</v>
      </c>
      <c r="H202" t="s">
        <v>181</v>
      </c>
      <c r="I202" t="s">
        <v>728</v>
      </c>
      <c r="BT202" s="161" t="s">
        <v>167</v>
      </c>
      <c r="BU202" s="161" t="s">
        <v>109</v>
      </c>
      <c r="BV202" t="b">
        <v>0</v>
      </c>
    </row>
    <row r="203" spans="1:74" x14ac:dyDescent="0.25">
      <c r="A203" s="161" t="s">
        <v>167</v>
      </c>
      <c r="B203" t="s">
        <v>729</v>
      </c>
      <c r="C203" t="s">
        <v>178</v>
      </c>
      <c r="D203" t="s">
        <v>332</v>
      </c>
      <c r="E203" t="s">
        <v>176</v>
      </c>
      <c r="F203" t="s">
        <v>730</v>
      </c>
      <c r="G203" t="s">
        <v>705</v>
      </c>
      <c r="H203" t="s">
        <v>181</v>
      </c>
      <c r="I203" t="s">
        <v>731</v>
      </c>
      <c r="BT203" s="161" t="s">
        <v>167</v>
      </c>
      <c r="BU203" s="161" t="s">
        <v>109</v>
      </c>
      <c r="BV203" t="b">
        <v>0</v>
      </c>
    </row>
    <row r="204" spans="1:74" x14ac:dyDescent="0.25">
      <c r="A204" s="161" t="s">
        <v>167</v>
      </c>
      <c r="B204" t="s">
        <v>732</v>
      </c>
      <c r="C204" t="s">
        <v>178</v>
      </c>
      <c r="D204" t="s">
        <v>247</v>
      </c>
      <c r="E204" t="s">
        <v>176</v>
      </c>
      <c r="F204" t="s">
        <v>733</v>
      </c>
      <c r="G204" t="s">
        <v>705</v>
      </c>
      <c r="H204" t="s">
        <v>181</v>
      </c>
      <c r="I204" t="s">
        <v>734</v>
      </c>
      <c r="BT204" s="161" t="s">
        <v>167</v>
      </c>
      <c r="BU204" s="161" t="s">
        <v>109</v>
      </c>
      <c r="BV204" t="b">
        <v>0</v>
      </c>
    </row>
    <row r="205" spans="1:74" x14ac:dyDescent="0.25">
      <c r="A205" s="161" t="s">
        <v>167</v>
      </c>
      <c r="B205" t="s">
        <v>735</v>
      </c>
      <c r="C205" t="s">
        <v>178</v>
      </c>
      <c r="D205" t="s">
        <v>251</v>
      </c>
      <c r="E205" t="s">
        <v>176</v>
      </c>
      <c r="F205" t="s">
        <v>736</v>
      </c>
      <c r="G205" t="s">
        <v>705</v>
      </c>
      <c r="H205" t="s">
        <v>181</v>
      </c>
      <c r="I205" t="s">
        <v>737</v>
      </c>
      <c r="BT205" s="161" t="s">
        <v>167</v>
      </c>
      <c r="BU205" s="161" t="s">
        <v>109</v>
      </c>
      <c r="BV205" t="b">
        <v>0</v>
      </c>
    </row>
    <row r="206" spans="1:74" x14ac:dyDescent="0.25">
      <c r="A206" s="161" t="s">
        <v>167</v>
      </c>
      <c r="B206" t="s">
        <v>738</v>
      </c>
      <c r="C206" t="s">
        <v>178</v>
      </c>
      <c r="D206" t="s">
        <v>508</v>
      </c>
      <c r="E206" t="s">
        <v>176</v>
      </c>
      <c r="F206" t="s">
        <v>739</v>
      </c>
      <c r="G206" t="s">
        <v>705</v>
      </c>
      <c r="H206" t="s">
        <v>181</v>
      </c>
      <c r="I206" t="s">
        <v>740</v>
      </c>
      <c r="BT206" s="161" t="s">
        <v>167</v>
      </c>
      <c r="BU206" s="161" t="s">
        <v>109</v>
      </c>
      <c r="BV206" t="b">
        <v>0</v>
      </c>
    </row>
    <row r="207" spans="1:74" x14ac:dyDescent="0.25">
      <c r="A207" s="161" t="s">
        <v>167</v>
      </c>
      <c r="B207" t="s">
        <v>741</v>
      </c>
      <c r="C207" t="s">
        <v>178</v>
      </c>
      <c r="D207" t="s">
        <v>512</v>
      </c>
      <c r="E207" t="s">
        <v>176</v>
      </c>
      <c r="F207" t="s">
        <v>742</v>
      </c>
      <c r="G207" t="s">
        <v>705</v>
      </c>
      <c r="H207" t="s">
        <v>181</v>
      </c>
      <c r="I207" t="s">
        <v>743</v>
      </c>
      <c r="BT207" s="161" t="s">
        <v>167</v>
      </c>
      <c r="BU207" s="161" t="s">
        <v>109</v>
      </c>
      <c r="BV207" t="b">
        <v>0</v>
      </c>
    </row>
    <row r="208" spans="1:74" x14ac:dyDescent="0.25">
      <c r="A208" s="161" t="s">
        <v>167</v>
      </c>
      <c r="B208" t="s">
        <v>744</v>
      </c>
      <c r="C208" t="s">
        <v>178</v>
      </c>
      <c r="D208" t="s">
        <v>182</v>
      </c>
      <c r="E208" t="s">
        <v>176</v>
      </c>
      <c r="F208" t="s">
        <v>745</v>
      </c>
      <c r="G208" t="s">
        <v>741</v>
      </c>
      <c r="H208" t="s">
        <v>181</v>
      </c>
      <c r="I208" t="s">
        <v>746</v>
      </c>
      <c r="BT208" s="161" t="s">
        <v>167</v>
      </c>
      <c r="BU208" s="161" t="s">
        <v>109</v>
      </c>
      <c r="BV208" t="b">
        <v>0</v>
      </c>
    </row>
    <row r="209" spans="1:74" x14ac:dyDescent="0.25">
      <c r="A209" s="161" t="s">
        <v>167</v>
      </c>
      <c r="B209" t="s">
        <v>747</v>
      </c>
      <c r="C209" t="s">
        <v>178</v>
      </c>
      <c r="D209" t="s">
        <v>187</v>
      </c>
      <c r="E209" t="s">
        <v>176</v>
      </c>
      <c r="F209" t="s">
        <v>748</v>
      </c>
      <c r="G209" t="s">
        <v>741</v>
      </c>
      <c r="H209" t="s">
        <v>181</v>
      </c>
      <c r="I209" t="s">
        <v>749</v>
      </c>
      <c r="BT209" s="161" t="s">
        <v>167</v>
      </c>
      <c r="BU209" s="161" t="s">
        <v>109</v>
      </c>
      <c r="BV209" t="b">
        <v>0</v>
      </c>
    </row>
    <row r="210" spans="1:74" x14ac:dyDescent="0.25">
      <c r="A210" s="161" t="s">
        <v>167</v>
      </c>
      <c r="B210" t="s">
        <v>750</v>
      </c>
      <c r="C210" t="s">
        <v>178</v>
      </c>
      <c r="D210" t="s">
        <v>198</v>
      </c>
      <c r="E210" t="s">
        <v>176</v>
      </c>
      <c r="F210" t="s">
        <v>751</v>
      </c>
      <c r="G210" t="s">
        <v>741</v>
      </c>
      <c r="H210" t="s">
        <v>181</v>
      </c>
      <c r="I210" t="s">
        <v>752</v>
      </c>
      <c r="BT210" s="161" t="s">
        <v>167</v>
      </c>
      <c r="BU210" s="161" t="s">
        <v>109</v>
      </c>
      <c r="BV210" t="b">
        <v>0</v>
      </c>
    </row>
    <row r="211" spans="1:74" x14ac:dyDescent="0.25">
      <c r="A211" s="161" t="s">
        <v>167</v>
      </c>
      <c r="B211" t="s">
        <v>753</v>
      </c>
      <c r="C211" t="s">
        <v>178</v>
      </c>
      <c r="D211" t="s">
        <v>202</v>
      </c>
      <c r="E211" t="s">
        <v>176</v>
      </c>
      <c r="F211" t="s">
        <v>754</v>
      </c>
      <c r="G211" t="s">
        <v>741</v>
      </c>
      <c r="H211" t="s">
        <v>181</v>
      </c>
      <c r="I211" t="s">
        <v>755</v>
      </c>
      <c r="BT211" s="161" t="s">
        <v>167</v>
      </c>
      <c r="BU211" s="161" t="s">
        <v>109</v>
      </c>
      <c r="BV211" t="b">
        <v>0</v>
      </c>
    </row>
    <row r="212" spans="1:74" x14ac:dyDescent="0.25">
      <c r="A212" s="161" t="s">
        <v>167</v>
      </c>
      <c r="B212" t="s">
        <v>756</v>
      </c>
      <c r="C212" t="s">
        <v>178</v>
      </c>
      <c r="D212" t="s">
        <v>206</v>
      </c>
      <c r="E212" t="s">
        <v>176</v>
      </c>
      <c r="F212" t="s">
        <v>757</v>
      </c>
      <c r="G212" t="s">
        <v>741</v>
      </c>
      <c r="H212" t="s">
        <v>181</v>
      </c>
      <c r="I212" t="s">
        <v>758</v>
      </c>
      <c r="BT212" s="161" t="s">
        <v>167</v>
      </c>
      <c r="BU212" s="161" t="s">
        <v>109</v>
      </c>
      <c r="BV212" t="b">
        <v>0</v>
      </c>
    </row>
    <row r="213" spans="1:74" x14ac:dyDescent="0.25">
      <c r="A213" s="161" t="s">
        <v>167</v>
      </c>
      <c r="B213" t="s">
        <v>759</v>
      </c>
      <c r="C213" t="s">
        <v>178</v>
      </c>
      <c r="D213" t="s">
        <v>559</v>
      </c>
      <c r="E213" t="s">
        <v>176</v>
      </c>
      <c r="F213" t="s">
        <v>760</v>
      </c>
      <c r="G213" t="s">
        <v>741</v>
      </c>
      <c r="H213" t="s">
        <v>181</v>
      </c>
      <c r="I213" t="s">
        <v>761</v>
      </c>
      <c r="BT213" s="161" t="s">
        <v>167</v>
      </c>
      <c r="BU213" s="161" t="s">
        <v>109</v>
      </c>
      <c r="BV213" t="b">
        <v>0</v>
      </c>
    </row>
    <row r="214" spans="1:74" x14ac:dyDescent="0.25">
      <c r="A214" s="161" t="s">
        <v>167</v>
      </c>
      <c r="B214" t="s">
        <v>762</v>
      </c>
      <c r="C214" t="s">
        <v>178</v>
      </c>
      <c r="D214" t="s">
        <v>563</v>
      </c>
      <c r="E214" t="s">
        <v>176</v>
      </c>
      <c r="F214" t="s">
        <v>763</v>
      </c>
      <c r="G214" t="s">
        <v>741</v>
      </c>
      <c r="H214" t="s">
        <v>181</v>
      </c>
      <c r="I214" t="s">
        <v>764</v>
      </c>
      <c r="BT214" s="161" t="s">
        <v>167</v>
      </c>
      <c r="BU214" s="161" t="s">
        <v>109</v>
      </c>
      <c r="BV214" t="b">
        <v>0</v>
      </c>
    </row>
    <row r="215" spans="1:74" x14ac:dyDescent="0.25">
      <c r="A215" s="161" t="s">
        <v>167</v>
      </c>
      <c r="B215" t="s">
        <v>765</v>
      </c>
      <c r="C215" t="s">
        <v>178</v>
      </c>
      <c r="D215" t="s">
        <v>324</v>
      </c>
      <c r="E215" t="s">
        <v>176</v>
      </c>
      <c r="F215" t="s">
        <v>766</v>
      </c>
      <c r="G215" t="s">
        <v>741</v>
      </c>
      <c r="H215" t="s">
        <v>181</v>
      </c>
      <c r="I215" t="s">
        <v>767</v>
      </c>
      <c r="BT215" s="161" t="s">
        <v>167</v>
      </c>
      <c r="BU215" s="161" t="s">
        <v>109</v>
      </c>
      <c r="BV215" t="b">
        <v>0</v>
      </c>
    </row>
    <row r="216" spans="1:74" x14ac:dyDescent="0.25">
      <c r="A216" s="161" t="s">
        <v>167</v>
      </c>
      <c r="B216" t="s">
        <v>768</v>
      </c>
      <c r="C216" t="s">
        <v>178</v>
      </c>
      <c r="D216" t="s">
        <v>190</v>
      </c>
      <c r="E216" t="s">
        <v>176</v>
      </c>
      <c r="F216" t="s">
        <v>769</v>
      </c>
      <c r="G216" t="s">
        <v>747</v>
      </c>
      <c r="H216" t="s">
        <v>181</v>
      </c>
      <c r="I216" t="s">
        <v>770</v>
      </c>
      <c r="BT216" s="161" t="s">
        <v>167</v>
      </c>
      <c r="BU216" s="161" t="s">
        <v>109</v>
      </c>
      <c r="BV216" t="b">
        <v>0</v>
      </c>
    </row>
    <row r="217" spans="1:74" x14ac:dyDescent="0.25">
      <c r="A217" s="161" t="s">
        <v>167</v>
      </c>
      <c r="B217" t="s">
        <v>771</v>
      </c>
      <c r="C217" t="s">
        <v>178</v>
      </c>
      <c r="D217" t="s">
        <v>193</v>
      </c>
      <c r="E217" t="s">
        <v>176</v>
      </c>
      <c r="F217" t="s">
        <v>772</v>
      </c>
      <c r="G217" t="s">
        <v>747</v>
      </c>
      <c r="H217" t="s">
        <v>181</v>
      </c>
      <c r="I217" t="s">
        <v>773</v>
      </c>
      <c r="BT217" s="161" t="s">
        <v>167</v>
      </c>
      <c r="BU217" s="161" t="s">
        <v>109</v>
      </c>
      <c r="BV217" t="b">
        <v>0</v>
      </c>
    </row>
    <row r="218" spans="1:74" x14ac:dyDescent="0.25">
      <c r="A218" s="161" t="s">
        <v>167</v>
      </c>
      <c r="B218" t="s">
        <v>774</v>
      </c>
      <c r="C218" t="s">
        <v>178</v>
      </c>
      <c r="D218" t="s">
        <v>381</v>
      </c>
      <c r="E218" t="s">
        <v>176</v>
      </c>
      <c r="F218" t="s">
        <v>775</v>
      </c>
      <c r="G218" t="s">
        <v>747</v>
      </c>
      <c r="H218" t="s">
        <v>181</v>
      </c>
      <c r="I218" t="s">
        <v>776</v>
      </c>
      <c r="BT218" s="161" t="s">
        <v>167</v>
      </c>
      <c r="BU218" s="161" t="s">
        <v>109</v>
      </c>
      <c r="BV218" t="b">
        <v>0</v>
      </c>
    </row>
    <row r="219" spans="1:74" x14ac:dyDescent="0.25">
      <c r="A219" s="161" t="s">
        <v>167</v>
      </c>
      <c r="B219" t="s">
        <v>777</v>
      </c>
      <c r="C219" t="s">
        <v>178</v>
      </c>
      <c r="D219" t="s">
        <v>384</v>
      </c>
      <c r="E219" t="s">
        <v>176</v>
      </c>
      <c r="F219" t="s">
        <v>778</v>
      </c>
      <c r="G219" t="s">
        <v>747</v>
      </c>
      <c r="H219" t="s">
        <v>181</v>
      </c>
      <c r="I219" t="s">
        <v>779</v>
      </c>
      <c r="BT219" s="161" t="s">
        <v>167</v>
      </c>
      <c r="BU219" s="161" t="s">
        <v>109</v>
      </c>
      <c r="BV219" t="b">
        <v>0</v>
      </c>
    </row>
    <row r="220" spans="1:74" x14ac:dyDescent="0.25">
      <c r="A220" s="161" t="s">
        <v>167</v>
      </c>
      <c r="B220" t="s">
        <v>780</v>
      </c>
      <c r="C220" t="s">
        <v>178</v>
      </c>
      <c r="D220" t="s">
        <v>441</v>
      </c>
      <c r="E220" t="s">
        <v>176</v>
      </c>
      <c r="F220" t="s">
        <v>781</v>
      </c>
      <c r="G220" t="s">
        <v>747</v>
      </c>
      <c r="H220" t="s">
        <v>181</v>
      </c>
      <c r="I220" t="s">
        <v>782</v>
      </c>
      <c r="BT220" s="161" t="s">
        <v>167</v>
      </c>
      <c r="BU220" s="161" t="s">
        <v>109</v>
      </c>
      <c r="BV220" t="b">
        <v>0</v>
      </c>
    </row>
    <row r="221" spans="1:74" x14ac:dyDescent="0.25">
      <c r="A221" s="161" t="s">
        <v>167</v>
      </c>
      <c r="B221" t="s">
        <v>783</v>
      </c>
      <c r="C221" t="s">
        <v>178</v>
      </c>
      <c r="D221" t="s">
        <v>445</v>
      </c>
      <c r="E221" t="s">
        <v>176</v>
      </c>
      <c r="F221" t="s">
        <v>784</v>
      </c>
      <c r="G221" t="s">
        <v>747</v>
      </c>
      <c r="H221" t="s">
        <v>181</v>
      </c>
      <c r="I221" t="s">
        <v>785</v>
      </c>
      <c r="BT221" s="161" t="s">
        <v>167</v>
      </c>
      <c r="BU221" s="161" t="s">
        <v>109</v>
      </c>
      <c r="BV221" t="b">
        <v>0</v>
      </c>
    </row>
    <row r="222" spans="1:74" x14ac:dyDescent="0.25">
      <c r="A222" s="161" t="s">
        <v>167</v>
      </c>
      <c r="B222" t="s">
        <v>786</v>
      </c>
      <c r="C222" t="s">
        <v>178</v>
      </c>
      <c r="D222" t="s">
        <v>387</v>
      </c>
      <c r="E222" t="s">
        <v>176</v>
      </c>
      <c r="F222" t="s">
        <v>787</v>
      </c>
      <c r="G222" t="s">
        <v>747</v>
      </c>
      <c r="H222" t="s">
        <v>181</v>
      </c>
      <c r="I222" t="s">
        <v>788</v>
      </c>
      <c r="BT222" s="161" t="s">
        <v>167</v>
      </c>
      <c r="BU222" s="161" t="s">
        <v>109</v>
      </c>
      <c r="BV222" t="b">
        <v>0</v>
      </c>
    </row>
    <row r="223" spans="1:74" x14ac:dyDescent="0.25">
      <c r="A223" s="161" t="s">
        <v>167</v>
      </c>
      <c r="B223" t="s">
        <v>789</v>
      </c>
      <c r="C223" t="s">
        <v>178</v>
      </c>
      <c r="D223" t="s">
        <v>402</v>
      </c>
      <c r="E223" t="s">
        <v>176</v>
      </c>
      <c r="F223" t="s">
        <v>790</v>
      </c>
      <c r="G223" t="s">
        <v>747</v>
      </c>
      <c r="H223" t="s">
        <v>181</v>
      </c>
      <c r="I223" t="s">
        <v>791</v>
      </c>
      <c r="BT223" s="161" t="s">
        <v>167</v>
      </c>
      <c r="BU223" s="161" t="s">
        <v>109</v>
      </c>
      <c r="BV223" t="b">
        <v>0</v>
      </c>
    </row>
    <row r="224" spans="1:74" x14ac:dyDescent="0.25">
      <c r="A224" s="161" t="s">
        <v>167</v>
      </c>
      <c r="B224" t="s">
        <v>792</v>
      </c>
      <c r="C224" t="s">
        <v>178</v>
      </c>
      <c r="D224" t="s">
        <v>546</v>
      </c>
      <c r="E224" t="s">
        <v>176</v>
      </c>
      <c r="F224" t="s">
        <v>793</v>
      </c>
      <c r="G224" t="s">
        <v>747</v>
      </c>
      <c r="H224" t="s">
        <v>181</v>
      </c>
      <c r="I224" t="s">
        <v>794</v>
      </c>
      <c r="BT224" s="161" t="s">
        <v>167</v>
      </c>
      <c r="BU224" s="161" t="s">
        <v>109</v>
      </c>
      <c r="BV224" t="b">
        <v>0</v>
      </c>
    </row>
    <row r="225" spans="1:74" x14ac:dyDescent="0.25">
      <c r="A225" s="161" t="s">
        <v>167</v>
      </c>
      <c r="B225" t="s">
        <v>795</v>
      </c>
      <c r="C225" t="s">
        <v>796</v>
      </c>
      <c r="D225" t="s">
        <v>798</v>
      </c>
      <c r="E225" t="s">
        <v>176</v>
      </c>
      <c r="F225" t="s">
        <v>797</v>
      </c>
      <c r="G225" t="s">
        <v>344</v>
      </c>
      <c r="H225" t="s">
        <v>181</v>
      </c>
      <c r="I225" t="s">
        <v>799</v>
      </c>
      <c r="BT225" s="161" t="s">
        <v>167</v>
      </c>
      <c r="BU225" s="161" t="s">
        <v>109</v>
      </c>
      <c r="BV225" t="b">
        <v>0</v>
      </c>
    </row>
    <row r="226" spans="1:74" x14ac:dyDescent="0.25">
      <c r="A226" s="161" t="s">
        <v>167</v>
      </c>
      <c r="B226" t="s">
        <v>800</v>
      </c>
      <c r="C226" t="s">
        <v>801</v>
      </c>
      <c r="D226" t="s">
        <v>803</v>
      </c>
      <c r="E226" t="s">
        <v>176</v>
      </c>
      <c r="F226" t="s">
        <v>802</v>
      </c>
      <c r="G226" t="s">
        <v>344</v>
      </c>
      <c r="H226" t="s">
        <v>181</v>
      </c>
      <c r="I226" t="s">
        <v>804</v>
      </c>
      <c r="BT226" s="161" t="s">
        <v>167</v>
      </c>
      <c r="BU226" s="161" t="s">
        <v>109</v>
      </c>
      <c r="BV226" t="b">
        <v>0</v>
      </c>
    </row>
    <row r="227" spans="1:74" x14ac:dyDescent="0.25">
      <c r="A227" s="161" t="s">
        <v>167</v>
      </c>
      <c r="B227" t="s">
        <v>805</v>
      </c>
      <c r="C227" t="s">
        <v>806</v>
      </c>
      <c r="D227" t="s">
        <v>808</v>
      </c>
      <c r="E227" t="s">
        <v>176</v>
      </c>
      <c r="F227" t="s">
        <v>807</v>
      </c>
      <c r="G227" t="s">
        <v>344</v>
      </c>
      <c r="H227" t="s">
        <v>181</v>
      </c>
      <c r="I227" t="s">
        <v>809</v>
      </c>
      <c r="BT227" s="161" t="s">
        <v>167</v>
      </c>
      <c r="BU227" s="161" t="s">
        <v>109</v>
      </c>
      <c r="BV227" t="b">
        <v>0</v>
      </c>
    </row>
    <row r="228" spans="1:74" x14ac:dyDescent="0.25">
      <c r="A228" s="161" t="s">
        <v>167</v>
      </c>
      <c r="B228" t="s">
        <v>810</v>
      </c>
      <c r="C228" t="s">
        <v>811</v>
      </c>
      <c r="D228" t="s">
        <v>813</v>
      </c>
      <c r="E228" t="s">
        <v>176</v>
      </c>
      <c r="F228" t="s">
        <v>812</v>
      </c>
      <c r="G228" t="s">
        <v>344</v>
      </c>
      <c r="H228" t="s">
        <v>181</v>
      </c>
      <c r="I228" t="s">
        <v>814</v>
      </c>
      <c r="BT228" s="161" t="s">
        <v>167</v>
      </c>
      <c r="BU228" s="161" t="s">
        <v>109</v>
      </c>
      <c r="BV228" t="b">
        <v>0</v>
      </c>
    </row>
    <row r="229" spans="1:74" x14ac:dyDescent="0.25">
      <c r="A229" s="161" t="s">
        <v>167</v>
      </c>
      <c r="B229" t="s">
        <v>815</v>
      </c>
      <c r="C229" t="s">
        <v>816</v>
      </c>
      <c r="D229" t="s">
        <v>818</v>
      </c>
      <c r="E229" t="s">
        <v>176</v>
      </c>
      <c r="F229" t="s">
        <v>817</v>
      </c>
      <c r="G229" t="s">
        <v>344</v>
      </c>
      <c r="H229" t="s">
        <v>181</v>
      </c>
      <c r="I229" t="s">
        <v>819</v>
      </c>
      <c r="BT229" s="161" t="s">
        <v>167</v>
      </c>
      <c r="BU229" s="161" t="s">
        <v>109</v>
      </c>
      <c r="BV229" t="b">
        <v>0</v>
      </c>
    </row>
    <row r="230" spans="1:74" x14ac:dyDescent="0.25">
      <c r="A230" s="161" t="s">
        <v>167</v>
      </c>
      <c r="B230" t="s">
        <v>820</v>
      </c>
      <c r="C230" t="s">
        <v>178</v>
      </c>
      <c r="D230" t="s">
        <v>822</v>
      </c>
      <c r="E230" t="s">
        <v>176</v>
      </c>
      <c r="F230" t="s">
        <v>821</v>
      </c>
      <c r="G230" t="s">
        <v>344</v>
      </c>
      <c r="H230" t="s">
        <v>181</v>
      </c>
      <c r="I230" t="s">
        <v>823</v>
      </c>
      <c r="BT230" s="161" t="s">
        <v>167</v>
      </c>
      <c r="BU230" s="161" t="s">
        <v>109</v>
      </c>
      <c r="BV230" t="b">
        <v>0</v>
      </c>
    </row>
    <row r="231" spans="1:74" x14ac:dyDescent="0.25">
      <c r="A231" s="161" t="s">
        <v>167</v>
      </c>
      <c r="B231" t="s">
        <v>824</v>
      </c>
      <c r="C231" t="s">
        <v>178</v>
      </c>
      <c r="D231" t="s">
        <v>826</v>
      </c>
      <c r="E231" t="s">
        <v>176</v>
      </c>
      <c r="F231" t="s">
        <v>825</v>
      </c>
      <c r="G231" t="s">
        <v>344</v>
      </c>
      <c r="H231" t="s">
        <v>181</v>
      </c>
      <c r="I231" t="s">
        <v>827</v>
      </c>
      <c r="BT231" s="161" t="s">
        <v>167</v>
      </c>
      <c r="BU231" s="161" t="s">
        <v>109</v>
      </c>
      <c r="BV231" t="b">
        <v>0</v>
      </c>
    </row>
    <row r="232" spans="1:74" x14ac:dyDescent="0.25">
      <c r="A232" s="161" t="s">
        <v>167</v>
      </c>
      <c r="B232" t="s">
        <v>828</v>
      </c>
      <c r="C232" t="s">
        <v>829</v>
      </c>
      <c r="D232" t="s">
        <v>831</v>
      </c>
      <c r="E232" t="s">
        <v>176</v>
      </c>
      <c r="F232" t="s">
        <v>830</v>
      </c>
      <c r="G232" t="s">
        <v>344</v>
      </c>
      <c r="H232" t="s">
        <v>181</v>
      </c>
      <c r="I232" t="s">
        <v>832</v>
      </c>
      <c r="BT232" s="161" t="s">
        <v>167</v>
      </c>
      <c r="BU232" s="161" t="s">
        <v>109</v>
      </c>
      <c r="BV232" t="b">
        <v>0</v>
      </c>
    </row>
    <row r="233" spans="1:74" x14ac:dyDescent="0.25">
      <c r="A233" s="161" t="s">
        <v>167</v>
      </c>
      <c r="B233" t="s">
        <v>833</v>
      </c>
      <c r="C233" t="s">
        <v>834</v>
      </c>
      <c r="D233" t="s">
        <v>836</v>
      </c>
      <c r="E233" t="s">
        <v>176</v>
      </c>
      <c r="F233" t="s">
        <v>835</v>
      </c>
      <c r="G233" t="s">
        <v>344</v>
      </c>
      <c r="H233" t="s">
        <v>181</v>
      </c>
      <c r="I233" t="s">
        <v>837</v>
      </c>
      <c r="BT233" s="161" t="s">
        <v>167</v>
      </c>
      <c r="BU233" s="161" t="s">
        <v>109</v>
      </c>
      <c r="BV233" t="b">
        <v>0</v>
      </c>
    </row>
    <row r="234" spans="1:74" x14ac:dyDescent="0.25">
      <c r="A234" s="161" t="s">
        <v>167</v>
      </c>
      <c r="B234" t="s">
        <v>838</v>
      </c>
      <c r="C234" t="s">
        <v>839</v>
      </c>
      <c r="D234" t="s">
        <v>841</v>
      </c>
      <c r="E234" t="s">
        <v>176</v>
      </c>
      <c r="F234" t="s">
        <v>840</v>
      </c>
      <c r="G234" t="s">
        <v>344</v>
      </c>
      <c r="H234" t="s">
        <v>181</v>
      </c>
      <c r="I234" t="s">
        <v>842</v>
      </c>
      <c r="BT234" s="161" t="s">
        <v>167</v>
      </c>
      <c r="BU234" s="161" t="s">
        <v>109</v>
      </c>
      <c r="BV234" t="b">
        <v>0</v>
      </c>
    </row>
    <row r="235" spans="1:74" x14ac:dyDescent="0.25">
      <c r="A235" s="161" t="s">
        <v>167</v>
      </c>
      <c r="B235" t="s">
        <v>843</v>
      </c>
      <c r="C235" t="s">
        <v>844</v>
      </c>
      <c r="D235" t="s">
        <v>846</v>
      </c>
      <c r="E235" t="s">
        <v>176</v>
      </c>
      <c r="F235" t="s">
        <v>845</v>
      </c>
      <c r="G235" t="s">
        <v>344</v>
      </c>
      <c r="H235" t="s">
        <v>181</v>
      </c>
      <c r="I235" t="s">
        <v>847</v>
      </c>
      <c r="BT235" s="161" t="s">
        <v>167</v>
      </c>
      <c r="BU235" s="161" t="s">
        <v>109</v>
      </c>
      <c r="BV235" t="b">
        <v>0</v>
      </c>
    </row>
    <row r="236" spans="1:74" x14ac:dyDescent="0.25">
      <c r="A236" s="161" t="s">
        <v>167</v>
      </c>
      <c r="B236" t="s">
        <v>848</v>
      </c>
      <c r="C236" t="s">
        <v>178</v>
      </c>
      <c r="D236" t="s">
        <v>850</v>
      </c>
      <c r="E236" t="s">
        <v>176</v>
      </c>
      <c r="F236" t="s">
        <v>849</v>
      </c>
      <c r="G236" t="s">
        <v>471</v>
      </c>
      <c r="H236" t="s">
        <v>181</v>
      </c>
      <c r="I236" t="s">
        <v>851</v>
      </c>
      <c r="BT236" s="161" t="s">
        <v>167</v>
      </c>
      <c r="BU236" s="161" t="s">
        <v>109</v>
      </c>
      <c r="BV236" t="b">
        <v>0</v>
      </c>
    </row>
    <row r="237" spans="1:74" x14ac:dyDescent="0.25">
      <c r="A237" s="161" t="s">
        <v>167</v>
      </c>
      <c r="B237" t="s">
        <v>852</v>
      </c>
      <c r="C237" t="s">
        <v>853</v>
      </c>
      <c r="D237" t="s">
        <v>855</v>
      </c>
      <c r="E237" t="s">
        <v>176</v>
      </c>
      <c r="F237" t="s">
        <v>854</v>
      </c>
      <c r="G237" t="s">
        <v>344</v>
      </c>
      <c r="H237" t="s">
        <v>181</v>
      </c>
      <c r="I237" t="s">
        <v>856</v>
      </c>
      <c r="BT237" s="161" t="s">
        <v>167</v>
      </c>
      <c r="BU237" s="161" t="s">
        <v>109</v>
      </c>
      <c r="BV237" t="b">
        <v>0</v>
      </c>
    </row>
    <row r="238" spans="1:74" x14ac:dyDescent="0.25">
      <c r="A238" s="161" t="s">
        <v>167</v>
      </c>
      <c r="B238" t="s">
        <v>857</v>
      </c>
      <c r="C238" t="s">
        <v>858</v>
      </c>
      <c r="D238" t="s">
        <v>860</v>
      </c>
      <c r="E238" t="s">
        <v>176</v>
      </c>
      <c r="F238" t="s">
        <v>859</v>
      </c>
      <c r="G238" t="s">
        <v>344</v>
      </c>
      <c r="H238" t="s">
        <v>181</v>
      </c>
      <c r="I238" t="s">
        <v>861</v>
      </c>
      <c r="BT238" s="161" t="s">
        <v>167</v>
      </c>
      <c r="BU238" s="161" t="s">
        <v>109</v>
      </c>
      <c r="BV238" t="b">
        <v>0</v>
      </c>
    </row>
    <row r="239" spans="1:74" x14ac:dyDescent="0.25">
      <c r="A239" s="161" t="s">
        <v>167</v>
      </c>
      <c r="B239" t="s">
        <v>862</v>
      </c>
      <c r="C239" t="s">
        <v>863</v>
      </c>
      <c r="D239" t="s">
        <v>865</v>
      </c>
      <c r="E239" t="s">
        <v>176</v>
      </c>
      <c r="F239" t="s">
        <v>864</v>
      </c>
      <c r="G239" t="s">
        <v>344</v>
      </c>
      <c r="H239" t="s">
        <v>181</v>
      </c>
      <c r="I239" t="s">
        <v>866</v>
      </c>
      <c r="BT239" s="161" t="s">
        <v>167</v>
      </c>
      <c r="BU239" s="161" t="s">
        <v>109</v>
      </c>
      <c r="BV239" t="b">
        <v>0</v>
      </c>
    </row>
    <row r="240" spans="1:74" x14ac:dyDescent="0.25">
      <c r="A240" s="161" t="s">
        <v>167</v>
      </c>
      <c r="B240" t="s">
        <v>867</v>
      </c>
      <c r="C240" t="s">
        <v>868</v>
      </c>
      <c r="D240" t="s">
        <v>870</v>
      </c>
      <c r="E240" t="s">
        <v>176</v>
      </c>
      <c r="F240" t="s">
        <v>869</v>
      </c>
      <c r="G240" t="s">
        <v>344</v>
      </c>
      <c r="H240" t="s">
        <v>181</v>
      </c>
      <c r="I240" t="s">
        <v>871</v>
      </c>
      <c r="BT240" s="161" t="s">
        <v>167</v>
      </c>
      <c r="BU240" s="161" t="s">
        <v>109</v>
      </c>
      <c r="BV240" t="b">
        <v>0</v>
      </c>
    </row>
    <row r="241" spans="1:74" x14ac:dyDescent="0.25">
      <c r="A241" s="161" t="s">
        <v>167</v>
      </c>
      <c r="B241" t="s">
        <v>872</v>
      </c>
      <c r="C241" t="s">
        <v>873</v>
      </c>
      <c r="D241" t="s">
        <v>875</v>
      </c>
      <c r="E241" t="s">
        <v>176</v>
      </c>
      <c r="F241" t="s">
        <v>874</v>
      </c>
      <c r="G241" t="s">
        <v>344</v>
      </c>
      <c r="H241" t="s">
        <v>181</v>
      </c>
      <c r="I241" t="s">
        <v>876</v>
      </c>
      <c r="BT241" s="161" t="s">
        <v>167</v>
      </c>
      <c r="BU241" s="161" t="s">
        <v>109</v>
      </c>
      <c r="BV241" t="b">
        <v>0</v>
      </c>
    </row>
    <row r="242" spans="1:74" x14ac:dyDescent="0.25">
      <c r="A242" s="161" t="s">
        <v>167</v>
      </c>
      <c r="B242" t="s">
        <v>877</v>
      </c>
      <c r="C242" t="s">
        <v>878</v>
      </c>
      <c r="D242" t="s">
        <v>880</v>
      </c>
      <c r="E242" t="s">
        <v>176</v>
      </c>
      <c r="F242" t="s">
        <v>879</v>
      </c>
      <c r="G242" t="s">
        <v>344</v>
      </c>
      <c r="H242" t="s">
        <v>181</v>
      </c>
      <c r="I242" t="s">
        <v>881</v>
      </c>
      <c r="BT242" s="161" t="s">
        <v>167</v>
      </c>
      <c r="BU242" s="161" t="s">
        <v>109</v>
      </c>
      <c r="BV242" t="b">
        <v>0</v>
      </c>
    </row>
    <row r="243" spans="1:74" x14ac:dyDescent="0.25">
      <c r="A243" s="161" t="s">
        <v>167</v>
      </c>
      <c r="B243" t="s">
        <v>882</v>
      </c>
      <c r="C243" t="s">
        <v>883</v>
      </c>
      <c r="D243" t="s">
        <v>885</v>
      </c>
      <c r="E243" t="s">
        <v>176</v>
      </c>
      <c r="F243" t="s">
        <v>884</v>
      </c>
      <c r="G243" t="s">
        <v>344</v>
      </c>
      <c r="H243" t="s">
        <v>181</v>
      </c>
      <c r="I243" t="s">
        <v>886</v>
      </c>
      <c r="BT243" s="161" t="s">
        <v>167</v>
      </c>
      <c r="BU243" s="161" t="s">
        <v>109</v>
      </c>
      <c r="BV243" t="b">
        <v>0</v>
      </c>
    </row>
    <row r="244" spans="1:74" x14ac:dyDescent="0.25">
      <c r="A244" s="161" t="s">
        <v>167</v>
      </c>
      <c r="B244" t="s">
        <v>887</v>
      </c>
      <c r="C244" t="s">
        <v>888</v>
      </c>
      <c r="D244" t="s">
        <v>890</v>
      </c>
      <c r="E244" t="s">
        <v>176</v>
      </c>
      <c r="F244" t="s">
        <v>889</v>
      </c>
      <c r="G244" t="s">
        <v>344</v>
      </c>
      <c r="H244" t="s">
        <v>181</v>
      </c>
      <c r="I244" t="s">
        <v>891</v>
      </c>
      <c r="BT244" s="161" t="s">
        <v>167</v>
      </c>
      <c r="BU244" s="161" t="s">
        <v>109</v>
      </c>
      <c r="BV244" t="b">
        <v>0</v>
      </c>
    </row>
    <row r="245" spans="1:74" x14ac:dyDescent="0.25">
      <c r="A245" s="161" t="s">
        <v>167</v>
      </c>
      <c r="B245" t="s">
        <v>892</v>
      </c>
      <c r="C245" t="s">
        <v>893</v>
      </c>
      <c r="D245" t="s">
        <v>895</v>
      </c>
      <c r="E245" t="s">
        <v>176</v>
      </c>
      <c r="F245" t="s">
        <v>894</v>
      </c>
      <c r="G245" t="s">
        <v>344</v>
      </c>
      <c r="H245" t="s">
        <v>181</v>
      </c>
      <c r="I245" t="s">
        <v>896</v>
      </c>
      <c r="BT245" s="161" t="s">
        <v>167</v>
      </c>
      <c r="BU245" s="161" t="s">
        <v>109</v>
      </c>
      <c r="BV245" t="b">
        <v>0</v>
      </c>
    </row>
    <row r="246" spans="1:74" x14ac:dyDescent="0.25">
      <c r="A246" s="161" t="s">
        <v>167</v>
      </c>
      <c r="B246" t="s">
        <v>897</v>
      </c>
      <c r="C246" t="s">
        <v>898</v>
      </c>
      <c r="D246" t="s">
        <v>900</v>
      </c>
      <c r="E246" t="s">
        <v>176</v>
      </c>
      <c r="F246" t="s">
        <v>899</v>
      </c>
      <c r="G246" t="s">
        <v>344</v>
      </c>
      <c r="H246" t="s">
        <v>181</v>
      </c>
      <c r="I246" t="s">
        <v>901</v>
      </c>
      <c r="BT246" s="161" t="s">
        <v>167</v>
      </c>
      <c r="BU246" s="161" t="s">
        <v>109</v>
      </c>
      <c r="BV246" t="b">
        <v>0</v>
      </c>
    </row>
    <row r="247" spans="1:74" x14ac:dyDescent="0.25">
      <c r="A247" s="161" t="s">
        <v>167</v>
      </c>
      <c r="B247" t="s">
        <v>902</v>
      </c>
      <c r="C247" t="s">
        <v>903</v>
      </c>
      <c r="D247" t="s">
        <v>905</v>
      </c>
      <c r="E247" t="s">
        <v>176</v>
      </c>
      <c r="F247" t="s">
        <v>904</v>
      </c>
      <c r="G247" t="s">
        <v>344</v>
      </c>
      <c r="H247" t="s">
        <v>181</v>
      </c>
      <c r="I247" t="s">
        <v>906</v>
      </c>
      <c r="BT247" s="161" t="s">
        <v>167</v>
      </c>
      <c r="BU247" s="161" t="s">
        <v>109</v>
      </c>
      <c r="BV247" t="b">
        <v>0</v>
      </c>
    </row>
    <row r="248" spans="1:74" x14ac:dyDescent="0.25">
      <c r="A248" s="161" t="s">
        <v>167</v>
      </c>
      <c r="B248" t="s">
        <v>907</v>
      </c>
      <c r="C248" t="s">
        <v>908</v>
      </c>
      <c r="D248" t="s">
        <v>910</v>
      </c>
      <c r="E248" t="s">
        <v>176</v>
      </c>
      <c r="F248" t="s">
        <v>909</v>
      </c>
      <c r="G248" t="s">
        <v>344</v>
      </c>
      <c r="H248" t="s">
        <v>181</v>
      </c>
      <c r="I248" t="s">
        <v>911</v>
      </c>
      <c r="BT248" s="161" t="s">
        <v>167</v>
      </c>
      <c r="BU248" s="161" t="s">
        <v>109</v>
      </c>
      <c r="BV248" t="b">
        <v>0</v>
      </c>
    </row>
    <row r="249" spans="1:74" x14ac:dyDescent="0.25">
      <c r="A249" s="161" t="s">
        <v>167</v>
      </c>
      <c r="B249" t="s">
        <v>912</v>
      </c>
      <c r="C249" t="s">
        <v>913</v>
      </c>
      <c r="D249" t="s">
        <v>915</v>
      </c>
      <c r="E249" t="s">
        <v>176</v>
      </c>
      <c r="F249" t="s">
        <v>914</v>
      </c>
      <c r="G249" t="s">
        <v>344</v>
      </c>
      <c r="H249" t="s">
        <v>181</v>
      </c>
      <c r="I249" t="s">
        <v>916</v>
      </c>
      <c r="BT249" s="161" t="s">
        <v>167</v>
      </c>
      <c r="BU249" s="161" t="s">
        <v>109</v>
      </c>
      <c r="BV249" t="b">
        <v>0</v>
      </c>
    </row>
    <row r="250" spans="1:74" x14ac:dyDescent="0.25">
      <c r="A250" s="161" t="s">
        <v>167</v>
      </c>
      <c r="B250" t="s">
        <v>917</v>
      </c>
      <c r="C250" t="s">
        <v>918</v>
      </c>
      <c r="D250" t="s">
        <v>920</v>
      </c>
      <c r="E250" t="s">
        <v>176</v>
      </c>
      <c r="F250" t="s">
        <v>919</v>
      </c>
      <c r="G250" t="s">
        <v>344</v>
      </c>
      <c r="H250" t="s">
        <v>181</v>
      </c>
      <c r="I250" t="s">
        <v>921</v>
      </c>
      <c r="BT250" s="161" t="s">
        <v>167</v>
      </c>
      <c r="BU250" s="161" t="s">
        <v>109</v>
      </c>
      <c r="BV250" t="b">
        <v>0</v>
      </c>
    </row>
    <row r="251" spans="1:74" x14ac:dyDescent="0.25">
      <c r="A251" s="161" t="s">
        <v>167</v>
      </c>
      <c r="B251" t="s">
        <v>922</v>
      </c>
      <c r="C251" t="s">
        <v>923</v>
      </c>
      <c r="D251" t="s">
        <v>925</v>
      </c>
      <c r="E251" t="s">
        <v>176</v>
      </c>
      <c r="F251" t="s">
        <v>924</v>
      </c>
      <c r="G251" t="s">
        <v>344</v>
      </c>
      <c r="H251" t="s">
        <v>181</v>
      </c>
      <c r="I251" t="s">
        <v>926</v>
      </c>
      <c r="BT251" s="161" t="s">
        <v>167</v>
      </c>
      <c r="BU251" s="161" t="s">
        <v>109</v>
      </c>
      <c r="BV251" t="b">
        <v>0</v>
      </c>
    </row>
    <row r="252" spans="1:74" x14ac:dyDescent="0.25">
      <c r="A252" s="161" t="s">
        <v>167</v>
      </c>
      <c r="B252" t="s">
        <v>927</v>
      </c>
      <c r="C252" t="s">
        <v>928</v>
      </c>
      <c r="D252" t="s">
        <v>930</v>
      </c>
      <c r="E252" t="s">
        <v>176</v>
      </c>
      <c r="F252" t="s">
        <v>929</v>
      </c>
      <c r="G252" t="s">
        <v>344</v>
      </c>
      <c r="H252" t="s">
        <v>181</v>
      </c>
      <c r="I252" t="s">
        <v>931</v>
      </c>
      <c r="BT252" s="161" t="s">
        <v>167</v>
      </c>
      <c r="BU252" s="161" t="s">
        <v>109</v>
      </c>
      <c r="BV252" t="b">
        <v>0</v>
      </c>
    </row>
    <row r="253" spans="1:74" x14ac:dyDescent="0.25">
      <c r="A253" s="161" t="s">
        <v>167</v>
      </c>
      <c r="B253" t="s">
        <v>932</v>
      </c>
      <c r="C253" t="s">
        <v>933</v>
      </c>
      <c r="D253" t="s">
        <v>935</v>
      </c>
      <c r="E253" t="s">
        <v>176</v>
      </c>
      <c r="F253" t="s">
        <v>934</v>
      </c>
      <c r="G253" t="s">
        <v>344</v>
      </c>
      <c r="H253" t="s">
        <v>181</v>
      </c>
      <c r="I253" t="s">
        <v>936</v>
      </c>
      <c r="BT253" s="161" t="s">
        <v>167</v>
      </c>
      <c r="BU253" s="161" t="s">
        <v>109</v>
      </c>
      <c r="BV253" t="b">
        <v>0</v>
      </c>
    </row>
    <row r="254" spans="1:74" x14ac:dyDescent="0.25">
      <c r="A254" s="161" t="s">
        <v>167</v>
      </c>
      <c r="B254" t="s">
        <v>937</v>
      </c>
      <c r="C254" t="s">
        <v>938</v>
      </c>
      <c r="D254" t="s">
        <v>940</v>
      </c>
      <c r="E254" t="s">
        <v>176</v>
      </c>
      <c r="F254" t="s">
        <v>939</v>
      </c>
      <c r="G254" t="s">
        <v>344</v>
      </c>
      <c r="H254" t="s">
        <v>181</v>
      </c>
      <c r="I254" t="s">
        <v>941</v>
      </c>
      <c r="BT254" s="161" t="s">
        <v>167</v>
      </c>
      <c r="BU254" s="161" t="s">
        <v>109</v>
      </c>
      <c r="BV254" t="b">
        <v>0</v>
      </c>
    </row>
    <row r="255" spans="1:74" x14ac:dyDescent="0.25">
      <c r="A255" s="161" t="s">
        <v>167</v>
      </c>
      <c r="B255" t="s">
        <v>942</v>
      </c>
      <c r="C255" t="s">
        <v>943</v>
      </c>
      <c r="D255" t="s">
        <v>945</v>
      </c>
      <c r="E255" t="s">
        <v>176</v>
      </c>
      <c r="F255" t="s">
        <v>944</v>
      </c>
      <c r="G255" t="s">
        <v>344</v>
      </c>
      <c r="H255" t="s">
        <v>181</v>
      </c>
      <c r="I255" t="s">
        <v>946</v>
      </c>
      <c r="BT255" s="161" t="s">
        <v>167</v>
      </c>
      <c r="BU255" s="161" t="s">
        <v>109</v>
      </c>
      <c r="BV255" t="b">
        <v>0</v>
      </c>
    </row>
    <row r="256" spans="1:74" x14ac:dyDescent="0.25">
      <c r="A256" s="161" t="s">
        <v>167</v>
      </c>
      <c r="B256" t="s">
        <v>947</v>
      </c>
      <c r="C256" t="s">
        <v>948</v>
      </c>
      <c r="D256" t="s">
        <v>950</v>
      </c>
      <c r="E256" t="s">
        <v>176</v>
      </c>
      <c r="F256" t="s">
        <v>949</v>
      </c>
      <c r="G256" t="s">
        <v>344</v>
      </c>
      <c r="H256" t="s">
        <v>181</v>
      </c>
      <c r="I256" t="s">
        <v>951</v>
      </c>
      <c r="BT256" s="161" t="s">
        <v>167</v>
      </c>
      <c r="BU256" s="161" t="s">
        <v>109</v>
      </c>
      <c r="BV256" t="b">
        <v>0</v>
      </c>
    </row>
    <row r="257" spans="1:74" x14ac:dyDescent="0.25">
      <c r="A257" s="161" t="s">
        <v>167</v>
      </c>
      <c r="B257" t="s">
        <v>952</v>
      </c>
      <c r="C257" t="s">
        <v>953</v>
      </c>
      <c r="D257" t="s">
        <v>955</v>
      </c>
      <c r="E257" t="s">
        <v>176</v>
      </c>
      <c r="F257" t="s">
        <v>954</v>
      </c>
      <c r="G257" t="s">
        <v>344</v>
      </c>
      <c r="H257" t="s">
        <v>181</v>
      </c>
      <c r="I257" t="s">
        <v>956</v>
      </c>
      <c r="BT257" s="161" t="s">
        <v>167</v>
      </c>
      <c r="BU257" s="161" t="s">
        <v>109</v>
      </c>
      <c r="BV257" t="b">
        <v>0</v>
      </c>
    </row>
    <row r="258" spans="1:74" x14ac:dyDescent="0.25">
      <c r="A258" s="161" t="s">
        <v>167</v>
      </c>
      <c r="B258" t="s">
        <v>957</v>
      </c>
      <c r="C258" t="s">
        <v>958</v>
      </c>
      <c r="D258" t="s">
        <v>960</v>
      </c>
      <c r="E258" t="s">
        <v>176</v>
      </c>
      <c r="F258" t="s">
        <v>959</v>
      </c>
      <c r="G258" t="s">
        <v>344</v>
      </c>
      <c r="H258" t="s">
        <v>181</v>
      </c>
      <c r="I258" t="s">
        <v>961</v>
      </c>
      <c r="BT258" s="161" t="s">
        <v>167</v>
      </c>
      <c r="BU258" s="161" t="s">
        <v>109</v>
      </c>
      <c r="BV258" t="b">
        <v>0</v>
      </c>
    </row>
    <row r="259" spans="1:74" x14ac:dyDescent="0.25">
      <c r="A259" s="161" t="s">
        <v>167</v>
      </c>
      <c r="B259" t="s">
        <v>962</v>
      </c>
      <c r="C259" t="s">
        <v>963</v>
      </c>
      <c r="D259" t="s">
        <v>965</v>
      </c>
      <c r="E259" t="s">
        <v>176</v>
      </c>
      <c r="F259" t="s">
        <v>964</v>
      </c>
      <c r="G259" t="s">
        <v>344</v>
      </c>
      <c r="H259" t="s">
        <v>181</v>
      </c>
      <c r="I259" t="s">
        <v>966</v>
      </c>
      <c r="BT259" s="161" t="s">
        <v>167</v>
      </c>
      <c r="BU259" s="161" t="s">
        <v>109</v>
      </c>
      <c r="BV259" t="b">
        <v>0</v>
      </c>
    </row>
    <row r="260" spans="1:74" x14ac:dyDescent="0.25">
      <c r="A260" s="161" t="s">
        <v>167</v>
      </c>
      <c r="B260" t="s">
        <v>967</v>
      </c>
      <c r="C260" t="s">
        <v>968</v>
      </c>
      <c r="D260" t="s">
        <v>970</v>
      </c>
      <c r="E260" t="s">
        <v>176</v>
      </c>
      <c r="F260" t="s">
        <v>969</v>
      </c>
      <c r="G260" t="s">
        <v>344</v>
      </c>
      <c r="H260" t="s">
        <v>181</v>
      </c>
      <c r="I260" t="s">
        <v>971</v>
      </c>
      <c r="BT260" s="161" t="s">
        <v>167</v>
      </c>
      <c r="BU260" s="161" t="s">
        <v>109</v>
      </c>
      <c r="BV260" t="b">
        <v>0</v>
      </c>
    </row>
    <row r="261" spans="1:74" x14ac:dyDescent="0.25">
      <c r="A261" s="161" t="s">
        <v>167</v>
      </c>
      <c r="B261" t="s">
        <v>972</v>
      </c>
      <c r="C261" t="s">
        <v>178</v>
      </c>
      <c r="D261" t="s">
        <v>974</v>
      </c>
      <c r="E261" t="s">
        <v>176</v>
      </c>
      <c r="F261" t="s">
        <v>973</v>
      </c>
      <c r="G261" t="s">
        <v>344</v>
      </c>
      <c r="H261" t="s">
        <v>181</v>
      </c>
      <c r="I261" t="s">
        <v>975</v>
      </c>
      <c r="BT261" s="161" t="s">
        <v>167</v>
      </c>
      <c r="BU261" s="161" t="s">
        <v>109</v>
      </c>
      <c r="BV261" t="b">
        <v>0</v>
      </c>
    </row>
    <row r="262" spans="1:74" x14ac:dyDescent="0.25">
      <c r="A262" s="161" t="s">
        <v>167</v>
      </c>
      <c r="B262" t="s">
        <v>976</v>
      </c>
      <c r="C262" t="s">
        <v>977</v>
      </c>
      <c r="D262" t="s">
        <v>979</v>
      </c>
      <c r="E262" t="s">
        <v>176</v>
      </c>
      <c r="F262" t="s">
        <v>978</v>
      </c>
      <c r="G262" t="s">
        <v>344</v>
      </c>
      <c r="H262" t="s">
        <v>181</v>
      </c>
      <c r="I262" t="s">
        <v>980</v>
      </c>
      <c r="BT262" s="161" t="s">
        <v>167</v>
      </c>
      <c r="BU262" s="161" t="s">
        <v>109</v>
      </c>
      <c r="BV262" t="b">
        <v>0</v>
      </c>
    </row>
    <row r="263" spans="1:74" x14ac:dyDescent="0.25">
      <c r="A263" s="161" t="s">
        <v>167</v>
      </c>
      <c r="B263" t="s">
        <v>981</v>
      </c>
      <c r="C263" t="s">
        <v>982</v>
      </c>
      <c r="D263" t="s">
        <v>984</v>
      </c>
      <c r="E263" t="s">
        <v>176</v>
      </c>
      <c r="F263" t="s">
        <v>983</v>
      </c>
      <c r="G263" t="s">
        <v>344</v>
      </c>
      <c r="H263" t="s">
        <v>181</v>
      </c>
      <c r="I263" t="s">
        <v>985</v>
      </c>
      <c r="BT263" s="161" t="s">
        <v>167</v>
      </c>
      <c r="BU263" s="161" t="s">
        <v>109</v>
      </c>
      <c r="BV263" t="b">
        <v>0</v>
      </c>
    </row>
    <row r="264" spans="1:74" x14ac:dyDescent="0.25">
      <c r="A264" s="161" t="s">
        <v>167</v>
      </c>
      <c r="B264" t="s">
        <v>986</v>
      </c>
      <c r="C264" t="s">
        <v>987</v>
      </c>
      <c r="D264" t="s">
        <v>989</v>
      </c>
      <c r="E264" t="s">
        <v>176</v>
      </c>
      <c r="F264" t="s">
        <v>988</v>
      </c>
      <c r="G264" t="s">
        <v>344</v>
      </c>
      <c r="H264" t="s">
        <v>181</v>
      </c>
      <c r="I264" t="s">
        <v>990</v>
      </c>
      <c r="BT264" s="161" t="s">
        <v>167</v>
      </c>
      <c r="BU264" s="161" t="s">
        <v>109</v>
      </c>
      <c r="BV264" t="b">
        <v>0</v>
      </c>
    </row>
    <row r="265" spans="1:74" x14ac:dyDescent="0.25">
      <c r="A265" s="161" t="s">
        <v>167</v>
      </c>
      <c r="B265" t="s">
        <v>991</v>
      </c>
      <c r="C265" t="s">
        <v>992</v>
      </c>
      <c r="D265" t="s">
        <v>590</v>
      </c>
      <c r="E265" t="s">
        <v>176</v>
      </c>
      <c r="F265" t="s">
        <v>993</v>
      </c>
      <c r="G265" t="s">
        <v>344</v>
      </c>
      <c r="H265" t="s">
        <v>181</v>
      </c>
      <c r="I265" t="s">
        <v>994</v>
      </c>
      <c r="BT265" s="161" t="s">
        <v>167</v>
      </c>
      <c r="BU265" s="161" t="s">
        <v>109</v>
      </c>
      <c r="BV265" t="b">
        <v>0</v>
      </c>
    </row>
    <row r="266" spans="1:74" x14ac:dyDescent="0.25">
      <c r="A266" s="161" t="s">
        <v>167</v>
      </c>
      <c r="B266" t="s">
        <v>995</v>
      </c>
      <c r="C266" t="s">
        <v>178</v>
      </c>
      <c r="D266" t="s">
        <v>997</v>
      </c>
      <c r="E266" t="s">
        <v>176</v>
      </c>
      <c r="F266" t="s">
        <v>996</v>
      </c>
      <c r="G266" t="s">
        <v>344</v>
      </c>
      <c r="H266" t="s">
        <v>181</v>
      </c>
      <c r="I266" t="s">
        <v>998</v>
      </c>
      <c r="BT266" s="161" t="s">
        <v>167</v>
      </c>
      <c r="BU266" s="161" t="s">
        <v>109</v>
      </c>
      <c r="BV266" t="b">
        <v>0</v>
      </c>
    </row>
    <row r="267" spans="1:74" x14ac:dyDescent="0.25">
      <c r="A267" s="161" t="s">
        <v>167</v>
      </c>
      <c r="B267" t="s">
        <v>999</v>
      </c>
      <c r="C267" t="s">
        <v>1000</v>
      </c>
      <c r="D267" t="s">
        <v>1002</v>
      </c>
      <c r="E267" t="s">
        <v>176</v>
      </c>
      <c r="F267" t="s">
        <v>1001</v>
      </c>
      <c r="G267" t="s">
        <v>344</v>
      </c>
      <c r="H267" t="s">
        <v>181</v>
      </c>
      <c r="I267" t="s">
        <v>1003</v>
      </c>
      <c r="BT267" s="161" t="s">
        <v>167</v>
      </c>
      <c r="BU267" s="161" t="s">
        <v>109</v>
      </c>
      <c r="BV267" t="b">
        <v>0</v>
      </c>
    </row>
    <row r="268" spans="1:74" x14ac:dyDescent="0.25">
      <c r="A268" s="161" t="s">
        <v>167</v>
      </c>
      <c r="B268" t="s">
        <v>1004</v>
      </c>
      <c r="C268" t="s">
        <v>178</v>
      </c>
      <c r="D268" t="s">
        <v>1006</v>
      </c>
      <c r="E268" t="s">
        <v>176</v>
      </c>
      <c r="F268" t="s">
        <v>1005</v>
      </c>
      <c r="G268" t="s">
        <v>344</v>
      </c>
      <c r="H268" t="s">
        <v>181</v>
      </c>
      <c r="I268" t="s">
        <v>1007</v>
      </c>
      <c r="BT268" s="161" t="s">
        <v>167</v>
      </c>
      <c r="BU268" s="161" t="s">
        <v>109</v>
      </c>
      <c r="BV268" t="b">
        <v>0</v>
      </c>
    </row>
    <row r="269" spans="1:74" x14ac:dyDescent="0.25">
      <c r="A269" s="161" t="s">
        <v>167</v>
      </c>
      <c r="B269" t="s">
        <v>1008</v>
      </c>
      <c r="C269" t="s">
        <v>1009</v>
      </c>
      <c r="D269" t="s">
        <v>1011</v>
      </c>
      <c r="E269" t="s">
        <v>176</v>
      </c>
      <c r="F269" t="s">
        <v>1010</v>
      </c>
      <c r="G269" t="s">
        <v>344</v>
      </c>
      <c r="H269" t="s">
        <v>181</v>
      </c>
      <c r="I269" t="s">
        <v>1012</v>
      </c>
      <c r="BT269" s="161" t="s">
        <v>167</v>
      </c>
      <c r="BU269" s="161" t="s">
        <v>109</v>
      </c>
      <c r="BV269" t="b">
        <v>0</v>
      </c>
    </row>
    <row r="270" spans="1:74" x14ac:dyDescent="0.25">
      <c r="A270" s="161" t="s">
        <v>167</v>
      </c>
      <c r="B270" t="s">
        <v>1013</v>
      </c>
      <c r="C270" t="s">
        <v>1014</v>
      </c>
      <c r="D270" t="s">
        <v>1016</v>
      </c>
      <c r="E270" t="s">
        <v>176</v>
      </c>
      <c r="F270" t="s">
        <v>1015</v>
      </c>
      <c r="G270" t="s">
        <v>344</v>
      </c>
      <c r="H270" t="s">
        <v>181</v>
      </c>
      <c r="I270" t="s">
        <v>1017</v>
      </c>
      <c r="BT270" s="161" t="s">
        <v>167</v>
      </c>
      <c r="BU270" s="161" t="s">
        <v>109</v>
      </c>
      <c r="BV270" t="b">
        <v>0</v>
      </c>
    </row>
    <row r="271" spans="1:74" x14ac:dyDescent="0.25">
      <c r="A271" s="161" t="s">
        <v>167</v>
      </c>
      <c r="B271" t="s">
        <v>1018</v>
      </c>
      <c r="C271" t="s">
        <v>178</v>
      </c>
      <c r="D271" t="s">
        <v>1020</v>
      </c>
      <c r="E271" t="s">
        <v>176</v>
      </c>
      <c r="F271" t="s">
        <v>1019</v>
      </c>
      <c r="G271" t="s">
        <v>344</v>
      </c>
      <c r="H271" t="s">
        <v>181</v>
      </c>
      <c r="I271" t="s">
        <v>1021</v>
      </c>
      <c r="BT271" s="161" t="s">
        <v>167</v>
      </c>
      <c r="BU271" s="161" t="s">
        <v>109</v>
      </c>
      <c r="BV271" t="b">
        <v>0</v>
      </c>
    </row>
    <row r="272" spans="1:74" x14ac:dyDescent="0.25">
      <c r="A272" s="161" t="s">
        <v>167</v>
      </c>
      <c r="B272" t="s">
        <v>1022</v>
      </c>
      <c r="C272" t="s">
        <v>1023</v>
      </c>
      <c r="D272" t="s">
        <v>1025</v>
      </c>
      <c r="E272" t="s">
        <v>176</v>
      </c>
      <c r="F272" t="s">
        <v>1024</v>
      </c>
      <c r="G272" t="s">
        <v>344</v>
      </c>
      <c r="H272" t="s">
        <v>181</v>
      </c>
      <c r="I272" t="s">
        <v>1026</v>
      </c>
      <c r="BT272" s="161" t="s">
        <v>167</v>
      </c>
      <c r="BU272" s="161" t="s">
        <v>109</v>
      </c>
      <c r="BV272" t="b">
        <v>0</v>
      </c>
    </row>
    <row r="273" spans="1:74" x14ac:dyDescent="0.25">
      <c r="A273" s="161" t="s">
        <v>167</v>
      </c>
      <c r="B273" t="s">
        <v>1027</v>
      </c>
      <c r="C273" t="s">
        <v>1028</v>
      </c>
      <c r="D273" t="s">
        <v>1030</v>
      </c>
      <c r="E273" t="s">
        <v>176</v>
      </c>
      <c r="F273" t="s">
        <v>1029</v>
      </c>
      <c r="G273" t="s">
        <v>344</v>
      </c>
      <c r="H273" t="s">
        <v>181</v>
      </c>
      <c r="I273" t="s">
        <v>1031</v>
      </c>
      <c r="BT273" s="161" t="s">
        <v>167</v>
      </c>
      <c r="BU273" s="161" t="s">
        <v>109</v>
      </c>
      <c r="BV273" t="b">
        <v>0</v>
      </c>
    </row>
    <row r="274" spans="1:74" x14ac:dyDescent="0.25">
      <c r="A274" s="161" t="s">
        <v>167</v>
      </c>
      <c r="B274" t="s">
        <v>1032</v>
      </c>
      <c r="C274" t="s">
        <v>1033</v>
      </c>
      <c r="D274" t="s">
        <v>1035</v>
      </c>
      <c r="E274" t="s">
        <v>176</v>
      </c>
      <c r="F274" t="s">
        <v>1034</v>
      </c>
      <c r="G274" t="s">
        <v>344</v>
      </c>
      <c r="H274" t="s">
        <v>181</v>
      </c>
      <c r="I274" t="s">
        <v>1036</v>
      </c>
      <c r="BT274" s="161" t="s">
        <v>167</v>
      </c>
      <c r="BU274" s="161" t="s">
        <v>109</v>
      </c>
      <c r="BV274" t="b">
        <v>0</v>
      </c>
    </row>
    <row r="275" spans="1:74" x14ac:dyDescent="0.25">
      <c r="A275" s="161" t="s">
        <v>167</v>
      </c>
      <c r="B275" t="s">
        <v>1037</v>
      </c>
      <c r="C275" t="s">
        <v>178</v>
      </c>
      <c r="D275" t="s">
        <v>1040</v>
      </c>
      <c r="E275" t="s">
        <v>176</v>
      </c>
      <c r="F275" t="s">
        <v>1038</v>
      </c>
      <c r="G275" t="s">
        <v>1039</v>
      </c>
      <c r="H275" t="s">
        <v>181</v>
      </c>
      <c r="I275" t="s">
        <v>1041</v>
      </c>
      <c r="BT275" s="161" t="s">
        <v>167</v>
      </c>
      <c r="BU275" s="161" t="s">
        <v>109</v>
      </c>
      <c r="BV275" t="b">
        <v>0</v>
      </c>
    </row>
    <row r="276" spans="1:74" x14ac:dyDescent="0.25">
      <c r="A276" s="161" t="s">
        <v>167</v>
      </c>
      <c r="B276" t="s">
        <v>1042</v>
      </c>
      <c r="C276" t="s">
        <v>1043</v>
      </c>
      <c r="D276" t="s">
        <v>1045</v>
      </c>
      <c r="E276" t="s">
        <v>176</v>
      </c>
      <c r="F276" t="s">
        <v>1044</v>
      </c>
      <c r="G276" t="s">
        <v>344</v>
      </c>
      <c r="H276" t="s">
        <v>181</v>
      </c>
      <c r="I276" t="s">
        <v>1046</v>
      </c>
      <c r="BT276" s="161" t="s">
        <v>167</v>
      </c>
      <c r="BU276" s="161" t="s">
        <v>109</v>
      </c>
      <c r="BV276" t="b">
        <v>0</v>
      </c>
    </row>
    <row r="277" spans="1:74" x14ac:dyDescent="0.25">
      <c r="A277" s="161" t="s">
        <v>167</v>
      </c>
      <c r="B277" t="s">
        <v>1047</v>
      </c>
      <c r="C277" t="s">
        <v>1048</v>
      </c>
      <c r="D277" t="s">
        <v>1050</v>
      </c>
      <c r="E277" t="s">
        <v>176</v>
      </c>
      <c r="F277" t="s">
        <v>1049</v>
      </c>
      <c r="G277" t="s">
        <v>344</v>
      </c>
      <c r="H277" t="s">
        <v>181</v>
      </c>
      <c r="I277" t="s">
        <v>1051</v>
      </c>
      <c r="BT277" s="161" t="s">
        <v>167</v>
      </c>
      <c r="BU277" s="161" t="s">
        <v>109</v>
      </c>
      <c r="BV277" t="b">
        <v>0</v>
      </c>
    </row>
    <row r="278" spans="1:74" x14ac:dyDescent="0.25">
      <c r="A278" s="161" t="s">
        <v>167</v>
      </c>
      <c r="B278" t="s">
        <v>1052</v>
      </c>
      <c r="C278" t="s">
        <v>1053</v>
      </c>
      <c r="D278" t="s">
        <v>1055</v>
      </c>
      <c r="E278" t="s">
        <v>176</v>
      </c>
      <c r="F278" t="s">
        <v>1054</v>
      </c>
      <c r="G278" t="s">
        <v>344</v>
      </c>
      <c r="H278" t="s">
        <v>181</v>
      </c>
      <c r="I278" t="s">
        <v>1056</v>
      </c>
      <c r="BT278" s="161" t="s">
        <v>167</v>
      </c>
      <c r="BU278" s="161" t="s">
        <v>109</v>
      </c>
      <c r="BV278" t="b">
        <v>0</v>
      </c>
    </row>
    <row r="279" spans="1:74" x14ac:dyDescent="0.25">
      <c r="A279" s="161" t="s">
        <v>167</v>
      </c>
      <c r="B279" t="s">
        <v>1057</v>
      </c>
      <c r="C279" t="s">
        <v>1058</v>
      </c>
      <c r="D279" t="s">
        <v>1060</v>
      </c>
      <c r="E279" t="s">
        <v>176</v>
      </c>
      <c r="F279" t="s">
        <v>1059</v>
      </c>
      <c r="G279" t="s">
        <v>344</v>
      </c>
      <c r="H279" t="s">
        <v>181</v>
      </c>
      <c r="I279" t="s">
        <v>1061</v>
      </c>
      <c r="BT279" s="161" t="s">
        <v>167</v>
      </c>
      <c r="BU279" s="161" t="s">
        <v>109</v>
      </c>
      <c r="BV279" t="b">
        <v>0</v>
      </c>
    </row>
    <row r="280" spans="1:74" x14ac:dyDescent="0.25">
      <c r="A280" s="161" t="s">
        <v>167</v>
      </c>
      <c r="B280" t="s">
        <v>1062</v>
      </c>
      <c r="C280" t="s">
        <v>1063</v>
      </c>
      <c r="D280" t="s">
        <v>1065</v>
      </c>
      <c r="E280" t="s">
        <v>176</v>
      </c>
      <c r="F280" t="s">
        <v>1064</v>
      </c>
      <c r="G280" t="s">
        <v>344</v>
      </c>
      <c r="H280" t="s">
        <v>181</v>
      </c>
      <c r="I280" t="s">
        <v>1066</v>
      </c>
      <c r="BT280" s="161" t="s">
        <v>167</v>
      </c>
      <c r="BU280" s="161" t="s">
        <v>109</v>
      </c>
      <c r="BV280" t="b">
        <v>0</v>
      </c>
    </row>
    <row r="281" spans="1:74" x14ac:dyDescent="0.25">
      <c r="A281" s="161" t="s">
        <v>167</v>
      </c>
      <c r="B281" t="s">
        <v>1067</v>
      </c>
      <c r="C281" t="s">
        <v>1068</v>
      </c>
      <c r="D281" t="s">
        <v>1070</v>
      </c>
      <c r="E281" t="s">
        <v>176</v>
      </c>
      <c r="F281" t="s">
        <v>1069</v>
      </c>
      <c r="G281" t="s">
        <v>344</v>
      </c>
      <c r="H281" t="s">
        <v>181</v>
      </c>
      <c r="I281" t="s">
        <v>1071</v>
      </c>
      <c r="BT281" s="161" t="s">
        <v>167</v>
      </c>
      <c r="BU281" s="161" t="s">
        <v>109</v>
      </c>
      <c r="BV281" t="b">
        <v>0</v>
      </c>
    </row>
    <row r="282" spans="1:74" x14ac:dyDescent="0.25">
      <c r="A282" s="161" t="s">
        <v>167</v>
      </c>
      <c r="B282" t="s">
        <v>1072</v>
      </c>
      <c r="C282" t="s">
        <v>1073</v>
      </c>
      <c r="D282" t="s">
        <v>1075</v>
      </c>
      <c r="E282" t="s">
        <v>176</v>
      </c>
      <c r="F282" t="s">
        <v>1074</v>
      </c>
      <c r="G282" t="s">
        <v>344</v>
      </c>
      <c r="H282" t="s">
        <v>181</v>
      </c>
      <c r="I282" t="s">
        <v>1076</v>
      </c>
      <c r="BT282" s="161" t="s">
        <v>167</v>
      </c>
      <c r="BU282" s="161" t="s">
        <v>109</v>
      </c>
      <c r="BV282" t="b">
        <v>0</v>
      </c>
    </row>
    <row r="283" spans="1:74" x14ac:dyDescent="0.25">
      <c r="A283" s="161" t="s">
        <v>167</v>
      </c>
      <c r="B283" t="s">
        <v>1077</v>
      </c>
      <c r="C283" t="s">
        <v>1078</v>
      </c>
      <c r="D283" t="s">
        <v>1080</v>
      </c>
      <c r="E283" t="s">
        <v>176</v>
      </c>
      <c r="F283" t="s">
        <v>1079</v>
      </c>
      <c r="G283" t="s">
        <v>344</v>
      </c>
      <c r="H283" t="s">
        <v>181</v>
      </c>
      <c r="I283" t="s">
        <v>1081</v>
      </c>
      <c r="BT283" s="161" t="s">
        <v>167</v>
      </c>
      <c r="BU283" s="161" t="s">
        <v>109</v>
      </c>
      <c r="BV283" t="b">
        <v>0</v>
      </c>
    </row>
    <row r="284" spans="1:74" x14ac:dyDescent="0.25">
      <c r="A284" s="161" t="s">
        <v>167</v>
      </c>
      <c r="B284" t="s">
        <v>1082</v>
      </c>
      <c r="C284" t="s">
        <v>1083</v>
      </c>
      <c r="D284" t="s">
        <v>1055</v>
      </c>
      <c r="E284" t="s">
        <v>176</v>
      </c>
      <c r="F284" t="s">
        <v>1084</v>
      </c>
      <c r="G284" t="s">
        <v>344</v>
      </c>
      <c r="H284" t="s">
        <v>181</v>
      </c>
      <c r="I284" t="s">
        <v>1085</v>
      </c>
      <c r="BT284" s="161" t="s">
        <v>167</v>
      </c>
      <c r="BU284" s="161" t="s">
        <v>109</v>
      </c>
      <c r="BV284" t="b">
        <v>0</v>
      </c>
    </row>
    <row r="285" spans="1:74" x14ac:dyDescent="0.25">
      <c r="A285" s="161" t="s">
        <v>167</v>
      </c>
      <c r="B285" t="s">
        <v>1086</v>
      </c>
      <c r="C285" t="s">
        <v>1087</v>
      </c>
      <c r="D285" t="s">
        <v>1089</v>
      </c>
      <c r="E285" t="s">
        <v>176</v>
      </c>
      <c r="F285" t="s">
        <v>1088</v>
      </c>
      <c r="G285" t="s">
        <v>344</v>
      </c>
      <c r="H285" t="s">
        <v>181</v>
      </c>
      <c r="I285" t="s">
        <v>1090</v>
      </c>
      <c r="BT285" s="161" t="s">
        <v>167</v>
      </c>
      <c r="BU285" s="161" t="s">
        <v>109</v>
      </c>
      <c r="BV285" t="b">
        <v>0</v>
      </c>
    </row>
    <row r="286" spans="1:74" x14ac:dyDescent="0.25">
      <c r="A286" s="161" t="s">
        <v>167</v>
      </c>
      <c r="B286" t="s">
        <v>1091</v>
      </c>
      <c r="C286" t="s">
        <v>1092</v>
      </c>
      <c r="D286" t="s">
        <v>1094</v>
      </c>
      <c r="E286" t="s">
        <v>176</v>
      </c>
      <c r="F286" t="s">
        <v>1093</v>
      </c>
      <c r="G286" t="s">
        <v>344</v>
      </c>
      <c r="H286" t="s">
        <v>181</v>
      </c>
      <c r="I286" t="s">
        <v>1095</v>
      </c>
      <c r="BT286" s="161" t="s">
        <v>167</v>
      </c>
      <c r="BU286" s="161" t="s">
        <v>109</v>
      </c>
      <c r="BV286" t="b">
        <v>0</v>
      </c>
    </row>
    <row r="287" spans="1:74" x14ac:dyDescent="0.25">
      <c r="A287" s="161" t="s">
        <v>167</v>
      </c>
      <c r="B287" t="s">
        <v>1096</v>
      </c>
      <c r="C287" t="s">
        <v>1097</v>
      </c>
      <c r="D287" t="s">
        <v>1099</v>
      </c>
      <c r="E287" t="s">
        <v>176</v>
      </c>
      <c r="F287" t="s">
        <v>1098</v>
      </c>
      <c r="G287" t="s">
        <v>344</v>
      </c>
      <c r="H287" t="s">
        <v>181</v>
      </c>
      <c r="I287" t="s">
        <v>1100</v>
      </c>
      <c r="BT287" s="161" t="s">
        <v>167</v>
      </c>
      <c r="BU287" s="161" t="s">
        <v>109</v>
      </c>
      <c r="BV287" t="b">
        <v>0</v>
      </c>
    </row>
    <row r="288" spans="1:74" x14ac:dyDescent="0.25">
      <c r="A288" s="161" t="s">
        <v>167</v>
      </c>
      <c r="B288" t="s">
        <v>1101</v>
      </c>
      <c r="C288" t="s">
        <v>1102</v>
      </c>
      <c r="D288" t="s">
        <v>1104</v>
      </c>
      <c r="E288" t="s">
        <v>176</v>
      </c>
      <c r="F288" t="s">
        <v>1103</v>
      </c>
      <c r="G288" t="s">
        <v>344</v>
      </c>
      <c r="H288" t="s">
        <v>181</v>
      </c>
      <c r="I288" t="s">
        <v>1105</v>
      </c>
      <c r="BT288" s="161" t="s">
        <v>167</v>
      </c>
      <c r="BU288" s="161" t="s">
        <v>109</v>
      </c>
      <c r="BV288" t="b">
        <v>0</v>
      </c>
    </row>
    <row r="289" spans="1:74" x14ac:dyDescent="0.25">
      <c r="A289" s="161" t="s">
        <v>167</v>
      </c>
      <c r="B289" t="s">
        <v>1106</v>
      </c>
      <c r="C289" t="s">
        <v>1107</v>
      </c>
      <c r="D289" t="s">
        <v>1075</v>
      </c>
      <c r="E289" t="s">
        <v>176</v>
      </c>
      <c r="F289" t="s">
        <v>1108</v>
      </c>
      <c r="G289" t="s">
        <v>344</v>
      </c>
      <c r="H289" t="s">
        <v>181</v>
      </c>
      <c r="I289" t="s">
        <v>1109</v>
      </c>
      <c r="BT289" s="161" t="s">
        <v>167</v>
      </c>
      <c r="BU289" s="161" t="s">
        <v>109</v>
      </c>
      <c r="BV289" t="b">
        <v>0</v>
      </c>
    </row>
    <row r="290" spans="1:74" x14ac:dyDescent="0.25">
      <c r="A290" s="161" t="s">
        <v>167</v>
      </c>
      <c r="B290" t="s">
        <v>1110</v>
      </c>
      <c r="C290" t="s">
        <v>1111</v>
      </c>
      <c r="D290" t="s">
        <v>1113</v>
      </c>
      <c r="E290" t="s">
        <v>176</v>
      </c>
      <c r="F290" t="s">
        <v>1112</v>
      </c>
      <c r="G290" t="s">
        <v>344</v>
      </c>
      <c r="H290" t="s">
        <v>181</v>
      </c>
      <c r="I290" t="s">
        <v>1114</v>
      </c>
      <c r="BT290" s="161" t="s">
        <v>167</v>
      </c>
      <c r="BU290" s="161" t="s">
        <v>109</v>
      </c>
      <c r="BV290" t="b">
        <v>0</v>
      </c>
    </row>
    <row r="291" spans="1:74" x14ac:dyDescent="0.25">
      <c r="A291" s="161" t="s">
        <v>167</v>
      </c>
      <c r="B291" t="s">
        <v>1115</v>
      </c>
      <c r="C291" t="s">
        <v>1116</v>
      </c>
      <c r="D291" t="s">
        <v>1118</v>
      </c>
      <c r="E291" t="s">
        <v>176</v>
      </c>
      <c r="F291" t="s">
        <v>1117</v>
      </c>
      <c r="G291" t="s">
        <v>344</v>
      </c>
      <c r="H291" t="s">
        <v>181</v>
      </c>
      <c r="I291" t="s">
        <v>1119</v>
      </c>
      <c r="BT291" s="161" t="s">
        <v>167</v>
      </c>
      <c r="BU291" s="161" t="s">
        <v>109</v>
      </c>
      <c r="BV291" t="b">
        <v>0</v>
      </c>
    </row>
    <row r="292" spans="1:74" x14ac:dyDescent="0.25">
      <c r="A292" s="161" t="s">
        <v>167</v>
      </c>
      <c r="B292" t="s">
        <v>1120</v>
      </c>
      <c r="C292" t="s">
        <v>1121</v>
      </c>
      <c r="D292" t="s">
        <v>1123</v>
      </c>
      <c r="E292" t="s">
        <v>176</v>
      </c>
      <c r="F292" t="s">
        <v>1122</v>
      </c>
      <c r="G292" t="s">
        <v>344</v>
      </c>
      <c r="H292" t="s">
        <v>181</v>
      </c>
      <c r="I292" t="s">
        <v>1124</v>
      </c>
      <c r="BT292" s="161" t="s">
        <v>167</v>
      </c>
      <c r="BU292" s="161" t="s">
        <v>109</v>
      </c>
      <c r="BV292" t="b">
        <v>0</v>
      </c>
    </row>
    <row r="293" spans="1:74" x14ac:dyDescent="0.25">
      <c r="A293" s="161" t="s">
        <v>167</v>
      </c>
      <c r="B293" t="s">
        <v>1125</v>
      </c>
      <c r="C293" t="s">
        <v>178</v>
      </c>
      <c r="D293" t="s">
        <v>1127</v>
      </c>
      <c r="E293" t="s">
        <v>176</v>
      </c>
      <c r="F293" t="s">
        <v>1126</v>
      </c>
      <c r="G293" t="s">
        <v>426</v>
      </c>
      <c r="H293" t="s">
        <v>181</v>
      </c>
      <c r="I293" t="s">
        <v>1128</v>
      </c>
      <c r="BT293" s="161" t="s">
        <v>167</v>
      </c>
      <c r="BU293" s="161" t="s">
        <v>109</v>
      </c>
      <c r="BV293" t="b">
        <v>0</v>
      </c>
    </row>
    <row r="294" spans="1:74" x14ac:dyDescent="0.25">
      <c r="A294" s="161" t="s">
        <v>167</v>
      </c>
      <c r="B294" t="s">
        <v>1129</v>
      </c>
      <c r="C294" t="s">
        <v>1130</v>
      </c>
      <c r="D294" t="s">
        <v>1132</v>
      </c>
      <c r="E294" t="s">
        <v>176</v>
      </c>
      <c r="F294" t="s">
        <v>1131</v>
      </c>
      <c r="G294" t="s">
        <v>344</v>
      </c>
      <c r="H294" t="s">
        <v>181</v>
      </c>
      <c r="I294" t="s">
        <v>1133</v>
      </c>
      <c r="BT294" s="161" t="s">
        <v>167</v>
      </c>
      <c r="BU294" s="161" t="s">
        <v>109</v>
      </c>
      <c r="BV294" t="b">
        <v>0</v>
      </c>
    </row>
    <row r="295" spans="1:74" x14ac:dyDescent="0.25">
      <c r="A295" s="161" t="s">
        <v>167</v>
      </c>
      <c r="B295" t="s">
        <v>1134</v>
      </c>
      <c r="C295" t="s">
        <v>1135</v>
      </c>
      <c r="D295" t="s">
        <v>1137</v>
      </c>
      <c r="E295" t="s">
        <v>176</v>
      </c>
      <c r="F295" t="s">
        <v>1136</v>
      </c>
      <c r="G295" t="s">
        <v>344</v>
      </c>
      <c r="H295" t="s">
        <v>181</v>
      </c>
      <c r="I295" t="s">
        <v>1138</v>
      </c>
      <c r="BT295" s="161" t="s">
        <v>167</v>
      </c>
      <c r="BU295" s="161" t="s">
        <v>109</v>
      </c>
      <c r="BV295" t="b">
        <v>0</v>
      </c>
    </row>
    <row r="296" spans="1:74" x14ac:dyDescent="0.25">
      <c r="A296" s="161" t="s">
        <v>167</v>
      </c>
      <c r="B296" t="s">
        <v>1139</v>
      </c>
      <c r="C296" t="s">
        <v>1140</v>
      </c>
      <c r="D296" t="s">
        <v>1142</v>
      </c>
      <c r="E296" t="s">
        <v>176</v>
      </c>
      <c r="F296" t="s">
        <v>1141</v>
      </c>
      <c r="G296" t="s">
        <v>344</v>
      </c>
      <c r="H296" t="s">
        <v>181</v>
      </c>
      <c r="I296" t="s">
        <v>1143</v>
      </c>
      <c r="BT296" s="161" t="s">
        <v>167</v>
      </c>
      <c r="BU296" s="161" t="s">
        <v>109</v>
      </c>
      <c r="BV296" t="b">
        <v>0</v>
      </c>
    </row>
    <row r="297" spans="1:74" x14ac:dyDescent="0.25">
      <c r="A297" s="161" t="s">
        <v>167</v>
      </c>
      <c r="B297" t="s">
        <v>1144</v>
      </c>
      <c r="C297" t="s">
        <v>1145</v>
      </c>
      <c r="D297" t="s">
        <v>1147</v>
      </c>
      <c r="E297" t="s">
        <v>176</v>
      </c>
      <c r="F297" t="s">
        <v>1146</v>
      </c>
      <c r="G297" t="s">
        <v>344</v>
      </c>
      <c r="H297" t="s">
        <v>181</v>
      </c>
      <c r="I297" t="s">
        <v>1148</v>
      </c>
      <c r="BT297" s="161" t="s">
        <v>167</v>
      </c>
      <c r="BU297" s="161" t="s">
        <v>109</v>
      </c>
      <c r="BV297" t="b">
        <v>0</v>
      </c>
    </row>
    <row r="298" spans="1:74" x14ac:dyDescent="0.25">
      <c r="A298" s="161" t="s">
        <v>167</v>
      </c>
      <c r="B298" t="s">
        <v>1149</v>
      </c>
      <c r="C298" t="s">
        <v>1150</v>
      </c>
      <c r="D298" t="s">
        <v>1152</v>
      </c>
      <c r="E298" t="s">
        <v>176</v>
      </c>
      <c r="F298" t="s">
        <v>1151</v>
      </c>
      <c r="G298" t="s">
        <v>344</v>
      </c>
      <c r="H298" t="s">
        <v>181</v>
      </c>
      <c r="I298" t="s">
        <v>1153</v>
      </c>
      <c r="BT298" s="161" t="s">
        <v>167</v>
      </c>
      <c r="BU298" s="161" t="s">
        <v>109</v>
      </c>
      <c r="BV298" t="b">
        <v>0</v>
      </c>
    </row>
    <row r="299" spans="1:74" x14ac:dyDescent="0.25">
      <c r="A299" s="161" t="s">
        <v>167</v>
      </c>
      <c r="B299" t="s">
        <v>1154</v>
      </c>
      <c r="C299" t="s">
        <v>1155</v>
      </c>
      <c r="D299" t="s">
        <v>1157</v>
      </c>
      <c r="E299" t="s">
        <v>176</v>
      </c>
      <c r="F299" t="s">
        <v>1156</v>
      </c>
      <c r="G299" t="s">
        <v>344</v>
      </c>
      <c r="H299" t="s">
        <v>181</v>
      </c>
      <c r="I299" t="s">
        <v>1158</v>
      </c>
      <c r="BT299" s="161" t="s">
        <v>167</v>
      </c>
      <c r="BU299" s="161" t="s">
        <v>109</v>
      </c>
      <c r="BV299" t="b">
        <v>0</v>
      </c>
    </row>
    <row r="300" spans="1:74" x14ac:dyDescent="0.25">
      <c r="A300" s="161" t="s">
        <v>167</v>
      </c>
      <c r="B300" t="s">
        <v>1159</v>
      </c>
      <c r="C300" t="s">
        <v>1160</v>
      </c>
      <c r="D300" t="s">
        <v>1162</v>
      </c>
      <c r="E300" t="s">
        <v>176</v>
      </c>
      <c r="F300" t="s">
        <v>1161</v>
      </c>
      <c r="G300" t="s">
        <v>344</v>
      </c>
      <c r="H300" t="s">
        <v>181</v>
      </c>
      <c r="I300" t="s">
        <v>1163</v>
      </c>
      <c r="BT300" s="161" t="s">
        <v>167</v>
      </c>
      <c r="BU300" s="161" t="s">
        <v>109</v>
      </c>
      <c r="BV300" t="b">
        <v>0</v>
      </c>
    </row>
    <row r="301" spans="1:74" x14ac:dyDescent="0.25">
      <c r="A301" s="161" t="s">
        <v>167</v>
      </c>
      <c r="B301" t="s">
        <v>1164</v>
      </c>
      <c r="C301" t="s">
        <v>1165</v>
      </c>
      <c r="D301" t="s">
        <v>1167</v>
      </c>
      <c r="E301" t="s">
        <v>176</v>
      </c>
      <c r="F301" t="s">
        <v>1166</v>
      </c>
      <c r="G301" t="s">
        <v>344</v>
      </c>
      <c r="H301" t="s">
        <v>181</v>
      </c>
      <c r="I301" t="s">
        <v>1168</v>
      </c>
      <c r="BT301" s="161" t="s">
        <v>167</v>
      </c>
      <c r="BU301" s="161" t="s">
        <v>109</v>
      </c>
      <c r="BV301" t="b">
        <v>0</v>
      </c>
    </row>
    <row r="302" spans="1:74" x14ac:dyDescent="0.25">
      <c r="A302" s="161" t="s">
        <v>167</v>
      </c>
      <c r="B302" t="s">
        <v>1169</v>
      </c>
      <c r="C302" t="s">
        <v>1170</v>
      </c>
      <c r="D302" t="s">
        <v>1172</v>
      </c>
      <c r="E302" t="s">
        <v>176</v>
      </c>
      <c r="F302" t="s">
        <v>1171</v>
      </c>
      <c r="G302" t="s">
        <v>344</v>
      </c>
      <c r="H302" t="s">
        <v>181</v>
      </c>
      <c r="I302" t="s">
        <v>1173</v>
      </c>
      <c r="BT302" s="161" t="s">
        <v>167</v>
      </c>
      <c r="BU302" s="161" t="s">
        <v>109</v>
      </c>
      <c r="BV302" t="b">
        <v>0</v>
      </c>
    </row>
    <row r="303" spans="1:74" x14ac:dyDescent="0.25">
      <c r="A303" s="161" t="s">
        <v>167</v>
      </c>
      <c r="B303" t="s">
        <v>1174</v>
      </c>
      <c r="C303" t="s">
        <v>1175</v>
      </c>
      <c r="D303" t="s">
        <v>1177</v>
      </c>
      <c r="E303" t="s">
        <v>176</v>
      </c>
      <c r="F303" t="s">
        <v>1176</v>
      </c>
      <c r="G303" t="s">
        <v>344</v>
      </c>
      <c r="H303" t="s">
        <v>181</v>
      </c>
      <c r="I303" t="s">
        <v>1178</v>
      </c>
      <c r="BT303" s="161" t="s">
        <v>167</v>
      </c>
      <c r="BU303" s="161" t="s">
        <v>109</v>
      </c>
      <c r="BV303" t="b">
        <v>0</v>
      </c>
    </row>
    <row r="304" spans="1:74" x14ac:dyDescent="0.25">
      <c r="A304" s="161" t="s">
        <v>167</v>
      </c>
      <c r="B304" t="s">
        <v>1179</v>
      </c>
      <c r="C304" t="s">
        <v>1180</v>
      </c>
      <c r="D304" t="s">
        <v>1182</v>
      </c>
      <c r="E304" t="s">
        <v>176</v>
      </c>
      <c r="F304" t="s">
        <v>1181</v>
      </c>
      <c r="G304" t="s">
        <v>344</v>
      </c>
      <c r="H304" t="s">
        <v>181</v>
      </c>
      <c r="I304" t="s">
        <v>1183</v>
      </c>
      <c r="BT304" s="161" t="s">
        <v>167</v>
      </c>
      <c r="BU304" s="161" t="s">
        <v>109</v>
      </c>
      <c r="BV304" t="b">
        <v>0</v>
      </c>
    </row>
    <row r="305" spans="1:74" x14ac:dyDescent="0.25">
      <c r="A305" s="161" t="s">
        <v>167</v>
      </c>
      <c r="B305" t="s">
        <v>1184</v>
      </c>
      <c r="C305" t="s">
        <v>1185</v>
      </c>
      <c r="D305" t="s">
        <v>1187</v>
      </c>
      <c r="E305" t="s">
        <v>176</v>
      </c>
      <c r="F305" t="s">
        <v>1186</v>
      </c>
      <c r="G305" t="s">
        <v>344</v>
      </c>
      <c r="H305" t="s">
        <v>181</v>
      </c>
      <c r="I305" t="s">
        <v>1188</v>
      </c>
      <c r="BT305" s="161" t="s">
        <v>167</v>
      </c>
      <c r="BU305" s="161" t="s">
        <v>109</v>
      </c>
      <c r="BV305" t="b">
        <v>0</v>
      </c>
    </row>
    <row r="306" spans="1:74" x14ac:dyDescent="0.25">
      <c r="A306" s="161" t="s">
        <v>167</v>
      </c>
      <c r="B306" t="s">
        <v>1189</v>
      </c>
      <c r="C306" t="s">
        <v>1190</v>
      </c>
      <c r="D306" t="s">
        <v>1192</v>
      </c>
      <c r="E306" t="s">
        <v>176</v>
      </c>
      <c r="F306" t="s">
        <v>1191</v>
      </c>
      <c r="G306" t="s">
        <v>344</v>
      </c>
      <c r="H306" t="s">
        <v>181</v>
      </c>
      <c r="I306" t="s">
        <v>1193</v>
      </c>
      <c r="BT306" s="161" t="s">
        <v>167</v>
      </c>
      <c r="BU306" s="161" t="s">
        <v>109</v>
      </c>
      <c r="BV306" t="b">
        <v>0</v>
      </c>
    </row>
    <row r="307" spans="1:74" x14ac:dyDescent="0.25">
      <c r="A307" s="161" t="s">
        <v>167</v>
      </c>
      <c r="B307" t="s">
        <v>1194</v>
      </c>
      <c r="C307" t="s">
        <v>1195</v>
      </c>
      <c r="D307" t="s">
        <v>1197</v>
      </c>
      <c r="E307" t="s">
        <v>176</v>
      </c>
      <c r="F307" t="s">
        <v>1196</v>
      </c>
      <c r="G307" t="s">
        <v>344</v>
      </c>
      <c r="H307" t="s">
        <v>181</v>
      </c>
      <c r="I307" t="s">
        <v>1198</v>
      </c>
      <c r="BT307" s="161" t="s">
        <v>167</v>
      </c>
      <c r="BU307" s="161" t="s">
        <v>109</v>
      </c>
      <c r="BV307" t="b">
        <v>0</v>
      </c>
    </row>
    <row r="308" spans="1:74" x14ac:dyDescent="0.25">
      <c r="A308" s="161" t="s">
        <v>1199</v>
      </c>
      <c r="B308" t="s">
        <v>52</v>
      </c>
      <c r="C308" t="s">
        <v>169</v>
      </c>
      <c r="D308" t="s">
        <v>173</v>
      </c>
      <c r="E308" t="s">
        <v>80</v>
      </c>
      <c r="H308" t="s">
        <v>1200</v>
      </c>
      <c r="BT308" s="161" t="s">
        <v>1199</v>
      </c>
      <c r="BU308" s="161" t="s">
        <v>109</v>
      </c>
      <c r="BV308" t="b">
        <v>0</v>
      </c>
    </row>
    <row r="309" spans="1:74" x14ac:dyDescent="0.25">
      <c r="A309" s="161" t="s">
        <v>1199</v>
      </c>
      <c r="B309" t="s">
        <v>341</v>
      </c>
      <c r="C309" t="s">
        <v>342</v>
      </c>
      <c r="D309" t="s">
        <v>345</v>
      </c>
      <c r="E309" t="s">
        <v>1201</v>
      </c>
      <c r="H309" t="s">
        <v>1202</v>
      </c>
      <c r="BT309" s="161" t="s">
        <v>1199</v>
      </c>
      <c r="BU309" s="161" t="s">
        <v>109</v>
      </c>
      <c r="BV309" t="b">
        <v>0</v>
      </c>
    </row>
    <row r="310" spans="1:74" x14ac:dyDescent="0.25">
      <c r="A310" s="161" t="s">
        <v>1199</v>
      </c>
      <c r="B310" t="s">
        <v>347</v>
      </c>
      <c r="C310" t="s">
        <v>348</v>
      </c>
      <c r="E310" t="s">
        <v>350</v>
      </c>
      <c r="BT310" s="161" t="s">
        <v>1199</v>
      </c>
      <c r="BU310" s="161" t="s">
        <v>109</v>
      </c>
      <c r="BV310" t="b">
        <v>0</v>
      </c>
    </row>
    <row r="311" spans="1:74" x14ac:dyDescent="0.25">
      <c r="A311" s="161" t="s">
        <v>1199</v>
      </c>
      <c r="B311" t="s">
        <v>351</v>
      </c>
      <c r="C311" t="s">
        <v>352</v>
      </c>
      <c r="D311" t="s">
        <v>354</v>
      </c>
      <c r="E311" t="s">
        <v>1203</v>
      </c>
      <c r="BT311" s="161" t="s">
        <v>1199</v>
      </c>
      <c r="BU311" s="161" t="s">
        <v>109</v>
      </c>
      <c r="BV311" t="b">
        <v>0</v>
      </c>
    </row>
    <row r="312" spans="1:74" x14ac:dyDescent="0.25">
      <c r="A312" s="161" t="s">
        <v>1199</v>
      </c>
      <c r="B312" t="s">
        <v>375</v>
      </c>
      <c r="C312" t="s">
        <v>376</v>
      </c>
      <c r="D312" t="s">
        <v>378</v>
      </c>
      <c r="E312" t="s">
        <v>1204</v>
      </c>
      <c r="BT312" s="161" t="s">
        <v>1199</v>
      </c>
      <c r="BU312" s="161" t="s">
        <v>109</v>
      </c>
      <c r="BV312" t="b">
        <v>0</v>
      </c>
    </row>
    <row r="313" spans="1:74" x14ac:dyDescent="0.25">
      <c r="A313" s="161" t="s">
        <v>1199</v>
      </c>
      <c r="B313" t="s">
        <v>396</v>
      </c>
      <c r="C313" t="s">
        <v>397</v>
      </c>
      <c r="D313" t="s">
        <v>399</v>
      </c>
      <c r="E313" t="s">
        <v>1205</v>
      </c>
      <c r="BT313" s="161" t="s">
        <v>1199</v>
      </c>
      <c r="BU313" s="161" t="s">
        <v>109</v>
      </c>
      <c r="BV313" t="b">
        <v>0</v>
      </c>
    </row>
    <row r="314" spans="1:74" x14ac:dyDescent="0.25">
      <c r="A314" s="161" t="s">
        <v>1199</v>
      </c>
      <c r="B314" t="s">
        <v>407</v>
      </c>
      <c r="C314" t="s">
        <v>408</v>
      </c>
      <c r="D314" t="s">
        <v>410</v>
      </c>
      <c r="E314" t="s">
        <v>1206</v>
      </c>
      <c r="BT314" s="161" t="s">
        <v>1199</v>
      </c>
      <c r="BU314" s="161" t="s">
        <v>109</v>
      </c>
      <c r="BV314" t="b">
        <v>0</v>
      </c>
    </row>
    <row r="315" spans="1:74" x14ac:dyDescent="0.25">
      <c r="A315" s="161" t="s">
        <v>1199</v>
      </c>
      <c r="B315" t="s">
        <v>466</v>
      </c>
      <c r="C315" t="s">
        <v>467</v>
      </c>
      <c r="D315" t="s">
        <v>469</v>
      </c>
      <c r="E315" t="s">
        <v>1207</v>
      </c>
      <c r="BT315" s="161" t="s">
        <v>1199</v>
      </c>
      <c r="BU315" s="161" t="s">
        <v>109</v>
      </c>
      <c r="BV315" t="b">
        <v>0</v>
      </c>
    </row>
    <row r="316" spans="1:74" x14ac:dyDescent="0.25">
      <c r="A316" s="161" t="s">
        <v>1199</v>
      </c>
      <c r="B316" t="s">
        <v>577</v>
      </c>
      <c r="C316" t="s">
        <v>578</v>
      </c>
      <c r="D316" t="s">
        <v>580</v>
      </c>
      <c r="E316" t="s">
        <v>1208</v>
      </c>
      <c r="BT316" s="161" t="s">
        <v>1199</v>
      </c>
      <c r="BU316" s="161" t="s">
        <v>109</v>
      </c>
      <c r="BV316" t="b">
        <v>0</v>
      </c>
    </row>
    <row r="317" spans="1:74" x14ac:dyDescent="0.25">
      <c r="A317" s="161" t="s">
        <v>1199</v>
      </c>
      <c r="B317" t="s">
        <v>582</v>
      </c>
      <c r="C317" t="s">
        <v>583</v>
      </c>
      <c r="D317" t="s">
        <v>585</v>
      </c>
      <c r="E317" t="s">
        <v>1209</v>
      </c>
      <c r="BT317" s="161" t="s">
        <v>1199</v>
      </c>
      <c r="BU317" s="161" t="s">
        <v>109</v>
      </c>
      <c r="BV317" t="b">
        <v>0</v>
      </c>
    </row>
    <row r="318" spans="1:74" x14ac:dyDescent="0.25">
      <c r="A318" s="161" t="s">
        <v>1199</v>
      </c>
      <c r="B318" t="s">
        <v>587</v>
      </c>
      <c r="C318" t="s">
        <v>588</v>
      </c>
      <c r="D318" t="s">
        <v>590</v>
      </c>
      <c r="E318" t="s">
        <v>1210</v>
      </c>
      <c r="BT318" s="161" t="s">
        <v>1199</v>
      </c>
      <c r="BU318" s="161" t="s">
        <v>109</v>
      </c>
      <c r="BV318" t="b">
        <v>0</v>
      </c>
    </row>
    <row r="319" spans="1:74" x14ac:dyDescent="0.25">
      <c r="A319" s="161" t="s">
        <v>1199</v>
      </c>
      <c r="B319" t="s">
        <v>592</v>
      </c>
      <c r="C319" t="s">
        <v>593</v>
      </c>
      <c r="D319" t="s">
        <v>595</v>
      </c>
      <c r="E319" t="s">
        <v>1211</v>
      </c>
      <c r="BT319" s="161" t="s">
        <v>1199</v>
      </c>
      <c r="BU319" s="161" t="s">
        <v>109</v>
      </c>
      <c r="BV319" t="b">
        <v>0</v>
      </c>
    </row>
    <row r="320" spans="1:74" x14ac:dyDescent="0.25">
      <c r="A320" s="161" t="s">
        <v>1199</v>
      </c>
      <c r="B320" t="s">
        <v>597</v>
      </c>
      <c r="C320" t="s">
        <v>598</v>
      </c>
      <c r="D320" t="s">
        <v>600</v>
      </c>
      <c r="E320" t="s">
        <v>1212</v>
      </c>
      <c r="BT320" s="161" t="s">
        <v>1199</v>
      </c>
      <c r="BU320" s="161" t="s">
        <v>109</v>
      </c>
      <c r="BV320" t="b">
        <v>0</v>
      </c>
    </row>
    <row r="321" spans="1:74" x14ac:dyDescent="0.25">
      <c r="A321" s="161" t="s">
        <v>1199</v>
      </c>
      <c r="B321" t="s">
        <v>602</v>
      </c>
      <c r="C321" t="s">
        <v>603</v>
      </c>
      <c r="D321" t="s">
        <v>605</v>
      </c>
      <c r="E321" t="s">
        <v>1213</v>
      </c>
      <c r="BT321" s="161" t="s">
        <v>1199</v>
      </c>
      <c r="BU321" s="161" t="s">
        <v>109</v>
      </c>
      <c r="BV321" t="b">
        <v>0</v>
      </c>
    </row>
    <row r="322" spans="1:74" x14ac:dyDescent="0.25">
      <c r="A322" s="161" t="s">
        <v>1199</v>
      </c>
      <c r="B322" t="s">
        <v>620</v>
      </c>
      <c r="C322" t="s">
        <v>621</v>
      </c>
      <c r="D322" t="s">
        <v>623</v>
      </c>
      <c r="E322" t="s">
        <v>1214</v>
      </c>
      <c r="BT322" s="161" t="s">
        <v>1199</v>
      </c>
      <c r="BU322" s="161" t="s">
        <v>109</v>
      </c>
      <c r="BV322" t="b">
        <v>0</v>
      </c>
    </row>
    <row r="323" spans="1:74" x14ac:dyDescent="0.25">
      <c r="A323" s="161" t="s">
        <v>1199</v>
      </c>
      <c r="B323" t="s">
        <v>641</v>
      </c>
      <c r="C323" t="s">
        <v>642</v>
      </c>
      <c r="D323" t="s">
        <v>644</v>
      </c>
      <c r="E323" t="s">
        <v>1215</v>
      </c>
      <c r="BT323" s="161" t="s">
        <v>1199</v>
      </c>
      <c r="BU323" s="161" t="s">
        <v>109</v>
      </c>
      <c r="BV323" t="b">
        <v>0</v>
      </c>
    </row>
    <row r="324" spans="1:74" x14ac:dyDescent="0.25">
      <c r="A324" s="161" t="s">
        <v>1199</v>
      </c>
      <c r="B324" t="s">
        <v>646</v>
      </c>
      <c r="C324" t="s">
        <v>647</v>
      </c>
      <c r="D324" t="s">
        <v>649</v>
      </c>
      <c r="E324" t="s">
        <v>1216</v>
      </c>
      <c r="BT324" s="161" t="s">
        <v>1199</v>
      </c>
      <c r="BU324" s="161" t="s">
        <v>109</v>
      </c>
      <c r="BV324" t="b">
        <v>0</v>
      </c>
    </row>
    <row r="325" spans="1:74" x14ac:dyDescent="0.25">
      <c r="A325" s="161" t="s">
        <v>1199</v>
      </c>
      <c r="B325" t="s">
        <v>651</v>
      </c>
      <c r="C325" t="s">
        <v>652</v>
      </c>
      <c r="D325" t="s">
        <v>654</v>
      </c>
      <c r="E325" t="s">
        <v>1217</v>
      </c>
      <c r="BT325" s="161" t="s">
        <v>1199</v>
      </c>
      <c r="BU325" s="161" t="s">
        <v>109</v>
      </c>
      <c r="BV325" t="b">
        <v>0</v>
      </c>
    </row>
    <row r="326" spans="1:74" x14ac:dyDescent="0.25">
      <c r="A326" s="161" t="s">
        <v>1199</v>
      </c>
      <c r="B326" t="s">
        <v>656</v>
      </c>
      <c r="C326" t="s">
        <v>657</v>
      </c>
      <c r="D326" t="s">
        <v>659</v>
      </c>
      <c r="E326" t="s">
        <v>1218</v>
      </c>
      <c r="BT326" s="161" t="s">
        <v>1199</v>
      </c>
      <c r="BU326" s="161" t="s">
        <v>109</v>
      </c>
      <c r="BV326" t="b">
        <v>0</v>
      </c>
    </row>
    <row r="327" spans="1:74" x14ac:dyDescent="0.25">
      <c r="A327" s="161" t="s">
        <v>1199</v>
      </c>
      <c r="B327" t="s">
        <v>661</v>
      </c>
      <c r="C327" t="s">
        <v>662</v>
      </c>
      <c r="D327" t="s">
        <v>664</v>
      </c>
      <c r="E327" t="s">
        <v>1219</v>
      </c>
      <c r="BT327" s="161" t="s">
        <v>1199</v>
      </c>
      <c r="BU327" s="161" t="s">
        <v>109</v>
      </c>
      <c r="BV327" t="b">
        <v>0</v>
      </c>
    </row>
    <row r="328" spans="1:74" x14ac:dyDescent="0.25">
      <c r="A328" s="161" t="s">
        <v>1199</v>
      </c>
      <c r="B328" t="s">
        <v>666</v>
      </c>
      <c r="C328" t="s">
        <v>667</v>
      </c>
      <c r="D328" t="s">
        <v>669</v>
      </c>
      <c r="E328" t="s">
        <v>1220</v>
      </c>
      <c r="BT328" s="161" t="s">
        <v>1199</v>
      </c>
      <c r="BU328" s="161" t="s">
        <v>109</v>
      </c>
      <c r="BV328" t="b">
        <v>0</v>
      </c>
    </row>
    <row r="329" spans="1:74" x14ac:dyDescent="0.25">
      <c r="A329" s="161" t="s">
        <v>1199</v>
      </c>
      <c r="B329" t="s">
        <v>671</v>
      </c>
      <c r="C329" t="s">
        <v>672</v>
      </c>
      <c r="D329" t="s">
        <v>674</v>
      </c>
      <c r="E329" t="s">
        <v>1221</v>
      </c>
      <c r="BT329" s="161" t="s">
        <v>1199</v>
      </c>
      <c r="BU329" s="161" t="s">
        <v>109</v>
      </c>
      <c r="BV329" t="b">
        <v>0</v>
      </c>
    </row>
    <row r="330" spans="1:74" x14ac:dyDescent="0.25">
      <c r="A330" s="161" t="s">
        <v>1199</v>
      </c>
      <c r="B330" t="s">
        <v>681</v>
      </c>
      <c r="C330" t="s">
        <v>682</v>
      </c>
      <c r="D330" t="s">
        <v>684</v>
      </c>
      <c r="E330" t="s">
        <v>1222</v>
      </c>
      <c r="BT330" s="161" t="s">
        <v>1199</v>
      </c>
      <c r="BU330" s="161" t="s">
        <v>109</v>
      </c>
      <c r="BV330" t="b">
        <v>0</v>
      </c>
    </row>
    <row r="331" spans="1:74" x14ac:dyDescent="0.25">
      <c r="A331" s="161" t="s">
        <v>1199</v>
      </c>
      <c r="B331" t="s">
        <v>686</v>
      </c>
      <c r="C331" t="s">
        <v>687</v>
      </c>
      <c r="D331" t="s">
        <v>689</v>
      </c>
      <c r="E331" t="s">
        <v>1223</v>
      </c>
      <c r="BT331" s="161" t="s">
        <v>1199</v>
      </c>
      <c r="BU331" s="161" t="s">
        <v>109</v>
      </c>
      <c r="BV331" t="b">
        <v>0</v>
      </c>
    </row>
    <row r="332" spans="1:74" x14ac:dyDescent="0.25">
      <c r="A332" s="161" t="s">
        <v>1199</v>
      </c>
      <c r="B332" t="s">
        <v>691</v>
      </c>
      <c r="C332" t="s">
        <v>692</v>
      </c>
      <c r="D332" t="s">
        <v>694</v>
      </c>
      <c r="E332" t="s">
        <v>1224</v>
      </c>
      <c r="BT332" s="161" t="s">
        <v>1199</v>
      </c>
      <c r="BU332" s="161" t="s">
        <v>109</v>
      </c>
      <c r="BV332" t="b">
        <v>0</v>
      </c>
    </row>
    <row r="333" spans="1:74" x14ac:dyDescent="0.25">
      <c r="A333" s="161" t="s">
        <v>1199</v>
      </c>
      <c r="B333" t="s">
        <v>696</v>
      </c>
      <c r="C333" t="s">
        <v>697</v>
      </c>
      <c r="D333" t="s">
        <v>699</v>
      </c>
      <c r="E333" t="s">
        <v>1225</v>
      </c>
      <c r="BT333" s="161" t="s">
        <v>1199</v>
      </c>
      <c r="BU333" s="161" t="s">
        <v>109</v>
      </c>
      <c r="BV333" t="b">
        <v>0</v>
      </c>
    </row>
    <row r="334" spans="1:74" x14ac:dyDescent="0.25">
      <c r="A334" s="161" t="s">
        <v>1199</v>
      </c>
      <c r="B334" t="s">
        <v>800</v>
      </c>
      <c r="C334" t="s">
        <v>801</v>
      </c>
      <c r="D334" t="s">
        <v>803</v>
      </c>
      <c r="E334" t="s">
        <v>1226</v>
      </c>
      <c r="BT334" s="161" t="s">
        <v>1199</v>
      </c>
      <c r="BU334" s="161" t="s">
        <v>109</v>
      </c>
      <c r="BV334" t="b">
        <v>0</v>
      </c>
    </row>
    <row r="335" spans="1:74" x14ac:dyDescent="0.25">
      <c r="A335" s="161" t="s">
        <v>1199</v>
      </c>
      <c r="B335" t="s">
        <v>805</v>
      </c>
      <c r="C335" t="s">
        <v>806</v>
      </c>
      <c r="D335" t="s">
        <v>808</v>
      </c>
      <c r="E335" t="s">
        <v>1227</v>
      </c>
      <c r="BT335" s="161" t="s">
        <v>1199</v>
      </c>
      <c r="BU335" s="161" t="s">
        <v>109</v>
      </c>
      <c r="BV335" t="b">
        <v>0</v>
      </c>
    </row>
    <row r="336" spans="1:74" x14ac:dyDescent="0.25">
      <c r="A336" s="161" t="s">
        <v>1199</v>
      </c>
      <c r="B336" t="s">
        <v>815</v>
      </c>
      <c r="C336" t="s">
        <v>816</v>
      </c>
      <c r="D336" t="s">
        <v>818</v>
      </c>
      <c r="E336" t="s">
        <v>1228</v>
      </c>
      <c r="BT336" s="161" t="s">
        <v>1199</v>
      </c>
      <c r="BU336" s="161" t="s">
        <v>109</v>
      </c>
      <c r="BV336" t="b">
        <v>0</v>
      </c>
    </row>
    <row r="337" spans="1:74" x14ac:dyDescent="0.25">
      <c r="A337" s="161" t="s">
        <v>1199</v>
      </c>
      <c r="B337" t="s">
        <v>828</v>
      </c>
      <c r="C337" t="s">
        <v>829</v>
      </c>
      <c r="D337" t="s">
        <v>831</v>
      </c>
      <c r="E337" t="s">
        <v>1229</v>
      </c>
      <c r="BT337" s="161" t="s">
        <v>1199</v>
      </c>
      <c r="BU337" s="161" t="s">
        <v>109</v>
      </c>
      <c r="BV337" t="b">
        <v>0</v>
      </c>
    </row>
    <row r="338" spans="1:74" x14ac:dyDescent="0.25">
      <c r="A338" s="161" t="s">
        <v>1199</v>
      </c>
      <c r="B338" t="s">
        <v>833</v>
      </c>
      <c r="C338" t="s">
        <v>834</v>
      </c>
      <c r="D338" t="s">
        <v>836</v>
      </c>
      <c r="E338" t="s">
        <v>1230</v>
      </c>
      <c r="BT338" s="161" t="s">
        <v>1199</v>
      </c>
      <c r="BU338" s="161" t="s">
        <v>109</v>
      </c>
      <c r="BV338" t="b">
        <v>0</v>
      </c>
    </row>
    <row r="339" spans="1:74" x14ac:dyDescent="0.25">
      <c r="A339" s="161" t="s">
        <v>1199</v>
      </c>
      <c r="B339" t="s">
        <v>838</v>
      </c>
      <c r="C339" t="s">
        <v>839</v>
      </c>
      <c r="D339" t="s">
        <v>841</v>
      </c>
      <c r="E339" t="s">
        <v>1231</v>
      </c>
      <c r="BT339" s="161" t="s">
        <v>1199</v>
      </c>
      <c r="BU339" s="161" t="s">
        <v>109</v>
      </c>
      <c r="BV339" t="b">
        <v>0</v>
      </c>
    </row>
    <row r="340" spans="1:74" x14ac:dyDescent="0.25">
      <c r="A340" s="161" t="s">
        <v>1199</v>
      </c>
      <c r="B340" t="s">
        <v>857</v>
      </c>
      <c r="C340" t="s">
        <v>858</v>
      </c>
      <c r="D340" t="s">
        <v>860</v>
      </c>
      <c r="E340" t="s">
        <v>1232</v>
      </c>
      <c r="BT340" s="161" t="s">
        <v>1199</v>
      </c>
      <c r="BU340" s="161" t="s">
        <v>109</v>
      </c>
      <c r="BV340" t="b">
        <v>0</v>
      </c>
    </row>
    <row r="341" spans="1:74" x14ac:dyDescent="0.25">
      <c r="A341" s="161" t="s">
        <v>1199</v>
      </c>
      <c r="B341" t="s">
        <v>867</v>
      </c>
      <c r="C341" t="s">
        <v>868</v>
      </c>
      <c r="D341" t="s">
        <v>870</v>
      </c>
      <c r="E341" t="s">
        <v>1233</v>
      </c>
      <c r="BT341" s="161" t="s">
        <v>1199</v>
      </c>
      <c r="BU341" s="161" t="s">
        <v>109</v>
      </c>
      <c r="BV341" t="b">
        <v>0</v>
      </c>
    </row>
    <row r="342" spans="1:74" x14ac:dyDescent="0.25">
      <c r="A342" s="161" t="s">
        <v>1199</v>
      </c>
      <c r="B342" t="s">
        <v>872</v>
      </c>
      <c r="C342" t="s">
        <v>873</v>
      </c>
      <c r="D342" t="s">
        <v>875</v>
      </c>
      <c r="E342" t="s">
        <v>1234</v>
      </c>
      <c r="BT342" s="161" t="s">
        <v>1199</v>
      </c>
      <c r="BU342" s="161" t="s">
        <v>109</v>
      </c>
      <c r="BV342" t="b">
        <v>0</v>
      </c>
    </row>
    <row r="343" spans="1:74" x14ac:dyDescent="0.25">
      <c r="A343" s="161" t="s">
        <v>1199</v>
      </c>
      <c r="B343" t="s">
        <v>877</v>
      </c>
      <c r="C343" t="s">
        <v>878</v>
      </c>
      <c r="D343" t="s">
        <v>880</v>
      </c>
      <c r="E343" t="s">
        <v>1235</v>
      </c>
      <c r="BT343" s="161" t="s">
        <v>1199</v>
      </c>
      <c r="BU343" s="161" t="s">
        <v>109</v>
      </c>
      <c r="BV343" t="b">
        <v>0</v>
      </c>
    </row>
    <row r="344" spans="1:74" x14ac:dyDescent="0.25">
      <c r="A344" s="161" t="s">
        <v>1199</v>
      </c>
      <c r="B344" t="s">
        <v>882</v>
      </c>
      <c r="C344" t="s">
        <v>883</v>
      </c>
      <c r="D344" t="s">
        <v>885</v>
      </c>
      <c r="E344" t="s">
        <v>1236</v>
      </c>
      <c r="BT344" s="161" t="s">
        <v>1199</v>
      </c>
      <c r="BU344" s="161" t="s">
        <v>109</v>
      </c>
      <c r="BV344" t="b">
        <v>0</v>
      </c>
    </row>
    <row r="345" spans="1:74" x14ac:dyDescent="0.25">
      <c r="A345" s="161" t="s">
        <v>1199</v>
      </c>
      <c r="B345" t="s">
        <v>897</v>
      </c>
      <c r="C345" t="s">
        <v>898</v>
      </c>
      <c r="D345" t="s">
        <v>900</v>
      </c>
      <c r="E345" t="s">
        <v>1237</v>
      </c>
      <c r="BT345" s="161" t="s">
        <v>1199</v>
      </c>
      <c r="BU345" s="161" t="s">
        <v>109</v>
      </c>
      <c r="BV345" t="b">
        <v>0</v>
      </c>
    </row>
    <row r="346" spans="1:74" x14ac:dyDescent="0.25">
      <c r="A346" s="161" t="s">
        <v>1199</v>
      </c>
      <c r="B346" t="s">
        <v>902</v>
      </c>
      <c r="C346" t="s">
        <v>903</v>
      </c>
      <c r="D346" t="s">
        <v>905</v>
      </c>
      <c r="E346" t="s">
        <v>1238</v>
      </c>
      <c r="BT346" s="161" t="s">
        <v>1199</v>
      </c>
      <c r="BU346" s="161" t="s">
        <v>109</v>
      </c>
      <c r="BV346" t="b">
        <v>0</v>
      </c>
    </row>
    <row r="347" spans="1:74" x14ac:dyDescent="0.25">
      <c r="A347" s="161" t="s">
        <v>1199</v>
      </c>
      <c r="B347" t="s">
        <v>907</v>
      </c>
      <c r="C347" t="s">
        <v>908</v>
      </c>
      <c r="D347" t="s">
        <v>910</v>
      </c>
      <c r="E347" t="s">
        <v>1239</v>
      </c>
      <c r="BT347" s="161" t="s">
        <v>1199</v>
      </c>
      <c r="BU347" s="161" t="s">
        <v>109</v>
      </c>
      <c r="BV347" t="b">
        <v>0</v>
      </c>
    </row>
    <row r="348" spans="1:74" x14ac:dyDescent="0.25">
      <c r="A348" s="161" t="s">
        <v>1199</v>
      </c>
      <c r="B348" t="s">
        <v>917</v>
      </c>
      <c r="C348" t="s">
        <v>918</v>
      </c>
      <c r="D348" t="s">
        <v>920</v>
      </c>
      <c r="E348" t="s">
        <v>1240</v>
      </c>
      <c r="BT348" s="161" t="s">
        <v>1199</v>
      </c>
      <c r="BU348" s="161" t="s">
        <v>109</v>
      </c>
      <c r="BV348" t="b">
        <v>0</v>
      </c>
    </row>
    <row r="349" spans="1:74" x14ac:dyDescent="0.25">
      <c r="A349" s="161" t="s">
        <v>1199</v>
      </c>
      <c r="B349" t="s">
        <v>937</v>
      </c>
      <c r="C349" t="s">
        <v>938</v>
      </c>
      <c r="D349" t="s">
        <v>940</v>
      </c>
      <c r="E349" t="s">
        <v>1241</v>
      </c>
      <c r="BT349" s="161" t="s">
        <v>1199</v>
      </c>
      <c r="BU349" s="161" t="s">
        <v>109</v>
      </c>
      <c r="BV349" t="b">
        <v>0</v>
      </c>
    </row>
    <row r="350" spans="1:74" x14ac:dyDescent="0.25">
      <c r="A350" s="161" t="s">
        <v>1199</v>
      </c>
      <c r="B350" t="s">
        <v>942</v>
      </c>
      <c r="C350" t="s">
        <v>943</v>
      </c>
      <c r="D350" t="s">
        <v>945</v>
      </c>
      <c r="E350" t="s">
        <v>1242</v>
      </c>
      <c r="BT350" s="161" t="s">
        <v>1199</v>
      </c>
      <c r="BU350" s="161" t="s">
        <v>109</v>
      </c>
      <c r="BV350" t="b">
        <v>0</v>
      </c>
    </row>
    <row r="351" spans="1:74" x14ac:dyDescent="0.25">
      <c r="A351" s="161" t="s">
        <v>1199</v>
      </c>
      <c r="B351" t="s">
        <v>947</v>
      </c>
      <c r="C351" t="s">
        <v>948</v>
      </c>
      <c r="D351" t="s">
        <v>950</v>
      </c>
      <c r="E351" t="s">
        <v>1243</v>
      </c>
      <c r="BT351" s="161" t="s">
        <v>1199</v>
      </c>
      <c r="BU351" s="161" t="s">
        <v>109</v>
      </c>
      <c r="BV351" t="b">
        <v>0</v>
      </c>
    </row>
    <row r="352" spans="1:74" x14ac:dyDescent="0.25">
      <c r="A352" s="161" t="s">
        <v>1199</v>
      </c>
      <c r="B352" t="s">
        <v>962</v>
      </c>
      <c r="C352" t="s">
        <v>963</v>
      </c>
      <c r="D352" t="s">
        <v>965</v>
      </c>
      <c r="E352" t="s">
        <v>1244</v>
      </c>
      <c r="BT352" s="161" t="s">
        <v>1199</v>
      </c>
      <c r="BU352" s="161" t="s">
        <v>109</v>
      </c>
      <c r="BV352" t="b">
        <v>0</v>
      </c>
    </row>
    <row r="353" spans="1:74" x14ac:dyDescent="0.25">
      <c r="A353" s="161" t="s">
        <v>1199</v>
      </c>
      <c r="B353" t="s">
        <v>976</v>
      </c>
      <c r="C353" t="s">
        <v>977</v>
      </c>
      <c r="D353" t="s">
        <v>979</v>
      </c>
      <c r="E353" t="s">
        <v>1245</v>
      </c>
      <c r="BT353" s="161" t="s">
        <v>1199</v>
      </c>
      <c r="BU353" s="161" t="s">
        <v>109</v>
      </c>
      <c r="BV353" t="b">
        <v>0</v>
      </c>
    </row>
    <row r="354" spans="1:74" x14ac:dyDescent="0.25">
      <c r="A354" s="161" t="s">
        <v>1199</v>
      </c>
      <c r="B354" t="s">
        <v>981</v>
      </c>
      <c r="C354" t="s">
        <v>982</v>
      </c>
      <c r="D354" t="s">
        <v>984</v>
      </c>
      <c r="E354" t="s">
        <v>1246</v>
      </c>
      <c r="BT354" s="161" t="s">
        <v>1199</v>
      </c>
      <c r="BU354" s="161" t="s">
        <v>109</v>
      </c>
      <c r="BV354" t="b">
        <v>0</v>
      </c>
    </row>
    <row r="355" spans="1:74" x14ac:dyDescent="0.25">
      <c r="A355" s="161" t="s">
        <v>1199</v>
      </c>
      <c r="B355" t="s">
        <v>999</v>
      </c>
      <c r="C355" t="s">
        <v>1000</v>
      </c>
      <c r="D355" t="s">
        <v>1002</v>
      </c>
      <c r="E355" t="s">
        <v>1247</v>
      </c>
      <c r="BT355" s="161" t="s">
        <v>1199</v>
      </c>
      <c r="BU355" s="161" t="s">
        <v>109</v>
      </c>
      <c r="BV355" t="b">
        <v>0</v>
      </c>
    </row>
    <row r="356" spans="1:74" x14ac:dyDescent="0.25">
      <c r="A356" s="161" t="s">
        <v>1199</v>
      </c>
      <c r="B356" t="s">
        <v>1022</v>
      </c>
      <c r="C356" t="s">
        <v>1023</v>
      </c>
      <c r="D356" t="s">
        <v>1025</v>
      </c>
      <c r="E356" t="s">
        <v>1248</v>
      </c>
      <c r="BT356" s="161" t="s">
        <v>1199</v>
      </c>
      <c r="BU356" s="161" t="s">
        <v>109</v>
      </c>
      <c r="BV356" t="b">
        <v>0</v>
      </c>
    </row>
    <row r="357" spans="1:74" x14ac:dyDescent="0.25">
      <c r="A357" s="161" t="s">
        <v>1199</v>
      </c>
      <c r="B357" t="s">
        <v>1027</v>
      </c>
      <c r="C357" t="s">
        <v>1028</v>
      </c>
      <c r="D357" t="s">
        <v>1030</v>
      </c>
      <c r="E357" t="s">
        <v>1249</v>
      </c>
      <c r="BT357" s="161" t="s">
        <v>1199</v>
      </c>
      <c r="BU357" s="161" t="s">
        <v>109</v>
      </c>
      <c r="BV357" t="b">
        <v>0</v>
      </c>
    </row>
    <row r="358" spans="1:74" x14ac:dyDescent="0.25">
      <c r="A358" s="161" t="s">
        <v>1199</v>
      </c>
      <c r="B358" t="s">
        <v>1042</v>
      </c>
      <c r="C358" t="s">
        <v>1043</v>
      </c>
      <c r="D358" t="s">
        <v>1045</v>
      </c>
      <c r="E358" t="s">
        <v>1250</v>
      </c>
      <c r="BT358" s="161" t="s">
        <v>1199</v>
      </c>
      <c r="BU358" s="161" t="s">
        <v>109</v>
      </c>
      <c r="BV358" t="b">
        <v>0</v>
      </c>
    </row>
    <row r="359" spans="1:74" x14ac:dyDescent="0.25">
      <c r="A359" s="161" t="s">
        <v>1199</v>
      </c>
      <c r="B359" t="s">
        <v>1047</v>
      </c>
      <c r="C359" t="s">
        <v>1048</v>
      </c>
      <c r="D359" t="s">
        <v>1050</v>
      </c>
      <c r="E359" t="s">
        <v>1251</v>
      </c>
      <c r="BT359" s="161" t="s">
        <v>1199</v>
      </c>
      <c r="BU359" s="161" t="s">
        <v>109</v>
      </c>
      <c r="BV359" t="b">
        <v>0</v>
      </c>
    </row>
    <row r="360" spans="1:74" x14ac:dyDescent="0.25">
      <c r="A360" s="161" t="s">
        <v>1199</v>
      </c>
      <c r="B360" t="s">
        <v>1057</v>
      </c>
      <c r="C360" t="s">
        <v>1058</v>
      </c>
      <c r="D360" t="s">
        <v>1060</v>
      </c>
      <c r="E360" t="s">
        <v>1252</v>
      </c>
      <c r="BT360" s="161" t="s">
        <v>1199</v>
      </c>
      <c r="BU360" s="161" t="s">
        <v>109</v>
      </c>
      <c r="BV360" t="b">
        <v>0</v>
      </c>
    </row>
    <row r="361" spans="1:74" x14ac:dyDescent="0.25">
      <c r="A361" s="161" t="s">
        <v>1199</v>
      </c>
      <c r="B361" t="s">
        <v>1082</v>
      </c>
      <c r="C361" t="s">
        <v>1083</v>
      </c>
      <c r="D361" t="s">
        <v>1055</v>
      </c>
      <c r="E361" t="s">
        <v>1253</v>
      </c>
      <c r="BT361" s="161" t="s">
        <v>1199</v>
      </c>
      <c r="BU361" s="161" t="s">
        <v>109</v>
      </c>
      <c r="BV361" t="b">
        <v>0</v>
      </c>
    </row>
    <row r="362" spans="1:74" x14ac:dyDescent="0.25">
      <c r="A362" s="161" t="s">
        <v>1199</v>
      </c>
      <c r="B362" t="s">
        <v>1086</v>
      </c>
      <c r="C362" t="s">
        <v>1087</v>
      </c>
      <c r="D362" t="s">
        <v>1089</v>
      </c>
      <c r="E362" t="s">
        <v>1254</v>
      </c>
      <c r="BT362" s="161" t="s">
        <v>1199</v>
      </c>
      <c r="BU362" s="161" t="s">
        <v>109</v>
      </c>
      <c r="BV362" t="b">
        <v>0</v>
      </c>
    </row>
    <row r="363" spans="1:74" x14ac:dyDescent="0.25">
      <c r="A363" s="161" t="s">
        <v>1199</v>
      </c>
      <c r="B363" t="s">
        <v>1091</v>
      </c>
      <c r="C363" t="s">
        <v>1092</v>
      </c>
      <c r="D363" t="s">
        <v>1094</v>
      </c>
      <c r="E363" t="s">
        <v>1255</v>
      </c>
      <c r="BT363" s="161" t="s">
        <v>1199</v>
      </c>
      <c r="BU363" s="161" t="s">
        <v>109</v>
      </c>
      <c r="BV363" t="b">
        <v>0</v>
      </c>
    </row>
    <row r="364" spans="1:74" x14ac:dyDescent="0.25">
      <c r="A364" s="161" t="s">
        <v>1199</v>
      </c>
      <c r="B364" t="s">
        <v>1106</v>
      </c>
      <c r="C364" t="s">
        <v>1107</v>
      </c>
      <c r="D364" t="s">
        <v>1075</v>
      </c>
      <c r="E364" t="s">
        <v>1256</v>
      </c>
      <c r="BT364" s="161" t="s">
        <v>1199</v>
      </c>
      <c r="BU364" s="161" t="s">
        <v>109</v>
      </c>
      <c r="BV364" t="b">
        <v>0</v>
      </c>
    </row>
    <row r="365" spans="1:74" x14ac:dyDescent="0.25">
      <c r="A365" s="161" t="s">
        <v>1199</v>
      </c>
      <c r="B365" t="s">
        <v>1139</v>
      </c>
      <c r="C365" t="s">
        <v>1140</v>
      </c>
      <c r="D365" t="s">
        <v>1142</v>
      </c>
      <c r="E365" t="s">
        <v>1257</v>
      </c>
      <c r="BT365" s="161" t="s">
        <v>1199</v>
      </c>
      <c r="BU365" s="161" t="s">
        <v>109</v>
      </c>
      <c r="BV365" t="b">
        <v>0</v>
      </c>
    </row>
    <row r="366" spans="1:74" x14ac:dyDescent="0.25">
      <c r="A366" s="161" t="s">
        <v>1199</v>
      </c>
      <c r="B366" t="s">
        <v>1144</v>
      </c>
      <c r="C366" t="s">
        <v>1145</v>
      </c>
      <c r="D366" t="s">
        <v>1147</v>
      </c>
      <c r="E366" t="s">
        <v>1258</v>
      </c>
      <c r="BT366" s="161" t="s">
        <v>1199</v>
      </c>
      <c r="BU366" s="161" t="s">
        <v>109</v>
      </c>
      <c r="BV366" t="b">
        <v>0</v>
      </c>
    </row>
    <row r="367" spans="1:74" x14ac:dyDescent="0.25">
      <c r="A367" s="161" t="s">
        <v>1199</v>
      </c>
      <c r="B367" t="s">
        <v>1149</v>
      </c>
      <c r="C367" t="s">
        <v>1150</v>
      </c>
      <c r="D367" t="s">
        <v>1152</v>
      </c>
      <c r="E367" t="s">
        <v>1259</v>
      </c>
      <c r="BT367" s="161" t="s">
        <v>1199</v>
      </c>
      <c r="BU367" s="161" t="s">
        <v>109</v>
      </c>
      <c r="BV367" t="b">
        <v>0</v>
      </c>
    </row>
    <row r="368" spans="1:74" x14ac:dyDescent="0.25">
      <c r="A368" s="161" t="s">
        <v>1199</v>
      </c>
      <c r="B368" t="s">
        <v>1184</v>
      </c>
      <c r="C368" t="s">
        <v>1185</v>
      </c>
      <c r="D368" t="s">
        <v>1187</v>
      </c>
      <c r="E368" t="s">
        <v>1260</v>
      </c>
      <c r="BT368" s="161" t="s">
        <v>1199</v>
      </c>
      <c r="BU368" s="161" t="s">
        <v>109</v>
      </c>
      <c r="BV368" t="b">
        <v>0</v>
      </c>
    </row>
    <row r="369" spans="1:74" x14ac:dyDescent="0.25">
      <c r="A369" s="161" t="s">
        <v>1199</v>
      </c>
      <c r="B369" t="s">
        <v>572</v>
      </c>
      <c r="C369" t="s">
        <v>573</v>
      </c>
      <c r="D369" t="s">
        <v>575</v>
      </c>
      <c r="E369" t="s">
        <v>1261</v>
      </c>
      <c r="BT369" s="161" t="s">
        <v>1199</v>
      </c>
      <c r="BU369" s="161" t="s">
        <v>109</v>
      </c>
      <c r="BV369" t="b">
        <v>0</v>
      </c>
    </row>
    <row r="370" spans="1:74" x14ac:dyDescent="0.25">
      <c r="A370" s="161" t="s">
        <v>1199</v>
      </c>
      <c r="B370" t="s">
        <v>615</v>
      </c>
      <c r="C370" t="s">
        <v>616</v>
      </c>
      <c r="D370" t="s">
        <v>618</v>
      </c>
      <c r="E370" t="s">
        <v>1262</v>
      </c>
      <c r="BT370" s="161" t="s">
        <v>1199</v>
      </c>
      <c r="BU370" s="161" t="s">
        <v>109</v>
      </c>
      <c r="BV370" t="b">
        <v>0</v>
      </c>
    </row>
    <row r="371" spans="1:74" x14ac:dyDescent="0.25">
      <c r="A371" s="161" t="s">
        <v>1199</v>
      </c>
      <c r="B371" t="s">
        <v>676</v>
      </c>
      <c r="C371" t="s">
        <v>677</v>
      </c>
      <c r="D371" t="s">
        <v>679</v>
      </c>
      <c r="E371" t="s">
        <v>1263</v>
      </c>
      <c r="BT371" s="161" t="s">
        <v>1199</v>
      </c>
      <c r="BU371" s="161" t="s">
        <v>109</v>
      </c>
      <c r="BV371" t="b">
        <v>0</v>
      </c>
    </row>
    <row r="372" spans="1:74" x14ac:dyDescent="0.25">
      <c r="A372" s="161" t="s">
        <v>1199</v>
      </c>
      <c r="B372" t="s">
        <v>795</v>
      </c>
      <c r="C372" t="s">
        <v>796</v>
      </c>
      <c r="D372" t="s">
        <v>798</v>
      </c>
      <c r="E372" t="s">
        <v>1264</v>
      </c>
      <c r="BT372" s="161" t="s">
        <v>1199</v>
      </c>
      <c r="BU372" s="161" t="s">
        <v>109</v>
      </c>
      <c r="BV372" t="b">
        <v>0</v>
      </c>
    </row>
    <row r="373" spans="1:74" x14ac:dyDescent="0.25">
      <c r="A373" s="161" t="s">
        <v>1199</v>
      </c>
      <c r="B373" t="s">
        <v>810</v>
      </c>
      <c r="C373" t="s">
        <v>811</v>
      </c>
      <c r="D373" t="s">
        <v>813</v>
      </c>
      <c r="E373" t="s">
        <v>1265</v>
      </c>
      <c r="BT373" s="161" t="s">
        <v>1199</v>
      </c>
      <c r="BU373" s="161" t="s">
        <v>109</v>
      </c>
      <c r="BV373" t="b">
        <v>0</v>
      </c>
    </row>
    <row r="374" spans="1:74" x14ac:dyDescent="0.25">
      <c r="A374" s="161" t="s">
        <v>1199</v>
      </c>
      <c r="B374" t="s">
        <v>843</v>
      </c>
      <c r="C374" t="s">
        <v>844</v>
      </c>
      <c r="D374" t="s">
        <v>846</v>
      </c>
      <c r="E374" t="s">
        <v>1266</v>
      </c>
      <c r="BT374" s="161" t="s">
        <v>1199</v>
      </c>
      <c r="BU374" s="161" t="s">
        <v>109</v>
      </c>
      <c r="BV374" t="b">
        <v>0</v>
      </c>
    </row>
    <row r="375" spans="1:74" x14ac:dyDescent="0.25">
      <c r="A375" s="161" t="s">
        <v>1199</v>
      </c>
      <c r="B375" t="s">
        <v>852</v>
      </c>
      <c r="C375" t="s">
        <v>853</v>
      </c>
      <c r="D375" t="s">
        <v>855</v>
      </c>
      <c r="E375" t="s">
        <v>1267</v>
      </c>
      <c r="BT375" s="161" t="s">
        <v>1199</v>
      </c>
      <c r="BU375" s="161" t="s">
        <v>109</v>
      </c>
      <c r="BV375" t="b">
        <v>0</v>
      </c>
    </row>
    <row r="376" spans="1:74" x14ac:dyDescent="0.25">
      <c r="A376" s="161" t="s">
        <v>1199</v>
      </c>
      <c r="B376" t="s">
        <v>862</v>
      </c>
      <c r="C376" t="s">
        <v>863</v>
      </c>
      <c r="D376" t="s">
        <v>865</v>
      </c>
      <c r="E376" t="s">
        <v>1268</v>
      </c>
      <c r="BT376" s="161" t="s">
        <v>1199</v>
      </c>
      <c r="BU376" s="161" t="s">
        <v>109</v>
      </c>
      <c r="BV376" t="b">
        <v>0</v>
      </c>
    </row>
    <row r="377" spans="1:74" x14ac:dyDescent="0.25">
      <c r="A377" s="161" t="s">
        <v>1199</v>
      </c>
      <c r="B377" t="s">
        <v>927</v>
      </c>
      <c r="C377" t="s">
        <v>928</v>
      </c>
      <c r="D377" t="s">
        <v>930</v>
      </c>
      <c r="E377" t="s">
        <v>1269</v>
      </c>
      <c r="BT377" s="161" t="s">
        <v>1199</v>
      </c>
      <c r="BU377" s="161" t="s">
        <v>109</v>
      </c>
      <c r="BV377" t="b">
        <v>0</v>
      </c>
    </row>
    <row r="378" spans="1:74" x14ac:dyDescent="0.25">
      <c r="A378" s="161" t="s">
        <v>1199</v>
      </c>
      <c r="B378" t="s">
        <v>887</v>
      </c>
      <c r="C378" t="s">
        <v>888</v>
      </c>
      <c r="D378" t="s">
        <v>890</v>
      </c>
      <c r="E378" t="s">
        <v>1270</v>
      </c>
      <c r="BT378" s="161" t="s">
        <v>1199</v>
      </c>
      <c r="BU378" s="161" t="s">
        <v>109</v>
      </c>
      <c r="BV378" t="b">
        <v>0</v>
      </c>
    </row>
    <row r="379" spans="1:74" x14ac:dyDescent="0.25">
      <c r="A379" s="161" t="s">
        <v>1199</v>
      </c>
      <c r="B379" t="s">
        <v>892</v>
      </c>
      <c r="C379" t="s">
        <v>893</v>
      </c>
      <c r="D379" t="s">
        <v>895</v>
      </c>
      <c r="E379" t="s">
        <v>1271</v>
      </c>
      <c r="BT379" s="161" t="s">
        <v>1199</v>
      </c>
      <c r="BU379" s="161" t="s">
        <v>109</v>
      </c>
      <c r="BV379" t="b">
        <v>0</v>
      </c>
    </row>
    <row r="380" spans="1:74" x14ac:dyDescent="0.25">
      <c r="A380" s="161" t="s">
        <v>1199</v>
      </c>
      <c r="B380" t="s">
        <v>912</v>
      </c>
      <c r="C380" t="s">
        <v>913</v>
      </c>
      <c r="D380" t="s">
        <v>915</v>
      </c>
      <c r="E380" t="s">
        <v>1272</v>
      </c>
      <c r="BT380" s="161" t="s">
        <v>1199</v>
      </c>
      <c r="BU380" s="161" t="s">
        <v>109</v>
      </c>
      <c r="BV380" t="b">
        <v>0</v>
      </c>
    </row>
    <row r="381" spans="1:74" x14ac:dyDescent="0.25">
      <c r="A381" s="161" t="s">
        <v>1199</v>
      </c>
      <c r="B381" t="s">
        <v>922</v>
      </c>
      <c r="C381" t="s">
        <v>923</v>
      </c>
      <c r="D381" t="s">
        <v>925</v>
      </c>
      <c r="E381" t="s">
        <v>1273</v>
      </c>
      <c r="BT381" s="161" t="s">
        <v>1199</v>
      </c>
      <c r="BU381" s="161" t="s">
        <v>109</v>
      </c>
      <c r="BV381" t="b">
        <v>0</v>
      </c>
    </row>
    <row r="382" spans="1:74" x14ac:dyDescent="0.25">
      <c r="A382" s="161" t="s">
        <v>1199</v>
      </c>
      <c r="B382" t="s">
        <v>932</v>
      </c>
      <c r="C382" t="s">
        <v>933</v>
      </c>
      <c r="D382" t="s">
        <v>935</v>
      </c>
      <c r="E382" t="s">
        <v>1274</v>
      </c>
      <c r="BT382" s="161" t="s">
        <v>1199</v>
      </c>
      <c r="BU382" s="161" t="s">
        <v>109</v>
      </c>
      <c r="BV382" t="b">
        <v>0</v>
      </c>
    </row>
    <row r="383" spans="1:74" x14ac:dyDescent="0.25">
      <c r="A383" s="161" t="s">
        <v>1199</v>
      </c>
      <c r="B383" t="s">
        <v>952</v>
      </c>
      <c r="C383" t="s">
        <v>953</v>
      </c>
      <c r="D383" t="s">
        <v>955</v>
      </c>
      <c r="E383" t="s">
        <v>1275</v>
      </c>
      <c r="BT383" s="161" t="s">
        <v>1199</v>
      </c>
      <c r="BU383" s="161" t="s">
        <v>109</v>
      </c>
      <c r="BV383" t="b">
        <v>0</v>
      </c>
    </row>
    <row r="384" spans="1:74" x14ac:dyDescent="0.25">
      <c r="A384" s="161" t="s">
        <v>1199</v>
      </c>
      <c r="B384" t="s">
        <v>957</v>
      </c>
      <c r="C384" t="s">
        <v>958</v>
      </c>
      <c r="D384" t="s">
        <v>960</v>
      </c>
      <c r="E384" t="s">
        <v>1276</v>
      </c>
      <c r="BT384" s="161" t="s">
        <v>1199</v>
      </c>
      <c r="BU384" s="161" t="s">
        <v>109</v>
      </c>
      <c r="BV384" t="b">
        <v>0</v>
      </c>
    </row>
    <row r="385" spans="1:74" x14ac:dyDescent="0.25">
      <c r="A385" s="161" t="s">
        <v>1199</v>
      </c>
      <c r="B385" t="s">
        <v>967</v>
      </c>
      <c r="C385" t="s">
        <v>968</v>
      </c>
      <c r="D385" t="s">
        <v>970</v>
      </c>
      <c r="E385" t="s">
        <v>1277</v>
      </c>
      <c r="BT385" s="161" t="s">
        <v>1199</v>
      </c>
      <c r="BU385" s="161" t="s">
        <v>109</v>
      </c>
      <c r="BV385" t="b">
        <v>0</v>
      </c>
    </row>
    <row r="386" spans="1:74" x14ac:dyDescent="0.25">
      <c r="A386" s="161" t="s">
        <v>1199</v>
      </c>
      <c r="B386" t="s">
        <v>986</v>
      </c>
      <c r="C386" t="s">
        <v>987</v>
      </c>
      <c r="D386" t="s">
        <v>989</v>
      </c>
      <c r="E386" t="s">
        <v>1278</v>
      </c>
      <c r="BT386" s="161" t="s">
        <v>1199</v>
      </c>
      <c r="BU386" s="161" t="s">
        <v>109</v>
      </c>
      <c r="BV386" t="b">
        <v>0</v>
      </c>
    </row>
    <row r="387" spans="1:74" x14ac:dyDescent="0.25">
      <c r="A387" s="161" t="s">
        <v>1199</v>
      </c>
      <c r="B387" t="s">
        <v>991</v>
      </c>
      <c r="C387" t="s">
        <v>992</v>
      </c>
      <c r="D387" t="s">
        <v>590</v>
      </c>
      <c r="E387" t="s">
        <v>1279</v>
      </c>
      <c r="BT387" s="161" t="s">
        <v>1199</v>
      </c>
      <c r="BU387" s="161" t="s">
        <v>109</v>
      </c>
      <c r="BV387" t="b">
        <v>0</v>
      </c>
    </row>
    <row r="388" spans="1:74" x14ac:dyDescent="0.25">
      <c r="A388" s="161" t="s">
        <v>1199</v>
      </c>
      <c r="B388" t="s">
        <v>1077</v>
      </c>
      <c r="C388" t="s">
        <v>1078</v>
      </c>
      <c r="D388" t="s">
        <v>1080</v>
      </c>
      <c r="E388" t="s">
        <v>1280</v>
      </c>
      <c r="BT388" s="161" t="s">
        <v>1199</v>
      </c>
      <c r="BU388" s="161" t="s">
        <v>109</v>
      </c>
      <c r="BV388" t="b">
        <v>0</v>
      </c>
    </row>
    <row r="389" spans="1:74" x14ac:dyDescent="0.25">
      <c r="A389" s="161" t="s">
        <v>1199</v>
      </c>
      <c r="B389" t="s">
        <v>1032</v>
      </c>
      <c r="C389" t="s">
        <v>1033</v>
      </c>
      <c r="D389" t="s">
        <v>1035</v>
      </c>
      <c r="E389" t="s">
        <v>1281</v>
      </c>
      <c r="BT389" s="161" t="s">
        <v>1199</v>
      </c>
      <c r="BU389" s="161" t="s">
        <v>109</v>
      </c>
      <c r="BV389" t="b">
        <v>0</v>
      </c>
    </row>
    <row r="390" spans="1:74" x14ac:dyDescent="0.25">
      <c r="A390" s="161" t="s">
        <v>1199</v>
      </c>
      <c r="B390" t="s">
        <v>1008</v>
      </c>
      <c r="C390" t="s">
        <v>1009</v>
      </c>
      <c r="D390" t="s">
        <v>1011</v>
      </c>
      <c r="E390" t="s">
        <v>1282</v>
      </c>
      <c r="BT390" s="161" t="s">
        <v>1199</v>
      </c>
      <c r="BU390" s="161" t="s">
        <v>109</v>
      </c>
      <c r="BV390" t="b">
        <v>0</v>
      </c>
    </row>
    <row r="391" spans="1:74" x14ac:dyDescent="0.25">
      <c r="A391" s="161" t="s">
        <v>1199</v>
      </c>
      <c r="B391" t="s">
        <v>1013</v>
      </c>
      <c r="C391" t="s">
        <v>1014</v>
      </c>
      <c r="D391" t="s">
        <v>1016</v>
      </c>
      <c r="E391" t="s">
        <v>1283</v>
      </c>
      <c r="BT391" s="161" t="s">
        <v>1199</v>
      </c>
      <c r="BU391" s="161" t="s">
        <v>109</v>
      </c>
      <c r="BV391" t="b">
        <v>0</v>
      </c>
    </row>
    <row r="392" spans="1:74" x14ac:dyDescent="0.25">
      <c r="A392" s="161" t="s">
        <v>1199</v>
      </c>
      <c r="B392" t="s">
        <v>1052</v>
      </c>
      <c r="C392" t="s">
        <v>1053</v>
      </c>
      <c r="D392" t="s">
        <v>1055</v>
      </c>
      <c r="E392" t="s">
        <v>1284</v>
      </c>
      <c r="BT392" s="161" t="s">
        <v>1199</v>
      </c>
      <c r="BU392" s="161" t="s">
        <v>109</v>
      </c>
      <c r="BV392" t="b">
        <v>0</v>
      </c>
    </row>
    <row r="393" spans="1:74" x14ac:dyDescent="0.25">
      <c r="A393" s="161" t="s">
        <v>1199</v>
      </c>
      <c r="B393" t="s">
        <v>1062</v>
      </c>
      <c r="C393" t="s">
        <v>1063</v>
      </c>
      <c r="D393" t="s">
        <v>1065</v>
      </c>
      <c r="E393" t="s">
        <v>1285</v>
      </c>
      <c r="BT393" s="161" t="s">
        <v>1199</v>
      </c>
      <c r="BU393" s="161" t="s">
        <v>109</v>
      </c>
      <c r="BV393" t="b">
        <v>0</v>
      </c>
    </row>
    <row r="394" spans="1:74" x14ac:dyDescent="0.25">
      <c r="A394" s="161" t="s">
        <v>1199</v>
      </c>
      <c r="B394" t="s">
        <v>1067</v>
      </c>
      <c r="C394" t="s">
        <v>1068</v>
      </c>
      <c r="D394" t="s">
        <v>1070</v>
      </c>
      <c r="E394" t="s">
        <v>1286</v>
      </c>
      <c r="BT394" s="161" t="s">
        <v>1199</v>
      </c>
      <c r="BU394" s="161" t="s">
        <v>109</v>
      </c>
      <c r="BV394" t="b">
        <v>0</v>
      </c>
    </row>
    <row r="395" spans="1:74" x14ac:dyDescent="0.25">
      <c r="A395" s="161" t="s">
        <v>1199</v>
      </c>
      <c r="B395" t="s">
        <v>1129</v>
      </c>
      <c r="C395" t="s">
        <v>1130</v>
      </c>
      <c r="D395" t="s">
        <v>1132</v>
      </c>
      <c r="E395" t="s">
        <v>1287</v>
      </c>
      <c r="BT395" s="161" t="s">
        <v>1199</v>
      </c>
      <c r="BU395" s="161" t="s">
        <v>109</v>
      </c>
      <c r="BV395" t="b">
        <v>0</v>
      </c>
    </row>
    <row r="396" spans="1:74" x14ac:dyDescent="0.25">
      <c r="A396" s="161" t="s">
        <v>1199</v>
      </c>
      <c r="B396" t="s">
        <v>1072</v>
      </c>
      <c r="C396" t="s">
        <v>1073</v>
      </c>
      <c r="D396" t="s">
        <v>1075</v>
      </c>
      <c r="E396" t="s">
        <v>1288</v>
      </c>
      <c r="BT396" s="161" t="s">
        <v>1199</v>
      </c>
      <c r="BU396" s="161" t="s">
        <v>109</v>
      </c>
      <c r="BV396" t="b">
        <v>0</v>
      </c>
    </row>
    <row r="397" spans="1:74" x14ac:dyDescent="0.25">
      <c r="A397" s="161" t="s">
        <v>1199</v>
      </c>
      <c r="B397" t="s">
        <v>1096</v>
      </c>
      <c r="C397" t="s">
        <v>1097</v>
      </c>
      <c r="D397" t="s">
        <v>1099</v>
      </c>
      <c r="E397" t="s">
        <v>1289</v>
      </c>
      <c r="BT397" s="161" t="s">
        <v>1199</v>
      </c>
      <c r="BU397" s="161" t="s">
        <v>109</v>
      </c>
      <c r="BV397" t="b">
        <v>0</v>
      </c>
    </row>
    <row r="398" spans="1:74" x14ac:dyDescent="0.25">
      <c r="A398" s="161" t="s">
        <v>1199</v>
      </c>
      <c r="B398" t="s">
        <v>1101</v>
      </c>
      <c r="C398" t="s">
        <v>1102</v>
      </c>
      <c r="D398" t="s">
        <v>1104</v>
      </c>
      <c r="E398" t="s">
        <v>1290</v>
      </c>
      <c r="BT398" s="161" t="s">
        <v>1199</v>
      </c>
      <c r="BU398" s="161" t="s">
        <v>109</v>
      </c>
      <c r="BV398" t="b">
        <v>0</v>
      </c>
    </row>
    <row r="399" spans="1:74" x14ac:dyDescent="0.25">
      <c r="A399" s="161" t="s">
        <v>1199</v>
      </c>
      <c r="B399" t="s">
        <v>1110</v>
      </c>
      <c r="C399" t="s">
        <v>1111</v>
      </c>
      <c r="D399" t="s">
        <v>1113</v>
      </c>
      <c r="E399" t="s">
        <v>1291</v>
      </c>
      <c r="BT399" s="161" t="s">
        <v>1199</v>
      </c>
      <c r="BU399" s="161" t="s">
        <v>109</v>
      </c>
      <c r="BV399" t="b">
        <v>0</v>
      </c>
    </row>
    <row r="400" spans="1:74" x14ac:dyDescent="0.25">
      <c r="A400" s="161" t="s">
        <v>1199</v>
      </c>
      <c r="B400" t="s">
        <v>1115</v>
      </c>
      <c r="C400" t="s">
        <v>1116</v>
      </c>
      <c r="D400" t="s">
        <v>1118</v>
      </c>
      <c r="E400" t="s">
        <v>1292</v>
      </c>
      <c r="BT400" s="161" t="s">
        <v>1199</v>
      </c>
      <c r="BU400" s="161" t="s">
        <v>109</v>
      </c>
      <c r="BV400" t="b">
        <v>0</v>
      </c>
    </row>
    <row r="401" spans="1:74" x14ac:dyDescent="0.25">
      <c r="A401" s="161" t="s">
        <v>1199</v>
      </c>
      <c r="B401" t="s">
        <v>1120</v>
      </c>
      <c r="C401" t="s">
        <v>1121</v>
      </c>
      <c r="D401" t="s">
        <v>1123</v>
      </c>
      <c r="E401" t="s">
        <v>1293</v>
      </c>
      <c r="BT401" s="161" t="s">
        <v>1199</v>
      </c>
      <c r="BU401" s="161" t="s">
        <v>109</v>
      </c>
      <c r="BV401" t="b">
        <v>0</v>
      </c>
    </row>
    <row r="402" spans="1:74" x14ac:dyDescent="0.25">
      <c r="A402" s="161" t="s">
        <v>1199</v>
      </c>
      <c r="B402" t="s">
        <v>1134</v>
      </c>
      <c r="C402" t="s">
        <v>1135</v>
      </c>
      <c r="D402" t="s">
        <v>1137</v>
      </c>
      <c r="E402" t="s">
        <v>1294</v>
      </c>
      <c r="BT402" s="161" t="s">
        <v>1199</v>
      </c>
      <c r="BU402" s="161" t="s">
        <v>109</v>
      </c>
      <c r="BV402" t="b">
        <v>0</v>
      </c>
    </row>
    <row r="403" spans="1:74" x14ac:dyDescent="0.25">
      <c r="A403" s="161" t="s">
        <v>1199</v>
      </c>
      <c r="B403" t="s">
        <v>1169</v>
      </c>
      <c r="C403" t="s">
        <v>1170</v>
      </c>
      <c r="D403" t="s">
        <v>1172</v>
      </c>
      <c r="E403" t="s">
        <v>1295</v>
      </c>
      <c r="BT403" s="161" t="s">
        <v>1199</v>
      </c>
      <c r="BU403" s="161" t="s">
        <v>109</v>
      </c>
      <c r="BV403" t="b">
        <v>0</v>
      </c>
    </row>
    <row r="404" spans="1:74" x14ac:dyDescent="0.25">
      <c r="A404" s="161" t="s">
        <v>1199</v>
      </c>
      <c r="B404" t="s">
        <v>1174</v>
      </c>
      <c r="C404" t="s">
        <v>1175</v>
      </c>
      <c r="D404" t="s">
        <v>1177</v>
      </c>
      <c r="E404" t="s">
        <v>1296</v>
      </c>
      <c r="BT404" s="161" t="s">
        <v>1199</v>
      </c>
      <c r="BU404" s="161" t="s">
        <v>109</v>
      </c>
      <c r="BV404" t="b">
        <v>0</v>
      </c>
    </row>
    <row r="405" spans="1:74" x14ac:dyDescent="0.25">
      <c r="A405" s="161" t="s">
        <v>1199</v>
      </c>
      <c r="B405" t="s">
        <v>1159</v>
      </c>
      <c r="C405" t="s">
        <v>1160</v>
      </c>
      <c r="D405" t="s">
        <v>1162</v>
      </c>
      <c r="E405" t="s">
        <v>1297</v>
      </c>
      <c r="BT405" s="161" t="s">
        <v>1199</v>
      </c>
      <c r="BU405" s="161" t="s">
        <v>109</v>
      </c>
      <c r="BV405" t="b">
        <v>0</v>
      </c>
    </row>
    <row r="406" spans="1:74" x14ac:dyDescent="0.25">
      <c r="A406" s="161" t="s">
        <v>1199</v>
      </c>
      <c r="B406" t="s">
        <v>1164</v>
      </c>
      <c r="C406" t="s">
        <v>1165</v>
      </c>
      <c r="D406" t="s">
        <v>1167</v>
      </c>
      <c r="E406" t="s">
        <v>1298</v>
      </c>
      <c r="BT406" s="161" t="s">
        <v>1199</v>
      </c>
      <c r="BU406" s="161" t="s">
        <v>109</v>
      </c>
      <c r="BV406" t="b">
        <v>0</v>
      </c>
    </row>
    <row r="407" spans="1:74" x14ac:dyDescent="0.25">
      <c r="A407" s="161" t="s">
        <v>1199</v>
      </c>
      <c r="B407" t="s">
        <v>1179</v>
      </c>
      <c r="C407" t="s">
        <v>1180</v>
      </c>
      <c r="D407" t="s">
        <v>1182</v>
      </c>
      <c r="E407" t="s">
        <v>1299</v>
      </c>
      <c r="BT407" s="161" t="s">
        <v>1199</v>
      </c>
      <c r="BU407" s="161" t="s">
        <v>109</v>
      </c>
      <c r="BV407" t="b">
        <v>0</v>
      </c>
    </row>
    <row r="408" spans="1:74" x14ac:dyDescent="0.25">
      <c r="A408" s="161" t="s">
        <v>1199</v>
      </c>
      <c r="B408" t="s">
        <v>1154</v>
      </c>
      <c r="C408" t="s">
        <v>1155</v>
      </c>
      <c r="D408" t="s">
        <v>1157</v>
      </c>
      <c r="E408" t="s">
        <v>1300</v>
      </c>
      <c r="BT408" s="161" t="s">
        <v>1199</v>
      </c>
      <c r="BU408" s="161" t="s">
        <v>109</v>
      </c>
      <c r="BV408" t="b">
        <v>0</v>
      </c>
    </row>
    <row r="409" spans="1:74" x14ac:dyDescent="0.25">
      <c r="A409" s="161" t="s">
        <v>1199</v>
      </c>
      <c r="B409" t="s">
        <v>1189</v>
      </c>
      <c r="C409" t="s">
        <v>1190</v>
      </c>
      <c r="D409" t="s">
        <v>1192</v>
      </c>
      <c r="E409" t="s">
        <v>1301</v>
      </c>
      <c r="BT409" s="161" t="s">
        <v>1199</v>
      </c>
      <c r="BU409" s="161" t="s">
        <v>109</v>
      </c>
      <c r="BV409" t="b">
        <v>0</v>
      </c>
    </row>
    <row r="410" spans="1:74" x14ac:dyDescent="0.25">
      <c r="A410" s="161" t="s">
        <v>1199</v>
      </c>
      <c r="B410" t="s">
        <v>1194</v>
      </c>
      <c r="C410" t="s">
        <v>1195</v>
      </c>
      <c r="D410" t="s">
        <v>1197</v>
      </c>
      <c r="E410" t="s">
        <v>1302</v>
      </c>
      <c r="BT410" s="161" t="s">
        <v>1199</v>
      </c>
      <c r="BU410" s="161" t="s">
        <v>109</v>
      </c>
      <c r="BV410" t="b">
        <v>0</v>
      </c>
    </row>
    <row r="411" spans="1:74" x14ac:dyDescent="0.25">
      <c r="A411" s="161" t="s">
        <v>1199</v>
      </c>
      <c r="B411" t="s">
        <v>1303</v>
      </c>
      <c r="C411" t="s">
        <v>1303</v>
      </c>
      <c r="D411" t="s">
        <v>1304</v>
      </c>
      <c r="E411" t="s">
        <v>1305</v>
      </c>
      <c r="BT411" s="161" t="s">
        <v>1199</v>
      </c>
      <c r="BU411" s="161" t="s">
        <v>109</v>
      </c>
      <c r="BV411" t="b">
        <v>0</v>
      </c>
    </row>
    <row r="412" spans="1:74" x14ac:dyDescent="0.25">
      <c r="A412" s="161" t="s">
        <v>1306</v>
      </c>
      <c r="B412" t="s">
        <v>1307</v>
      </c>
      <c r="C412" t="s">
        <v>1308</v>
      </c>
      <c r="D412" t="s">
        <v>1309</v>
      </c>
      <c r="E412" t="s">
        <v>1310</v>
      </c>
      <c r="F412" t="s">
        <v>1311</v>
      </c>
      <c r="G412" t="s">
        <v>1977</v>
      </c>
      <c r="BT412" s="161" t="s">
        <v>1306</v>
      </c>
      <c r="BU412" s="161" t="s">
        <v>109</v>
      </c>
      <c r="BV412" t="b">
        <v>0</v>
      </c>
    </row>
    <row r="413" spans="1:74" x14ac:dyDescent="0.25">
      <c r="A413" s="161" t="s">
        <v>1306</v>
      </c>
      <c r="B413" t="s">
        <v>1312</v>
      </c>
      <c r="C413" t="s">
        <v>1313</v>
      </c>
      <c r="D413" t="s">
        <v>1314</v>
      </c>
      <c r="E413" t="s">
        <v>1315</v>
      </c>
      <c r="F413" t="s">
        <v>1316</v>
      </c>
      <c r="G413" t="s">
        <v>2360</v>
      </c>
      <c r="BT413" s="161" t="s">
        <v>1306</v>
      </c>
      <c r="BU413" s="161" t="s">
        <v>109</v>
      </c>
      <c r="BV413" t="b">
        <v>0</v>
      </c>
    </row>
    <row r="414" spans="1:74" x14ac:dyDescent="0.25">
      <c r="A414" s="161" t="s">
        <v>1306</v>
      </c>
      <c r="B414" t="s">
        <v>1317</v>
      </c>
      <c r="C414" t="s">
        <v>1318</v>
      </c>
      <c r="D414" t="s">
        <v>1319</v>
      </c>
      <c r="E414" t="s">
        <v>1320</v>
      </c>
      <c r="F414" t="s">
        <v>1321</v>
      </c>
      <c r="G414" t="s">
        <v>2361</v>
      </c>
      <c r="BT414" s="161" t="s">
        <v>1306</v>
      </c>
      <c r="BU414" s="161" t="s">
        <v>109</v>
      </c>
      <c r="BV414" t="b">
        <v>0</v>
      </c>
    </row>
    <row r="415" spans="1:74" x14ac:dyDescent="0.25">
      <c r="A415" s="161" t="s">
        <v>1306</v>
      </c>
      <c r="B415" t="s">
        <v>1322</v>
      </c>
      <c r="C415" t="s">
        <v>1313</v>
      </c>
      <c r="D415" t="s">
        <v>1323</v>
      </c>
      <c r="E415" t="s">
        <v>1315</v>
      </c>
      <c r="F415" t="s">
        <v>1324</v>
      </c>
      <c r="G415" t="s">
        <v>2362</v>
      </c>
      <c r="BT415" s="161" t="s">
        <v>1306</v>
      </c>
      <c r="BU415" s="161" t="s">
        <v>109</v>
      </c>
      <c r="BV415" t="b">
        <v>0</v>
      </c>
    </row>
    <row r="416" spans="1:74" x14ac:dyDescent="0.25">
      <c r="A416" s="161" t="s">
        <v>1306</v>
      </c>
      <c r="B416" t="s">
        <v>1325</v>
      </c>
      <c r="C416" t="s">
        <v>1313</v>
      </c>
      <c r="D416" t="s">
        <v>1326</v>
      </c>
      <c r="E416" t="s">
        <v>1315</v>
      </c>
      <c r="F416" t="s">
        <v>1327</v>
      </c>
      <c r="G416" t="s">
        <v>2363</v>
      </c>
      <c r="BT416" s="161" t="s">
        <v>1306</v>
      </c>
      <c r="BU416" s="161" t="s">
        <v>109</v>
      </c>
      <c r="BV416" t="b">
        <v>0</v>
      </c>
    </row>
    <row r="417" spans="1:74" x14ac:dyDescent="0.25">
      <c r="A417" s="161" t="s">
        <v>1306</v>
      </c>
      <c r="B417" t="s">
        <v>1328</v>
      </c>
      <c r="C417" t="s">
        <v>1318</v>
      </c>
      <c r="D417" t="s">
        <v>1329</v>
      </c>
      <c r="E417" t="s">
        <v>1320</v>
      </c>
      <c r="F417" t="s">
        <v>1330</v>
      </c>
      <c r="G417" t="s">
        <v>2364</v>
      </c>
      <c r="BT417" s="161" t="s">
        <v>1306</v>
      </c>
      <c r="BU417" s="161" t="s">
        <v>109</v>
      </c>
      <c r="BV417" t="b">
        <v>0</v>
      </c>
    </row>
    <row r="418" spans="1:74" x14ac:dyDescent="0.25">
      <c r="A418" s="161" t="s">
        <v>1306</v>
      </c>
      <c r="B418" t="s">
        <v>1331</v>
      </c>
      <c r="C418" t="s">
        <v>1313</v>
      </c>
      <c r="D418" t="s">
        <v>1332</v>
      </c>
      <c r="E418" t="s">
        <v>1333</v>
      </c>
      <c r="F418" t="s">
        <v>1334</v>
      </c>
      <c r="G418" t="s">
        <v>2365</v>
      </c>
      <c r="BT418" s="161" t="s">
        <v>1306</v>
      </c>
      <c r="BU418" s="161" t="s">
        <v>109</v>
      </c>
      <c r="BV418" t="b">
        <v>0</v>
      </c>
    </row>
    <row r="419" spans="1:74" x14ac:dyDescent="0.25">
      <c r="A419" s="161" t="s">
        <v>1306</v>
      </c>
      <c r="B419" t="s">
        <v>1335</v>
      </c>
      <c r="C419" t="s">
        <v>1313</v>
      </c>
      <c r="D419" t="s">
        <v>1336</v>
      </c>
      <c r="E419" t="s">
        <v>1315</v>
      </c>
      <c r="F419" t="s">
        <v>1337</v>
      </c>
      <c r="G419" t="s">
        <v>2366</v>
      </c>
      <c r="BT419" s="161" t="s">
        <v>1306</v>
      </c>
      <c r="BU419" s="161" t="s">
        <v>109</v>
      </c>
      <c r="BV419" t="b">
        <v>0</v>
      </c>
    </row>
    <row r="420" spans="1:74" x14ac:dyDescent="0.25">
      <c r="A420" s="161" t="s">
        <v>1306</v>
      </c>
      <c r="B420" t="s">
        <v>1338</v>
      </c>
      <c r="C420" t="s">
        <v>1313</v>
      </c>
      <c r="D420" t="s">
        <v>1339</v>
      </c>
      <c r="E420" t="s">
        <v>1315</v>
      </c>
      <c r="F420" t="s">
        <v>1340</v>
      </c>
      <c r="G420" t="s">
        <v>2367</v>
      </c>
      <c r="BT420" s="161" t="s">
        <v>1306</v>
      </c>
      <c r="BU420" s="161" t="s">
        <v>109</v>
      </c>
      <c r="BV420" t="b">
        <v>0</v>
      </c>
    </row>
    <row r="421" spans="1:74" x14ac:dyDescent="0.25">
      <c r="A421" s="161" t="s">
        <v>1306</v>
      </c>
      <c r="B421" t="s">
        <v>1341</v>
      </c>
      <c r="C421" t="s">
        <v>1313</v>
      </c>
      <c r="D421" t="s">
        <v>1342</v>
      </c>
      <c r="E421" t="s">
        <v>1315</v>
      </c>
      <c r="F421" t="s">
        <v>1343</v>
      </c>
      <c r="G421" t="s">
        <v>2368</v>
      </c>
      <c r="BT421" s="161" t="s">
        <v>1306</v>
      </c>
      <c r="BU421" s="161" t="s">
        <v>109</v>
      </c>
      <c r="BV421" t="b">
        <v>0</v>
      </c>
    </row>
    <row r="422" spans="1:74" x14ac:dyDescent="0.25">
      <c r="A422" s="161" t="s">
        <v>1306</v>
      </c>
      <c r="B422" t="s">
        <v>1344</v>
      </c>
      <c r="C422" t="s">
        <v>1313</v>
      </c>
      <c r="D422" t="s">
        <v>1345</v>
      </c>
      <c r="E422" t="s">
        <v>1315</v>
      </c>
      <c r="F422" t="s">
        <v>1346</v>
      </c>
      <c r="G422" t="s">
        <v>2369</v>
      </c>
      <c r="BT422" s="161" t="s">
        <v>1306</v>
      </c>
      <c r="BU422" s="161" t="s">
        <v>109</v>
      </c>
      <c r="BV422" t="b">
        <v>0</v>
      </c>
    </row>
    <row r="423" spans="1:74" x14ac:dyDescent="0.25">
      <c r="A423" s="161" t="s">
        <v>1306</v>
      </c>
      <c r="B423" t="s">
        <v>1347</v>
      </c>
      <c r="C423" t="s">
        <v>1313</v>
      </c>
      <c r="D423" t="s">
        <v>1348</v>
      </c>
      <c r="E423" t="s">
        <v>1315</v>
      </c>
      <c r="F423" t="s">
        <v>1349</v>
      </c>
      <c r="G423" t="s">
        <v>2370</v>
      </c>
      <c r="BT423" s="161" t="s">
        <v>1306</v>
      </c>
      <c r="BU423" s="161" t="s">
        <v>109</v>
      </c>
      <c r="BV423" t="b">
        <v>0</v>
      </c>
    </row>
    <row r="424" spans="1:74" x14ac:dyDescent="0.25">
      <c r="A424" s="161" t="s">
        <v>1306</v>
      </c>
      <c r="B424" t="s">
        <v>1350</v>
      </c>
      <c r="C424" t="s">
        <v>1313</v>
      </c>
      <c r="D424" t="s">
        <v>1351</v>
      </c>
      <c r="E424" t="s">
        <v>1315</v>
      </c>
      <c r="F424" t="s">
        <v>1352</v>
      </c>
      <c r="G424" t="s">
        <v>2371</v>
      </c>
      <c r="BT424" s="161" t="s">
        <v>1306</v>
      </c>
      <c r="BU424" s="161" t="s">
        <v>109</v>
      </c>
      <c r="BV424" t="b">
        <v>0</v>
      </c>
    </row>
    <row r="425" spans="1:74" x14ac:dyDescent="0.25">
      <c r="A425" s="161" t="s">
        <v>1306</v>
      </c>
      <c r="B425" t="s">
        <v>1353</v>
      </c>
      <c r="C425" t="s">
        <v>1313</v>
      </c>
      <c r="D425" t="s">
        <v>1354</v>
      </c>
      <c r="E425" t="s">
        <v>1315</v>
      </c>
      <c r="F425" t="s">
        <v>1355</v>
      </c>
      <c r="G425" t="s">
        <v>2372</v>
      </c>
      <c r="BT425" s="161" t="s">
        <v>1306</v>
      </c>
      <c r="BU425" s="161" t="s">
        <v>109</v>
      </c>
      <c r="BV425" t="b">
        <v>0</v>
      </c>
    </row>
    <row r="426" spans="1:74" x14ac:dyDescent="0.25">
      <c r="A426" s="161" t="s">
        <v>1306</v>
      </c>
      <c r="B426" t="s">
        <v>1356</v>
      </c>
      <c r="C426" t="s">
        <v>1313</v>
      </c>
      <c r="D426" t="s">
        <v>1357</v>
      </c>
      <c r="E426" t="s">
        <v>1358</v>
      </c>
      <c r="F426" t="s">
        <v>1355</v>
      </c>
      <c r="G426" t="s">
        <v>2373</v>
      </c>
      <c r="BT426" s="161" t="s">
        <v>1306</v>
      </c>
      <c r="BU426" s="161" t="s">
        <v>109</v>
      </c>
      <c r="BV426" t="b">
        <v>0</v>
      </c>
    </row>
    <row r="427" spans="1:74" x14ac:dyDescent="0.25">
      <c r="A427" s="161" t="s">
        <v>1306</v>
      </c>
      <c r="B427" t="s">
        <v>1359</v>
      </c>
      <c r="C427" t="s">
        <v>1313</v>
      </c>
      <c r="D427" t="s">
        <v>1360</v>
      </c>
      <c r="E427" t="s">
        <v>1315</v>
      </c>
      <c r="F427" t="s">
        <v>1361</v>
      </c>
      <c r="G427" t="s">
        <v>2374</v>
      </c>
      <c r="BT427" s="161" t="s">
        <v>1306</v>
      </c>
      <c r="BU427" s="161" t="s">
        <v>109</v>
      </c>
      <c r="BV427" t="b">
        <v>0</v>
      </c>
    </row>
    <row r="428" spans="1:74" x14ac:dyDescent="0.25">
      <c r="A428" s="161" t="s">
        <v>1306</v>
      </c>
      <c r="B428" t="s">
        <v>1362</v>
      </c>
      <c r="C428" t="s">
        <v>1313</v>
      </c>
      <c r="D428" t="s">
        <v>1363</v>
      </c>
      <c r="E428" t="s">
        <v>1315</v>
      </c>
      <c r="F428" t="s">
        <v>1364</v>
      </c>
      <c r="G428" t="s">
        <v>2375</v>
      </c>
      <c r="BT428" s="161" t="s">
        <v>1306</v>
      </c>
      <c r="BU428" s="161" t="s">
        <v>109</v>
      </c>
      <c r="BV428" t="b">
        <v>0</v>
      </c>
    </row>
    <row r="429" spans="1:74" x14ac:dyDescent="0.25">
      <c r="A429" s="161" t="s">
        <v>1306</v>
      </c>
      <c r="B429" t="s">
        <v>1365</v>
      </c>
      <c r="C429" t="s">
        <v>1313</v>
      </c>
      <c r="D429" t="s">
        <v>1366</v>
      </c>
      <c r="E429" t="s">
        <v>1315</v>
      </c>
      <c r="F429" t="s">
        <v>1367</v>
      </c>
      <c r="G429" t="s">
        <v>2376</v>
      </c>
      <c r="BT429" s="161" t="s">
        <v>1306</v>
      </c>
      <c r="BU429" s="161" t="s">
        <v>109</v>
      </c>
      <c r="BV429" t="b">
        <v>0</v>
      </c>
    </row>
    <row r="430" spans="1:74" x14ac:dyDescent="0.25">
      <c r="A430" s="161" t="s">
        <v>1306</v>
      </c>
      <c r="B430" t="s">
        <v>1368</v>
      </c>
      <c r="C430" t="s">
        <v>1313</v>
      </c>
      <c r="D430" t="s">
        <v>1369</v>
      </c>
      <c r="E430" t="s">
        <v>1370</v>
      </c>
      <c r="F430" t="s">
        <v>1371</v>
      </c>
      <c r="G430" t="s">
        <v>2377</v>
      </c>
      <c r="BT430" s="161" t="s">
        <v>1306</v>
      </c>
      <c r="BU430" s="161" t="s">
        <v>109</v>
      </c>
      <c r="BV430" t="b">
        <v>0</v>
      </c>
    </row>
    <row r="431" spans="1:74" x14ac:dyDescent="0.25">
      <c r="A431" s="161" t="s">
        <v>1306</v>
      </c>
      <c r="B431" t="s">
        <v>1372</v>
      </c>
      <c r="C431" t="s">
        <v>1313</v>
      </c>
      <c r="D431" t="s">
        <v>1373</v>
      </c>
      <c r="E431" t="s">
        <v>1333</v>
      </c>
      <c r="F431" t="s">
        <v>1374</v>
      </c>
      <c r="G431" t="s">
        <v>2378</v>
      </c>
      <c r="BT431" s="161" t="s">
        <v>1306</v>
      </c>
      <c r="BU431" s="161" t="s">
        <v>109</v>
      </c>
      <c r="BV431" t="b">
        <v>0</v>
      </c>
    </row>
    <row r="432" spans="1:74" x14ac:dyDescent="0.25">
      <c r="A432" s="161" t="s">
        <v>1306</v>
      </c>
      <c r="B432" t="s">
        <v>1375</v>
      </c>
      <c r="C432" t="s">
        <v>1313</v>
      </c>
      <c r="D432" t="s">
        <v>1376</v>
      </c>
      <c r="E432" t="s">
        <v>1333</v>
      </c>
      <c r="F432" t="s">
        <v>1377</v>
      </c>
      <c r="G432" t="s">
        <v>2379</v>
      </c>
      <c r="BT432" s="161" t="s">
        <v>1306</v>
      </c>
      <c r="BU432" s="161" t="s">
        <v>109</v>
      </c>
      <c r="BV432" t="b">
        <v>0</v>
      </c>
    </row>
    <row r="433" spans="1:74" x14ac:dyDescent="0.25">
      <c r="A433" s="161" t="s">
        <v>1306</v>
      </c>
      <c r="B433" t="s">
        <v>1378</v>
      </c>
      <c r="C433" t="s">
        <v>1313</v>
      </c>
      <c r="D433" t="s">
        <v>1379</v>
      </c>
      <c r="E433" t="s">
        <v>1315</v>
      </c>
      <c r="F433" t="s">
        <v>1334</v>
      </c>
      <c r="G433" t="s">
        <v>2380</v>
      </c>
      <c r="BT433" s="161" t="s">
        <v>1306</v>
      </c>
      <c r="BU433" s="161" t="s">
        <v>109</v>
      </c>
      <c r="BV433" t="b">
        <v>0</v>
      </c>
    </row>
    <row r="434" spans="1:74" x14ac:dyDescent="0.25">
      <c r="A434" s="161" t="s">
        <v>1306</v>
      </c>
      <c r="B434" t="s">
        <v>1380</v>
      </c>
      <c r="C434" t="s">
        <v>1313</v>
      </c>
      <c r="D434" t="s">
        <v>1381</v>
      </c>
      <c r="E434" t="s">
        <v>1315</v>
      </c>
      <c r="F434" t="s">
        <v>1382</v>
      </c>
      <c r="G434" t="s">
        <v>2381</v>
      </c>
      <c r="BT434" s="161" t="s">
        <v>1306</v>
      </c>
      <c r="BU434" s="161" t="s">
        <v>109</v>
      </c>
      <c r="BV434" t="b">
        <v>0</v>
      </c>
    </row>
    <row r="435" spans="1:74" x14ac:dyDescent="0.25">
      <c r="A435" s="161" t="s">
        <v>1306</v>
      </c>
      <c r="B435" t="s">
        <v>1383</v>
      </c>
      <c r="C435" t="s">
        <v>1313</v>
      </c>
      <c r="D435" t="s">
        <v>1384</v>
      </c>
      <c r="E435" t="s">
        <v>1315</v>
      </c>
      <c r="F435" t="s">
        <v>1367</v>
      </c>
      <c r="G435" t="s">
        <v>2382</v>
      </c>
      <c r="BT435" s="161" t="s">
        <v>1306</v>
      </c>
      <c r="BU435" s="161" t="s">
        <v>109</v>
      </c>
      <c r="BV435" t="b">
        <v>0</v>
      </c>
    </row>
    <row r="436" spans="1:74" x14ac:dyDescent="0.25">
      <c r="A436" s="161" t="s">
        <v>1306</v>
      </c>
      <c r="B436" t="s">
        <v>1385</v>
      </c>
      <c r="C436" t="s">
        <v>1313</v>
      </c>
      <c r="D436" t="s">
        <v>1386</v>
      </c>
      <c r="E436" t="s">
        <v>1315</v>
      </c>
      <c r="F436" t="s">
        <v>1387</v>
      </c>
      <c r="G436" t="s">
        <v>2383</v>
      </c>
      <c r="BT436" s="161" t="s">
        <v>1306</v>
      </c>
      <c r="BU436" s="161" t="s">
        <v>109</v>
      </c>
      <c r="BV436" t="b">
        <v>0</v>
      </c>
    </row>
    <row r="437" spans="1:74" x14ac:dyDescent="0.25">
      <c r="A437" s="161" t="s">
        <v>1306</v>
      </c>
      <c r="B437" t="s">
        <v>1388</v>
      </c>
      <c r="C437" t="s">
        <v>1313</v>
      </c>
      <c r="D437" t="s">
        <v>1389</v>
      </c>
      <c r="E437" t="s">
        <v>1315</v>
      </c>
      <c r="G437" t="s">
        <v>2384</v>
      </c>
      <c r="BT437" s="161" t="s">
        <v>1306</v>
      </c>
      <c r="BU437" s="161" t="s">
        <v>109</v>
      </c>
      <c r="BV437" t="b">
        <v>0</v>
      </c>
    </row>
    <row r="438" spans="1:74" x14ac:dyDescent="0.25">
      <c r="A438" s="161" t="s">
        <v>1306</v>
      </c>
      <c r="B438" t="s">
        <v>1390</v>
      </c>
      <c r="C438" t="s">
        <v>1313</v>
      </c>
      <c r="D438" t="s">
        <v>1391</v>
      </c>
      <c r="E438" t="s">
        <v>1315</v>
      </c>
      <c r="F438" t="s">
        <v>1392</v>
      </c>
      <c r="G438" t="s">
        <v>2385</v>
      </c>
      <c r="BT438" s="161" t="s">
        <v>1306</v>
      </c>
      <c r="BU438" s="161" t="s">
        <v>109</v>
      </c>
      <c r="BV438" t="b">
        <v>0</v>
      </c>
    </row>
    <row r="439" spans="1:74" x14ac:dyDescent="0.25">
      <c r="A439" s="161" t="s">
        <v>1306</v>
      </c>
      <c r="B439" t="s">
        <v>1393</v>
      </c>
      <c r="C439" t="s">
        <v>1313</v>
      </c>
      <c r="D439" t="s">
        <v>1394</v>
      </c>
      <c r="E439" t="s">
        <v>1370</v>
      </c>
      <c r="F439" t="s">
        <v>1371</v>
      </c>
      <c r="G439" t="s">
        <v>2386</v>
      </c>
      <c r="BT439" s="161" t="s">
        <v>1306</v>
      </c>
      <c r="BU439" s="161" t="s">
        <v>109</v>
      </c>
      <c r="BV439" t="b">
        <v>0</v>
      </c>
    </row>
    <row r="440" spans="1:74" x14ac:dyDescent="0.25">
      <c r="A440" s="161" t="s">
        <v>1306</v>
      </c>
      <c r="B440" t="s">
        <v>1395</v>
      </c>
      <c r="C440" t="s">
        <v>1313</v>
      </c>
      <c r="D440" t="s">
        <v>1396</v>
      </c>
      <c r="E440" t="s">
        <v>1333</v>
      </c>
      <c r="F440" t="s">
        <v>1397</v>
      </c>
      <c r="G440" t="s">
        <v>2387</v>
      </c>
      <c r="BT440" s="161" t="s">
        <v>1306</v>
      </c>
      <c r="BU440" s="161" t="s">
        <v>109</v>
      </c>
      <c r="BV440" t="b">
        <v>0</v>
      </c>
    </row>
    <row r="441" spans="1:74" x14ac:dyDescent="0.25">
      <c r="A441" s="161" t="s">
        <v>1306</v>
      </c>
      <c r="B441" t="s">
        <v>1398</v>
      </c>
      <c r="C441" t="s">
        <v>1313</v>
      </c>
      <c r="D441" t="s">
        <v>1399</v>
      </c>
      <c r="E441" t="s">
        <v>1315</v>
      </c>
      <c r="F441" t="s">
        <v>1334</v>
      </c>
      <c r="G441" t="s">
        <v>2388</v>
      </c>
      <c r="BT441" s="161" t="s">
        <v>1306</v>
      </c>
      <c r="BU441" s="161" t="s">
        <v>109</v>
      </c>
      <c r="BV441" t="b">
        <v>0</v>
      </c>
    </row>
    <row r="442" spans="1:74" x14ac:dyDescent="0.25">
      <c r="A442" s="161" t="s">
        <v>1306</v>
      </c>
      <c r="B442" t="s">
        <v>1400</v>
      </c>
      <c r="C442" t="s">
        <v>1313</v>
      </c>
      <c r="D442" t="s">
        <v>1401</v>
      </c>
      <c r="F442" t="s">
        <v>1402</v>
      </c>
      <c r="G442" t="s">
        <v>2389</v>
      </c>
      <c r="BT442" s="161" t="s">
        <v>1306</v>
      </c>
      <c r="BU442" s="161" t="s">
        <v>109</v>
      </c>
      <c r="BV442" t="b">
        <v>0</v>
      </c>
    </row>
    <row r="443" spans="1:74" x14ac:dyDescent="0.25">
      <c r="A443" s="161" t="s">
        <v>1306</v>
      </c>
      <c r="B443" t="s">
        <v>1403</v>
      </c>
      <c r="C443" t="s">
        <v>1313</v>
      </c>
      <c r="D443" t="s">
        <v>1404</v>
      </c>
      <c r="E443" t="s">
        <v>1315</v>
      </c>
      <c r="F443" t="s">
        <v>1405</v>
      </c>
      <c r="G443" t="s">
        <v>2390</v>
      </c>
      <c r="BT443" s="161" t="s">
        <v>1306</v>
      </c>
      <c r="BU443" s="161" t="s">
        <v>109</v>
      </c>
      <c r="BV443" t="b">
        <v>0</v>
      </c>
    </row>
    <row r="444" spans="1:74" x14ac:dyDescent="0.25">
      <c r="A444" s="161" t="s">
        <v>1306</v>
      </c>
      <c r="B444" t="s">
        <v>1406</v>
      </c>
      <c r="C444" t="s">
        <v>1313</v>
      </c>
      <c r="D444" t="s">
        <v>1407</v>
      </c>
      <c r="E444" t="s">
        <v>1315</v>
      </c>
      <c r="F444" t="s">
        <v>1408</v>
      </c>
      <c r="G444" t="s">
        <v>2389</v>
      </c>
      <c r="BT444" s="161" t="s">
        <v>1306</v>
      </c>
      <c r="BU444" s="161" t="s">
        <v>109</v>
      </c>
      <c r="BV444" t="b">
        <v>0</v>
      </c>
    </row>
    <row r="445" spans="1:74" x14ac:dyDescent="0.25">
      <c r="A445" s="161" t="s">
        <v>1306</v>
      </c>
      <c r="B445" t="s">
        <v>17</v>
      </c>
      <c r="C445" t="s">
        <v>1313</v>
      </c>
      <c r="D445" t="s">
        <v>1409</v>
      </c>
      <c r="E445" t="s">
        <v>1410</v>
      </c>
      <c r="F445" t="s">
        <v>1411</v>
      </c>
      <c r="G445" t="s">
        <v>2391</v>
      </c>
      <c r="BT445" s="161" t="s">
        <v>1306</v>
      </c>
      <c r="BU445" s="161" t="s">
        <v>109</v>
      </c>
      <c r="BV445" t="b">
        <v>0</v>
      </c>
    </row>
    <row r="446" spans="1:74" x14ac:dyDescent="0.25">
      <c r="A446" s="161" t="s">
        <v>1306</v>
      </c>
      <c r="B446" t="s">
        <v>1412</v>
      </c>
      <c r="C446" t="s">
        <v>1413</v>
      </c>
      <c r="D446" t="s">
        <v>1414</v>
      </c>
      <c r="E446" t="s">
        <v>1415</v>
      </c>
      <c r="G446" t="s">
        <v>2392</v>
      </c>
      <c r="BT446" s="161" t="s">
        <v>1306</v>
      </c>
      <c r="BU446" s="161" t="s">
        <v>109</v>
      </c>
      <c r="BV446" t="b">
        <v>0</v>
      </c>
    </row>
    <row r="447" spans="1:74" x14ac:dyDescent="0.25">
      <c r="A447" s="161" t="s">
        <v>1306</v>
      </c>
      <c r="B447" t="s">
        <v>1416</v>
      </c>
      <c r="C447" t="s">
        <v>1313</v>
      </c>
      <c r="D447" t="s">
        <v>1417</v>
      </c>
      <c r="F447" t="s">
        <v>1418</v>
      </c>
      <c r="G447" t="s">
        <v>2393</v>
      </c>
      <c r="BT447" s="161" t="s">
        <v>1306</v>
      </c>
      <c r="BU447" s="161" t="s">
        <v>109</v>
      </c>
      <c r="BV447" t="b">
        <v>0</v>
      </c>
    </row>
    <row r="448" spans="1:74" x14ac:dyDescent="0.25">
      <c r="A448" s="161" t="s">
        <v>1306</v>
      </c>
      <c r="B448" t="s">
        <v>1419</v>
      </c>
      <c r="C448" t="s">
        <v>1413</v>
      </c>
      <c r="D448" t="s">
        <v>1420</v>
      </c>
      <c r="E448" t="s">
        <v>1415</v>
      </c>
      <c r="F448" t="s">
        <v>1421</v>
      </c>
      <c r="G448" t="s">
        <v>2394</v>
      </c>
      <c r="BT448" s="161" t="s">
        <v>1306</v>
      </c>
      <c r="BU448" s="161" t="s">
        <v>109</v>
      </c>
      <c r="BV448" t="b">
        <v>0</v>
      </c>
    </row>
    <row r="449" spans="1:74" x14ac:dyDescent="0.25">
      <c r="A449" s="161" t="s">
        <v>1306</v>
      </c>
      <c r="B449" t="s">
        <v>1422</v>
      </c>
      <c r="C449" t="s">
        <v>1313</v>
      </c>
      <c r="D449" t="s">
        <v>1423</v>
      </c>
      <c r="E449" t="s">
        <v>1315</v>
      </c>
      <c r="F449" t="s">
        <v>1402</v>
      </c>
      <c r="G449" t="s">
        <v>2395</v>
      </c>
      <c r="BT449" s="161" t="s">
        <v>1306</v>
      </c>
      <c r="BU449" s="161" t="s">
        <v>109</v>
      </c>
      <c r="BV449" t="b">
        <v>0</v>
      </c>
    </row>
    <row r="450" spans="1:74" x14ac:dyDescent="0.25">
      <c r="A450" s="161" t="s">
        <v>1306</v>
      </c>
      <c r="B450" t="s">
        <v>1424</v>
      </c>
      <c r="C450" t="s">
        <v>1313</v>
      </c>
      <c r="D450" t="s">
        <v>1425</v>
      </c>
      <c r="E450" t="s">
        <v>1315</v>
      </c>
      <c r="F450" t="s">
        <v>1426</v>
      </c>
      <c r="G450" t="s">
        <v>2396</v>
      </c>
      <c r="BT450" s="161" t="s">
        <v>1306</v>
      </c>
      <c r="BU450" s="161" t="s">
        <v>109</v>
      </c>
      <c r="BV450" t="b">
        <v>0</v>
      </c>
    </row>
    <row r="451" spans="1:74" x14ac:dyDescent="0.25">
      <c r="A451" s="161" t="s">
        <v>1306</v>
      </c>
      <c r="B451" t="s">
        <v>1427</v>
      </c>
      <c r="C451" t="s">
        <v>1313</v>
      </c>
      <c r="D451" t="s">
        <v>1428</v>
      </c>
      <c r="E451" t="s">
        <v>1315</v>
      </c>
      <c r="F451" t="s">
        <v>1429</v>
      </c>
      <c r="G451" t="s">
        <v>2397</v>
      </c>
      <c r="BT451" s="161" t="s">
        <v>1306</v>
      </c>
      <c r="BU451" s="161" t="s">
        <v>109</v>
      </c>
      <c r="BV451" t="b">
        <v>0</v>
      </c>
    </row>
    <row r="452" spans="1:74" x14ac:dyDescent="0.25">
      <c r="A452" s="161" t="s">
        <v>1306</v>
      </c>
      <c r="B452" t="s">
        <v>1430</v>
      </c>
      <c r="C452" t="s">
        <v>1313</v>
      </c>
      <c r="D452" t="s">
        <v>1431</v>
      </c>
      <c r="E452" t="s">
        <v>1315</v>
      </c>
      <c r="F452" t="s">
        <v>1432</v>
      </c>
      <c r="G452" t="s">
        <v>2398</v>
      </c>
      <c r="BT452" s="161" t="s">
        <v>1306</v>
      </c>
      <c r="BU452" s="161" t="s">
        <v>109</v>
      </c>
      <c r="BV452" t="b">
        <v>0</v>
      </c>
    </row>
    <row r="453" spans="1:74" x14ac:dyDescent="0.25">
      <c r="A453" s="161" t="s">
        <v>1306</v>
      </c>
      <c r="B453" t="s">
        <v>1433</v>
      </c>
      <c r="C453" t="s">
        <v>1313</v>
      </c>
      <c r="D453" t="s">
        <v>1434</v>
      </c>
      <c r="E453" t="s">
        <v>1435</v>
      </c>
      <c r="F453" t="s">
        <v>1321</v>
      </c>
      <c r="G453" t="s">
        <v>2399</v>
      </c>
      <c r="BT453" s="161" t="s">
        <v>1306</v>
      </c>
      <c r="BU453" s="161" t="s">
        <v>109</v>
      </c>
      <c r="BV453" t="b">
        <v>0</v>
      </c>
    </row>
    <row r="454" spans="1:74" x14ac:dyDescent="0.25">
      <c r="A454" s="161" t="s">
        <v>1306</v>
      </c>
      <c r="B454" t="s">
        <v>1436</v>
      </c>
      <c r="C454" t="s">
        <v>1313</v>
      </c>
      <c r="D454" t="s">
        <v>1437</v>
      </c>
      <c r="E454" t="s">
        <v>1315</v>
      </c>
      <c r="F454" t="s">
        <v>1438</v>
      </c>
      <c r="G454" t="s">
        <v>2400</v>
      </c>
      <c r="BT454" s="161" t="s">
        <v>1306</v>
      </c>
      <c r="BU454" s="161" t="s">
        <v>109</v>
      </c>
      <c r="BV454" t="b">
        <v>0</v>
      </c>
    </row>
    <row r="455" spans="1:74" x14ac:dyDescent="0.25">
      <c r="A455" s="161" t="s">
        <v>1306</v>
      </c>
      <c r="B455" t="s">
        <v>1439</v>
      </c>
      <c r="C455" t="s">
        <v>1313</v>
      </c>
      <c r="D455" t="s">
        <v>1440</v>
      </c>
      <c r="E455" t="s">
        <v>1333</v>
      </c>
      <c r="F455" t="s">
        <v>1441</v>
      </c>
      <c r="G455" t="s">
        <v>2401</v>
      </c>
      <c r="BT455" s="161" t="s">
        <v>1306</v>
      </c>
      <c r="BU455" s="161" t="s">
        <v>109</v>
      </c>
      <c r="BV455" t="b">
        <v>0</v>
      </c>
    </row>
    <row r="456" spans="1:74" x14ac:dyDescent="0.25">
      <c r="A456" s="161" t="s">
        <v>1306</v>
      </c>
      <c r="B456" t="s">
        <v>1442</v>
      </c>
      <c r="C456" t="s">
        <v>1313</v>
      </c>
      <c r="D456" t="s">
        <v>1443</v>
      </c>
      <c r="E456" t="s">
        <v>1315</v>
      </c>
      <c r="F456" t="s">
        <v>1444</v>
      </c>
      <c r="G456" t="s">
        <v>2402</v>
      </c>
      <c r="BT456" s="161" t="s">
        <v>1306</v>
      </c>
      <c r="BU456" s="161" t="s">
        <v>109</v>
      </c>
      <c r="BV456" t="b">
        <v>0</v>
      </c>
    </row>
    <row r="457" spans="1:74" x14ac:dyDescent="0.25">
      <c r="A457" s="161" t="s">
        <v>1306</v>
      </c>
      <c r="B457" t="s">
        <v>1445</v>
      </c>
      <c r="C457" t="s">
        <v>1313</v>
      </c>
      <c r="D457" t="s">
        <v>1446</v>
      </c>
      <c r="E457" t="s">
        <v>1315</v>
      </c>
      <c r="F457" t="s">
        <v>1447</v>
      </c>
      <c r="G457" t="s">
        <v>2403</v>
      </c>
      <c r="BT457" s="161" t="s">
        <v>1306</v>
      </c>
      <c r="BU457" s="161" t="s">
        <v>109</v>
      </c>
      <c r="BV457" t="b">
        <v>0</v>
      </c>
    </row>
    <row r="458" spans="1:74" x14ac:dyDescent="0.25">
      <c r="A458" s="161" t="s">
        <v>1306</v>
      </c>
      <c r="B458" t="s">
        <v>1448</v>
      </c>
      <c r="C458" t="s">
        <v>1313</v>
      </c>
      <c r="D458" t="s">
        <v>1449</v>
      </c>
      <c r="E458" t="s">
        <v>1315</v>
      </c>
      <c r="F458" t="s">
        <v>1450</v>
      </c>
      <c r="G458" t="s">
        <v>2404</v>
      </c>
      <c r="BT458" s="161" t="s">
        <v>1306</v>
      </c>
      <c r="BU458" s="161" t="s">
        <v>109</v>
      </c>
      <c r="BV458" t="b">
        <v>0</v>
      </c>
    </row>
    <row r="459" spans="1:74" x14ac:dyDescent="0.25">
      <c r="A459" s="161" t="s">
        <v>1306</v>
      </c>
      <c r="B459" t="s">
        <v>1451</v>
      </c>
      <c r="C459" t="s">
        <v>1313</v>
      </c>
      <c r="D459" t="s">
        <v>1452</v>
      </c>
      <c r="E459" t="s">
        <v>1315</v>
      </c>
      <c r="F459" t="s">
        <v>1453</v>
      </c>
      <c r="G459" t="s">
        <v>2405</v>
      </c>
      <c r="BT459" s="161" t="s">
        <v>1306</v>
      </c>
      <c r="BU459" s="161" t="s">
        <v>109</v>
      </c>
      <c r="BV459" t="b">
        <v>0</v>
      </c>
    </row>
    <row r="460" spans="1:74" x14ac:dyDescent="0.25">
      <c r="A460" s="161" t="s">
        <v>1306</v>
      </c>
      <c r="B460" t="s">
        <v>1454</v>
      </c>
      <c r="C460" t="s">
        <v>1313</v>
      </c>
      <c r="D460" t="s">
        <v>1455</v>
      </c>
      <c r="E460" t="s">
        <v>1315</v>
      </c>
      <c r="F460" t="s">
        <v>1456</v>
      </c>
      <c r="G460" t="s">
        <v>2406</v>
      </c>
      <c r="BT460" s="161" t="s">
        <v>1306</v>
      </c>
      <c r="BU460" s="161" t="s">
        <v>109</v>
      </c>
      <c r="BV460" t="b">
        <v>0</v>
      </c>
    </row>
    <row r="461" spans="1:74" x14ac:dyDescent="0.25">
      <c r="A461" s="161" t="s">
        <v>1306</v>
      </c>
      <c r="B461" t="s">
        <v>1457</v>
      </c>
      <c r="C461" t="s">
        <v>1413</v>
      </c>
      <c r="D461" t="s">
        <v>1458</v>
      </c>
      <c r="E461" t="s">
        <v>1415</v>
      </c>
      <c r="F461" t="s">
        <v>1346</v>
      </c>
      <c r="G461" t="s">
        <v>2407</v>
      </c>
      <c r="BT461" s="161" t="s">
        <v>1306</v>
      </c>
      <c r="BU461" s="161" t="s">
        <v>109</v>
      </c>
      <c r="BV461" t="b">
        <v>0</v>
      </c>
    </row>
    <row r="462" spans="1:74" x14ac:dyDescent="0.25">
      <c r="A462" s="161" t="s">
        <v>1306</v>
      </c>
      <c r="B462" t="s">
        <v>1459</v>
      </c>
      <c r="C462" t="s">
        <v>1313</v>
      </c>
      <c r="D462" t="s">
        <v>1460</v>
      </c>
      <c r="E462" t="s">
        <v>1315</v>
      </c>
      <c r="F462" t="s">
        <v>1461</v>
      </c>
      <c r="G462" t="s">
        <v>2408</v>
      </c>
      <c r="BT462" s="161" t="s">
        <v>1306</v>
      </c>
      <c r="BU462" s="161" t="s">
        <v>109</v>
      </c>
      <c r="BV462" t="b">
        <v>0</v>
      </c>
    </row>
    <row r="463" spans="1:74" x14ac:dyDescent="0.25">
      <c r="A463" s="161" t="s">
        <v>1306</v>
      </c>
      <c r="B463" t="s">
        <v>1462</v>
      </c>
      <c r="C463" t="s">
        <v>1313</v>
      </c>
      <c r="D463" t="s">
        <v>1463</v>
      </c>
      <c r="E463" t="s">
        <v>1315</v>
      </c>
      <c r="F463" t="s">
        <v>1464</v>
      </c>
      <c r="G463" t="s">
        <v>2409</v>
      </c>
      <c r="BT463" s="161" t="s">
        <v>1306</v>
      </c>
      <c r="BU463" s="161" t="s">
        <v>109</v>
      </c>
      <c r="BV463" t="b">
        <v>0</v>
      </c>
    </row>
    <row r="464" spans="1:74" x14ac:dyDescent="0.25">
      <c r="A464" s="161" t="s">
        <v>1306</v>
      </c>
      <c r="B464" t="s">
        <v>1465</v>
      </c>
      <c r="C464" t="s">
        <v>1313</v>
      </c>
      <c r="D464" t="s">
        <v>1466</v>
      </c>
      <c r="E464" t="s">
        <v>1333</v>
      </c>
      <c r="F464" t="s">
        <v>1343</v>
      </c>
      <c r="G464" t="s">
        <v>2410</v>
      </c>
      <c r="BT464" s="161" t="s">
        <v>1306</v>
      </c>
      <c r="BU464" s="161" t="s">
        <v>109</v>
      </c>
      <c r="BV464" t="b">
        <v>0</v>
      </c>
    </row>
    <row r="465" spans="1:74" x14ac:dyDescent="0.25">
      <c r="A465" s="161" t="s">
        <v>1306</v>
      </c>
      <c r="B465" t="s">
        <v>1467</v>
      </c>
      <c r="C465" t="s">
        <v>1413</v>
      </c>
      <c r="D465" t="s">
        <v>1468</v>
      </c>
      <c r="E465" t="s">
        <v>1415</v>
      </c>
      <c r="F465" t="s">
        <v>1469</v>
      </c>
      <c r="G465" t="s">
        <v>2411</v>
      </c>
      <c r="BT465" s="161" t="s">
        <v>1306</v>
      </c>
      <c r="BU465" s="161" t="s">
        <v>109</v>
      </c>
      <c r="BV465" t="b">
        <v>0</v>
      </c>
    </row>
    <row r="466" spans="1:74" x14ac:dyDescent="0.25">
      <c r="A466" s="161" t="s">
        <v>1306</v>
      </c>
      <c r="B466" t="s">
        <v>1470</v>
      </c>
      <c r="C466" t="s">
        <v>1313</v>
      </c>
      <c r="D466" t="s">
        <v>1471</v>
      </c>
      <c r="E466" t="s">
        <v>1315</v>
      </c>
      <c r="F466" t="s">
        <v>1472</v>
      </c>
      <c r="G466" t="s">
        <v>2412</v>
      </c>
      <c r="BT466" s="161" t="s">
        <v>1306</v>
      </c>
      <c r="BU466" s="161" t="s">
        <v>109</v>
      </c>
      <c r="BV466" t="b">
        <v>0</v>
      </c>
    </row>
    <row r="467" spans="1:74" x14ac:dyDescent="0.25">
      <c r="A467" s="161" t="s">
        <v>1306</v>
      </c>
      <c r="B467" t="s">
        <v>1473</v>
      </c>
      <c r="C467" t="s">
        <v>1413</v>
      </c>
      <c r="D467" t="s">
        <v>1474</v>
      </c>
      <c r="E467" t="s">
        <v>1415</v>
      </c>
      <c r="F467" t="s">
        <v>1340</v>
      </c>
      <c r="G467" t="s">
        <v>2413</v>
      </c>
      <c r="BT467" s="161" t="s">
        <v>1306</v>
      </c>
      <c r="BU467" s="161" t="s">
        <v>109</v>
      </c>
      <c r="BV467" t="b">
        <v>0</v>
      </c>
    </row>
    <row r="468" spans="1:74" x14ac:dyDescent="0.25">
      <c r="A468" s="161" t="s">
        <v>1306</v>
      </c>
      <c r="B468" t="s">
        <v>1475</v>
      </c>
      <c r="C468" t="s">
        <v>1313</v>
      </c>
      <c r="D468" t="s">
        <v>1476</v>
      </c>
      <c r="E468" t="s">
        <v>1333</v>
      </c>
      <c r="F468" t="s">
        <v>1334</v>
      </c>
      <c r="G468" t="s">
        <v>2414</v>
      </c>
      <c r="BT468" s="161" t="s">
        <v>1306</v>
      </c>
      <c r="BU468" s="161" t="s">
        <v>109</v>
      </c>
      <c r="BV468" t="b">
        <v>0</v>
      </c>
    </row>
    <row r="469" spans="1:74" x14ac:dyDescent="0.25">
      <c r="A469" s="161" t="s">
        <v>1306</v>
      </c>
      <c r="B469" t="s">
        <v>1477</v>
      </c>
      <c r="C469" t="s">
        <v>1313</v>
      </c>
      <c r="D469" t="s">
        <v>1478</v>
      </c>
      <c r="E469" t="s">
        <v>1315</v>
      </c>
      <c r="F469" t="s">
        <v>1334</v>
      </c>
      <c r="G469" t="s">
        <v>2415</v>
      </c>
      <c r="BT469" s="161" t="s">
        <v>1306</v>
      </c>
      <c r="BU469" s="161" t="s">
        <v>109</v>
      </c>
      <c r="BV469" t="b">
        <v>0</v>
      </c>
    </row>
    <row r="470" spans="1:74" x14ac:dyDescent="0.25">
      <c r="A470" s="161" t="s">
        <v>1306</v>
      </c>
      <c r="B470" t="s">
        <v>1479</v>
      </c>
      <c r="C470" t="s">
        <v>1313</v>
      </c>
      <c r="D470" t="s">
        <v>1480</v>
      </c>
      <c r="E470" t="s">
        <v>1315</v>
      </c>
      <c r="F470" t="s">
        <v>1324</v>
      </c>
      <c r="G470" t="s">
        <v>2416</v>
      </c>
      <c r="BT470" s="161" t="s">
        <v>1306</v>
      </c>
      <c r="BU470" s="161" t="s">
        <v>109</v>
      </c>
      <c r="BV470" t="b">
        <v>0</v>
      </c>
    </row>
    <row r="471" spans="1:74" x14ac:dyDescent="0.25">
      <c r="A471" s="161" t="s">
        <v>1306</v>
      </c>
      <c r="B471" t="s">
        <v>1481</v>
      </c>
      <c r="C471" t="s">
        <v>1313</v>
      </c>
      <c r="D471" t="s">
        <v>1482</v>
      </c>
      <c r="E471" t="s">
        <v>1358</v>
      </c>
      <c r="F471" t="s">
        <v>1483</v>
      </c>
      <c r="G471" t="s">
        <v>2417</v>
      </c>
      <c r="BT471" s="161" t="s">
        <v>1306</v>
      </c>
      <c r="BU471" s="161" t="s">
        <v>109</v>
      </c>
      <c r="BV471" t="b">
        <v>0</v>
      </c>
    </row>
    <row r="472" spans="1:74" x14ac:dyDescent="0.25">
      <c r="A472" s="161" t="s">
        <v>1306</v>
      </c>
      <c r="B472" t="s">
        <v>1484</v>
      </c>
      <c r="C472" t="s">
        <v>1313</v>
      </c>
      <c r="D472" t="s">
        <v>1485</v>
      </c>
      <c r="E472" t="s">
        <v>1435</v>
      </c>
      <c r="F472" t="s">
        <v>1330</v>
      </c>
      <c r="G472" t="s">
        <v>2418</v>
      </c>
      <c r="BT472" s="161" t="s">
        <v>1306</v>
      </c>
      <c r="BU472" s="161" t="s">
        <v>109</v>
      </c>
      <c r="BV472" t="b">
        <v>0</v>
      </c>
    </row>
    <row r="473" spans="1:74" x14ac:dyDescent="0.25">
      <c r="A473" s="161" t="s">
        <v>1306</v>
      </c>
      <c r="B473" t="s">
        <v>1486</v>
      </c>
      <c r="C473" t="s">
        <v>1413</v>
      </c>
      <c r="D473" t="s">
        <v>1487</v>
      </c>
      <c r="E473" t="s">
        <v>1415</v>
      </c>
      <c r="F473" t="s">
        <v>1488</v>
      </c>
      <c r="G473" t="s">
        <v>2419</v>
      </c>
      <c r="BT473" s="161" t="s">
        <v>1306</v>
      </c>
      <c r="BU473" s="161" t="s">
        <v>109</v>
      </c>
      <c r="BV473" t="b">
        <v>0</v>
      </c>
    </row>
    <row r="474" spans="1:74" x14ac:dyDescent="0.25">
      <c r="A474" s="161" t="s">
        <v>1306</v>
      </c>
      <c r="B474" t="s">
        <v>1489</v>
      </c>
      <c r="C474" t="s">
        <v>1413</v>
      </c>
      <c r="D474" t="s">
        <v>1490</v>
      </c>
      <c r="E474" t="s">
        <v>1415</v>
      </c>
      <c r="F474" t="s">
        <v>1405</v>
      </c>
      <c r="G474" t="s">
        <v>2420</v>
      </c>
      <c r="BT474" s="161" t="s">
        <v>1306</v>
      </c>
      <c r="BU474" s="161" t="s">
        <v>109</v>
      </c>
      <c r="BV474" t="b">
        <v>0</v>
      </c>
    </row>
    <row r="475" spans="1:74" x14ac:dyDescent="0.25">
      <c r="A475" s="161" t="s">
        <v>1306</v>
      </c>
      <c r="B475" t="s">
        <v>1491</v>
      </c>
      <c r="C475" t="s">
        <v>1313</v>
      </c>
      <c r="D475" t="s">
        <v>1492</v>
      </c>
      <c r="E475" t="s">
        <v>1315</v>
      </c>
      <c r="F475" t="s">
        <v>1493</v>
      </c>
      <c r="G475" t="s">
        <v>2421</v>
      </c>
      <c r="BT475" s="161" t="s">
        <v>1306</v>
      </c>
      <c r="BU475" s="161" t="s">
        <v>109</v>
      </c>
      <c r="BV475" t="b">
        <v>0</v>
      </c>
    </row>
    <row r="476" spans="1:74" x14ac:dyDescent="0.25">
      <c r="A476" s="161" t="s">
        <v>1306</v>
      </c>
      <c r="B476" t="s">
        <v>1494</v>
      </c>
      <c r="C476" t="s">
        <v>1413</v>
      </c>
      <c r="D476" t="s">
        <v>1495</v>
      </c>
      <c r="E476" t="s">
        <v>1415</v>
      </c>
      <c r="F476" t="s">
        <v>1330</v>
      </c>
      <c r="G476" t="s">
        <v>2422</v>
      </c>
      <c r="BT476" s="161" t="s">
        <v>1306</v>
      </c>
      <c r="BU476" s="161" t="s">
        <v>109</v>
      </c>
      <c r="BV476" t="b">
        <v>0</v>
      </c>
    </row>
    <row r="477" spans="1:74" x14ac:dyDescent="0.25">
      <c r="A477" s="161" t="s">
        <v>1306</v>
      </c>
      <c r="B477" t="s">
        <v>1496</v>
      </c>
      <c r="C477" t="s">
        <v>1313</v>
      </c>
      <c r="D477" t="s">
        <v>1497</v>
      </c>
      <c r="E477" t="s">
        <v>1315</v>
      </c>
      <c r="F477" t="s">
        <v>1498</v>
      </c>
      <c r="G477" t="s">
        <v>2423</v>
      </c>
      <c r="BT477" s="161" t="s">
        <v>1306</v>
      </c>
      <c r="BU477" s="161" t="s">
        <v>109</v>
      </c>
      <c r="BV477" t="b">
        <v>0</v>
      </c>
    </row>
    <row r="478" spans="1:74" x14ac:dyDescent="0.25">
      <c r="A478" s="161" t="s">
        <v>1306</v>
      </c>
      <c r="B478" t="s">
        <v>1499</v>
      </c>
      <c r="C478" t="s">
        <v>1313</v>
      </c>
      <c r="D478" t="s">
        <v>1500</v>
      </c>
      <c r="E478" t="s">
        <v>1358</v>
      </c>
      <c r="F478" t="s">
        <v>1355</v>
      </c>
      <c r="G478" t="s">
        <v>2424</v>
      </c>
      <c r="BT478" s="161" t="s">
        <v>1306</v>
      </c>
      <c r="BU478" s="161" t="s">
        <v>109</v>
      </c>
      <c r="BV478" t="b">
        <v>0</v>
      </c>
    </row>
    <row r="479" spans="1:74" x14ac:dyDescent="0.25">
      <c r="A479" s="161" t="s">
        <v>1306</v>
      </c>
      <c r="B479" t="s">
        <v>1501</v>
      </c>
      <c r="C479" t="s">
        <v>1313</v>
      </c>
      <c r="D479" t="s">
        <v>1502</v>
      </c>
      <c r="E479" t="s">
        <v>1315</v>
      </c>
      <c r="F479" t="s">
        <v>1367</v>
      </c>
      <c r="G479" t="s">
        <v>2425</v>
      </c>
      <c r="BT479" s="161" t="s">
        <v>1306</v>
      </c>
      <c r="BU479" s="161" t="s">
        <v>109</v>
      </c>
      <c r="BV479" t="b">
        <v>0</v>
      </c>
    </row>
    <row r="480" spans="1:74" x14ac:dyDescent="0.25">
      <c r="A480" s="161" t="s">
        <v>1306</v>
      </c>
      <c r="B480" t="s">
        <v>1503</v>
      </c>
      <c r="C480" t="s">
        <v>1313</v>
      </c>
      <c r="D480" t="s">
        <v>1504</v>
      </c>
      <c r="E480" t="s">
        <v>1358</v>
      </c>
      <c r="F480" t="s">
        <v>1505</v>
      </c>
      <c r="G480" t="s">
        <v>2426</v>
      </c>
      <c r="BT480" s="161" t="s">
        <v>1306</v>
      </c>
      <c r="BU480" s="161" t="s">
        <v>109</v>
      </c>
      <c r="BV480" t="b">
        <v>0</v>
      </c>
    </row>
    <row r="481" spans="1:74" x14ac:dyDescent="0.25">
      <c r="A481" s="161" t="s">
        <v>1306</v>
      </c>
      <c r="B481" t="s">
        <v>1506</v>
      </c>
      <c r="C481" t="s">
        <v>1313</v>
      </c>
      <c r="D481" t="s">
        <v>1507</v>
      </c>
      <c r="E481" t="s">
        <v>1315</v>
      </c>
      <c r="F481" t="s">
        <v>1346</v>
      </c>
      <c r="G481" t="s">
        <v>2427</v>
      </c>
      <c r="BT481" s="161" t="s">
        <v>1306</v>
      </c>
      <c r="BU481" s="161" t="s">
        <v>109</v>
      </c>
      <c r="BV481" t="b">
        <v>0</v>
      </c>
    </row>
    <row r="482" spans="1:74" x14ac:dyDescent="0.25">
      <c r="A482" s="161" t="s">
        <v>1306</v>
      </c>
      <c r="B482" t="s">
        <v>1508</v>
      </c>
      <c r="C482" t="s">
        <v>1313</v>
      </c>
      <c r="D482" t="s">
        <v>1509</v>
      </c>
      <c r="E482" t="s">
        <v>1358</v>
      </c>
      <c r="F482" t="s">
        <v>1510</v>
      </c>
      <c r="G482" t="s">
        <v>2428</v>
      </c>
      <c r="BT482" s="161" t="s">
        <v>1306</v>
      </c>
      <c r="BU482" s="161" t="s">
        <v>109</v>
      </c>
      <c r="BV482" t="b">
        <v>0</v>
      </c>
    </row>
    <row r="483" spans="1:74" x14ac:dyDescent="0.25">
      <c r="A483" s="161" t="s">
        <v>1306</v>
      </c>
      <c r="B483" t="s">
        <v>1511</v>
      </c>
      <c r="C483" t="s">
        <v>1413</v>
      </c>
      <c r="D483" t="s">
        <v>1512</v>
      </c>
      <c r="E483" t="s">
        <v>1415</v>
      </c>
      <c r="F483" t="s">
        <v>1513</v>
      </c>
      <c r="G483" t="s">
        <v>2429</v>
      </c>
      <c r="BT483" s="161" t="s">
        <v>1306</v>
      </c>
      <c r="BU483" s="161" t="s">
        <v>109</v>
      </c>
      <c r="BV483" t="b">
        <v>0</v>
      </c>
    </row>
    <row r="484" spans="1:74" x14ac:dyDescent="0.25">
      <c r="A484" s="161" t="s">
        <v>1306</v>
      </c>
      <c r="B484" t="s">
        <v>1514</v>
      </c>
      <c r="C484" t="s">
        <v>1313</v>
      </c>
      <c r="D484" t="s">
        <v>1515</v>
      </c>
      <c r="E484" t="s">
        <v>1333</v>
      </c>
      <c r="F484" t="s">
        <v>1516</v>
      </c>
      <c r="G484" t="s">
        <v>2430</v>
      </c>
      <c r="BT484" s="161" t="s">
        <v>1306</v>
      </c>
      <c r="BU484" s="161" t="s">
        <v>109</v>
      </c>
      <c r="BV484" t="b">
        <v>0</v>
      </c>
    </row>
    <row r="485" spans="1:74" x14ac:dyDescent="0.25">
      <c r="A485" s="161" t="s">
        <v>1306</v>
      </c>
      <c r="B485" t="s">
        <v>1517</v>
      </c>
      <c r="C485" t="s">
        <v>1313</v>
      </c>
      <c r="D485" t="s">
        <v>1518</v>
      </c>
      <c r="E485" t="s">
        <v>1358</v>
      </c>
      <c r="F485" t="s">
        <v>1519</v>
      </c>
      <c r="G485" t="s">
        <v>2431</v>
      </c>
      <c r="BT485" s="161" t="s">
        <v>1306</v>
      </c>
      <c r="BU485" s="161" t="s">
        <v>109</v>
      </c>
      <c r="BV485" t="b">
        <v>0</v>
      </c>
    </row>
    <row r="486" spans="1:74" x14ac:dyDescent="0.25">
      <c r="A486" s="161" t="s">
        <v>1306</v>
      </c>
      <c r="B486" t="s">
        <v>1520</v>
      </c>
      <c r="C486" t="s">
        <v>1313</v>
      </c>
      <c r="D486" t="s">
        <v>1521</v>
      </c>
      <c r="E486" t="s">
        <v>1315</v>
      </c>
      <c r="F486" t="s">
        <v>1334</v>
      </c>
      <c r="G486" t="s">
        <v>2432</v>
      </c>
      <c r="BT486" s="161" t="s">
        <v>1306</v>
      </c>
      <c r="BU486" s="161" t="s">
        <v>109</v>
      </c>
      <c r="BV486" t="b">
        <v>0</v>
      </c>
    </row>
    <row r="487" spans="1:74" x14ac:dyDescent="0.25">
      <c r="A487" s="161" t="s">
        <v>1306</v>
      </c>
      <c r="B487" t="s">
        <v>1522</v>
      </c>
      <c r="C487" t="s">
        <v>1313</v>
      </c>
      <c r="D487" t="s">
        <v>1523</v>
      </c>
      <c r="E487" t="s">
        <v>1315</v>
      </c>
      <c r="F487" t="s">
        <v>1524</v>
      </c>
      <c r="G487" t="s">
        <v>2433</v>
      </c>
      <c r="BT487" s="161" t="s">
        <v>1306</v>
      </c>
      <c r="BU487" s="161" t="s">
        <v>109</v>
      </c>
      <c r="BV487" t="b">
        <v>0</v>
      </c>
    </row>
    <row r="488" spans="1:74" x14ac:dyDescent="0.25">
      <c r="A488" s="161" t="s">
        <v>1306</v>
      </c>
      <c r="B488" t="s">
        <v>1525</v>
      </c>
      <c r="C488" t="s">
        <v>1313</v>
      </c>
      <c r="D488" t="s">
        <v>1526</v>
      </c>
      <c r="E488" t="s">
        <v>1315</v>
      </c>
      <c r="F488" t="s">
        <v>1438</v>
      </c>
      <c r="G488" t="s">
        <v>2434</v>
      </c>
      <c r="BT488" s="161" t="s">
        <v>1306</v>
      </c>
      <c r="BU488" s="161" t="s">
        <v>109</v>
      </c>
      <c r="BV488" t="b">
        <v>0</v>
      </c>
    </row>
    <row r="489" spans="1:74" x14ac:dyDescent="0.25">
      <c r="A489" s="161" t="s">
        <v>1306</v>
      </c>
      <c r="B489" t="s">
        <v>1527</v>
      </c>
      <c r="C489" t="s">
        <v>1413</v>
      </c>
      <c r="D489" t="s">
        <v>1528</v>
      </c>
      <c r="E489" t="s">
        <v>1415</v>
      </c>
      <c r="F489" t="s">
        <v>1408</v>
      </c>
      <c r="G489" t="s">
        <v>2435</v>
      </c>
      <c r="BT489" s="161" t="s">
        <v>1306</v>
      </c>
      <c r="BU489" s="161" t="s">
        <v>109</v>
      </c>
      <c r="BV489" t="b">
        <v>0</v>
      </c>
    </row>
    <row r="490" spans="1:74" x14ac:dyDescent="0.25">
      <c r="A490" s="161" t="s">
        <v>1306</v>
      </c>
      <c r="B490" t="s">
        <v>1529</v>
      </c>
      <c r="C490" t="s">
        <v>1313</v>
      </c>
      <c r="D490" t="s">
        <v>1530</v>
      </c>
      <c r="E490" t="s">
        <v>1315</v>
      </c>
      <c r="F490" t="s">
        <v>1334</v>
      </c>
      <c r="G490" t="s">
        <v>2436</v>
      </c>
      <c r="BT490" s="161" t="s">
        <v>1306</v>
      </c>
      <c r="BU490" s="161" t="s">
        <v>109</v>
      </c>
      <c r="BV490" t="b">
        <v>0</v>
      </c>
    </row>
    <row r="491" spans="1:74" x14ac:dyDescent="0.25">
      <c r="A491" s="161" t="s">
        <v>1306</v>
      </c>
      <c r="B491" t="s">
        <v>1531</v>
      </c>
      <c r="C491" t="s">
        <v>1313</v>
      </c>
      <c r="D491" t="s">
        <v>1532</v>
      </c>
      <c r="E491" t="s">
        <v>1315</v>
      </c>
      <c r="F491" t="s">
        <v>1533</v>
      </c>
      <c r="G491" t="s">
        <v>2437</v>
      </c>
      <c r="BT491" s="161" t="s">
        <v>1306</v>
      </c>
      <c r="BU491" s="161" t="s">
        <v>109</v>
      </c>
      <c r="BV491" t="b">
        <v>0</v>
      </c>
    </row>
    <row r="492" spans="1:74" x14ac:dyDescent="0.25">
      <c r="A492" s="161" t="s">
        <v>1306</v>
      </c>
      <c r="B492" t="s">
        <v>1534</v>
      </c>
      <c r="C492" t="s">
        <v>1313</v>
      </c>
      <c r="D492" t="s">
        <v>1535</v>
      </c>
      <c r="E492" t="s">
        <v>1333</v>
      </c>
      <c r="F492" t="s">
        <v>1536</v>
      </c>
      <c r="G492" t="s">
        <v>2438</v>
      </c>
      <c r="BT492" s="161" t="s">
        <v>1306</v>
      </c>
      <c r="BU492" s="161" t="s">
        <v>109</v>
      </c>
      <c r="BV492" t="b">
        <v>0</v>
      </c>
    </row>
    <row r="493" spans="1:74" x14ac:dyDescent="0.25">
      <c r="A493" s="161" t="s">
        <v>1306</v>
      </c>
      <c r="B493" t="s">
        <v>1537</v>
      </c>
      <c r="C493" t="s">
        <v>1313</v>
      </c>
      <c r="D493" t="s">
        <v>1538</v>
      </c>
      <c r="E493" t="s">
        <v>1315</v>
      </c>
      <c r="F493" t="s">
        <v>1539</v>
      </c>
      <c r="G493" t="s">
        <v>2439</v>
      </c>
      <c r="BT493" s="161" t="s">
        <v>1306</v>
      </c>
      <c r="BU493" s="161" t="s">
        <v>109</v>
      </c>
      <c r="BV493" t="b">
        <v>0</v>
      </c>
    </row>
    <row r="494" spans="1:74" x14ac:dyDescent="0.25">
      <c r="A494" s="161" t="s">
        <v>1306</v>
      </c>
      <c r="B494" t="s">
        <v>1540</v>
      </c>
      <c r="C494" t="s">
        <v>1313</v>
      </c>
      <c r="D494" t="s">
        <v>1541</v>
      </c>
      <c r="E494" t="s">
        <v>1315</v>
      </c>
      <c r="F494" t="s">
        <v>1542</v>
      </c>
      <c r="G494" t="s">
        <v>2440</v>
      </c>
      <c r="BT494" s="161" t="s">
        <v>1306</v>
      </c>
      <c r="BU494" s="161" t="s">
        <v>109</v>
      </c>
      <c r="BV494" t="b">
        <v>0</v>
      </c>
    </row>
    <row r="495" spans="1:74" x14ac:dyDescent="0.25">
      <c r="A495" s="161" t="s">
        <v>1306</v>
      </c>
      <c r="B495" t="s">
        <v>1543</v>
      </c>
      <c r="C495" t="s">
        <v>1313</v>
      </c>
      <c r="D495" t="s">
        <v>1544</v>
      </c>
      <c r="E495" t="s">
        <v>1315</v>
      </c>
      <c r="F495" t="s">
        <v>1545</v>
      </c>
      <c r="G495" t="s">
        <v>2441</v>
      </c>
      <c r="BT495" s="161" t="s">
        <v>1306</v>
      </c>
      <c r="BU495" s="161" t="s">
        <v>109</v>
      </c>
      <c r="BV495" t="b">
        <v>0</v>
      </c>
    </row>
    <row r="496" spans="1:74" x14ac:dyDescent="0.25">
      <c r="A496" s="161" t="s">
        <v>1306</v>
      </c>
      <c r="B496" t="s">
        <v>1546</v>
      </c>
      <c r="C496" t="s">
        <v>1313</v>
      </c>
      <c r="D496" t="s">
        <v>1547</v>
      </c>
      <c r="E496" t="s">
        <v>1333</v>
      </c>
      <c r="F496" t="s">
        <v>1548</v>
      </c>
      <c r="G496" t="s">
        <v>2442</v>
      </c>
      <c r="BT496" s="161" t="s">
        <v>1306</v>
      </c>
      <c r="BU496" s="161" t="s">
        <v>109</v>
      </c>
      <c r="BV496" t="b">
        <v>0</v>
      </c>
    </row>
    <row r="497" spans="1:74" x14ac:dyDescent="0.25">
      <c r="A497" s="161" t="s">
        <v>1306</v>
      </c>
      <c r="B497" t="s">
        <v>1549</v>
      </c>
      <c r="C497" t="s">
        <v>1313</v>
      </c>
      <c r="D497" t="s">
        <v>1550</v>
      </c>
      <c r="E497" t="s">
        <v>1315</v>
      </c>
      <c r="F497" t="s">
        <v>1551</v>
      </c>
      <c r="G497" t="s">
        <v>2443</v>
      </c>
      <c r="BT497" s="161" t="s">
        <v>1306</v>
      </c>
      <c r="BU497" s="161" t="s">
        <v>109</v>
      </c>
      <c r="BV497" t="b">
        <v>0</v>
      </c>
    </row>
    <row r="498" spans="1:74" x14ac:dyDescent="0.25">
      <c r="A498" s="161" t="s">
        <v>1306</v>
      </c>
      <c r="B498" t="s">
        <v>1552</v>
      </c>
      <c r="C498" t="s">
        <v>1313</v>
      </c>
      <c r="D498" t="s">
        <v>1553</v>
      </c>
      <c r="E498" t="s">
        <v>1333</v>
      </c>
      <c r="F498" t="s">
        <v>1548</v>
      </c>
      <c r="G498" t="s">
        <v>2444</v>
      </c>
      <c r="BT498" s="161" t="s">
        <v>1306</v>
      </c>
      <c r="BU498" s="161" t="s">
        <v>109</v>
      </c>
      <c r="BV498" t="b">
        <v>0</v>
      </c>
    </row>
    <row r="499" spans="1:74" x14ac:dyDescent="0.25">
      <c r="A499" s="161" t="s">
        <v>1306</v>
      </c>
      <c r="B499" t="s">
        <v>1554</v>
      </c>
      <c r="C499" t="s">
        <v>1313</v>
      </c>
      <c r="D499" t="s">
        <v>1555</v>
      </c>
      <c r="E499" t="s">
        <v>1556</v>
      </c>
      <c r="F499" t="s">
        <v>1334</v>
      </c>
      <c r="G499" t="s">
        <v>2445</v>
      </c>
      <c r="BT499" s="161" t="s">
        <v>1306</v>
      </c>
      <c r="BU499" s="161" t="s">
        <v>109</v>
      </c>
      <c r="BV499" t="b">
        <v>0</v>
      </c>
    </row>
    <row r="500" spans="1:74" x14ac:dyDescent="0.25">
      <c r="A500" s="161" t="s">
        <v>1306</v>
      </c>
      <c r="B500" t="s">
        <v>1557</v>
      </c>
      <c r="C500" t="s">
        <v>1413</v>
      </c>
      <c r="D500" t="s">
        <v>1558</v>
      </c>
      <c r="E500" t="s">
        <v>1415</v>
      </c>
      <c r="F500" t="s">
        <v>1559</v>
      </c>
      <c r="G500" t="s">
        <v>2446</v>
      </c>
      <c r="BT500" s="161" t="s">
        <v>1306</v>
      </c>
      <c r="BU500" s="161" t="s">
        <v>109</v>
      </c>
      <c r="BV500" t="b">
        <v>0</v>
      </c>
    </row>
    <row r="501" spans="1:74" x14ac:dyDescent="0.25">
      <c r="A501" s="161" t="s">
        <v>1306</v>
      </c>
      <c r="B501" t="s">
        <v>1560</v>
      </c>
      <c r="C501" t="s">
        <v>1313</v>
      </c>
      <c r="D501" t="s">
        <v>1561</v>
      </c>
      <c r="E501" t="s">
        <v>1410</v>
      </c>
      <c r="F501" t="s">
        <v>1371</v>
      </c>
      <c r="G501" t="s">
        <v>2447</v>
      </c>
      <c r="BT501" s="161" t="s">
        <v>1306</v>
      </c>
      <c r="BU501" s="161" t="s">
        <v>109</v>
      </c>
      <c r="BV501" t="b">
        <v>0</v>
      </c>
    </row>
    <row r="502" spans="1:74" x14ac:dyDescent="0.25">
      <c r="A502" s="161" t="s">
        <v>1306</v>
      </c>
      <c r="B502" t="s">
        <v>1562</v>
      </c>
      <c r="C502" t="s">
        <v>1313</v>
      </c>
      <c r="D502" t="s">
        <v>1563</v>
      </c>
      <c r="E502" t="s">
        <v>1315</v>
      </c>
      <c r="F502" t="s">
        <v>1564</v>
      </c>
      <c r="G502" t="s">
        <v>2448</v>
      </c>
      <c r="BT502" s="161" t="s">
        <v>1306</v>
      </c>
      <c r="BU502" s="161" t="s">
        <v>109</v>
      </c>
      <c r="BV502" t="b">
        <v>0</v>
      </c>
    </row>
    <row r="503" spans="1:74" x14ac:dyDescent="0.25">
      <c r="A503" s="161" t="s">
        <v>1306</v>
      </c>
      <c r="B503" t="s">
        <v>1565</v>
      </c>
      <c r="C503" t="s">
        <v>1413</v>
      </c>
      <c r="D503" t="s">
        <v>1566</v>
      </c>
      <c r="E503" t="s">
        <v>1415</v>
      </c>
      <c r="F503" t="s">
        <v>1418</v>
      </c>
      <c r="G503" t="s">
        <v>2449</v>
      </c>
      <c r="BT503" s="161" t="s">
        <v>1306</v>
      </c>
      <c r="BU503" s="161" t="s">
        <v>109</v>
      </c>
      <c r="BV503" t="b">
        <v>0</v>
      </c>
    </row>
    <row r="504" spans="1:74" x14ac:dyDescent="0.25">
      <c r="A504" s="161" t="s">
        <v>1306</v>
      </c>
      <c r="B504" t="s">
        <v>1567</v>
      </c>
      <c r="C504" t="s">
        <v>1313</v>
      </c>
      <c r="D504" t="s">
        <v>1568</v>
      </c>
      <c r="E504" t="s">
        <v>1315</v>
      </c>
      <c r="F504" t="s">
        <v>1513</v>
      </c>
      <c r="G504" t="s">
        <v>2450</v>
      </c>
      <c r="BT504" s="161" t="s">
        <v>1306</v>
      </c>
      <c r="BU504" s="161" t="s">
        <v>109</v>
      </c>
      <c r="BV504" t="b">
        <v>0</v>
      </c>
    </row>
    <row r="505" spans="1:74" x14ac:dyDescent="0.25">
      <c r="A505" s="161" t="s">
        <v>1306</v>
      </c>
      <c r="B505" t="s">
        <v>1569</v>
      </c>
      <c r="C505" t="s">
        <v>1313</v>
      </c>
      <c r="D505" t="s">
        <v>1570</v>
      </c>
      <c r="E505" t="s">
        <v>1315</v>
      </c>
      <c r="F505" t="s">
        <v>1441</v>
      </c>
      <c r="G505" t="s">
        <v>2451</v>
      </c>
      <c r="BT505" s="161" t="s">
        <v>1306</v>
      </c>
      <c r="BU505" s="161" t="s">
        <v>109</v>
      </c>
      <c r="BV505" t="b">
        <v>0</v>
      </c>
    </row>
    <row r="506" spans="1:74" x14ac:dyDescent="0.25">
      <c r="A506" s="161" t="s">
        <v>1306</v>
      </c>
      <c r="B506" t="s">
        <v>1571</v>
      </c>
      <c r="C506" t="s">
        <v>1313</v>
      </c>
      <c r="D506" t="s">
        <v>1572</v>
      </c>
      <c r="E506" t="s">
        <v>1315</v>
      </c>
      <c r="F506" t="s">
        <v>1573</v>
      </c>
      <c r="G506" t="s">
        <v>2452</v>
      </c>
      <c r="BT506" s="161" t="s">
        <v>1306</v>
      </c>
      <c r="BU506" s="161" t="s">
        <v>109</v>
      </c>
      <c r="BV506" t="b">
        <v>0</v>
      </c>
    </row>
    <row r="507" spans="1:74" x14ac:dyDescent="0.25">
      <c r="A507" s="161" t="s">
        <v>1306</v>
      </c>
      <c r="B507" t="s">
        <v>1574</v>
      </c>
      <c r="C507" t="s">
        <v>1313</v>
      </c>
      <c r="D507" t="s">
        <v>1575</v>
      </c>
      <c r="E507" t="s">
        <v>1315</v>
      </c>
      <c r="F507" t="s">
        <v>1576</v>
      </c>
      <c r="G507" t="s">
        <v>2453</v>
      </c>
      <c r="BT507" s="161" t="s">
        <v>1306</v>
      </c>
      <c r="BU507" s="161" t="s">
        <v>109</v>
      </c>
      <c r="BV507" t="b">
        <v>0</v>
      </c>
    </row>
    <row r="508" spans="1:74" x14ac:dyDescent="0.25">
      <c r="A508" s="161" t="s">
        <v>1306</v>
      </c>
      <c r="B508" t="s">
        <v>1577</v>
      </c>
      <c r="C508" t="s">
        <v>1313</v>
      </c>
      <c r="D508" t="s">
        <v>1578</v>
      </c>
      <c r="E508" t="s">
        <v>1435</v>
      </c>
      <c r="F508" t="s">
        <v>1330</v>
      </c>
      <c r="G508" t="s">
        <v>2454</v>
      </c>
      <c r="BT508" s="161" t="s">
        <v>1306</v>
      </c>
      <c r="BU508" s="161" t="s">
        <v>109</v>
      </c>
      <c r="BV508" t="b">
        <v>0</v>
      </c>
    </row>
    <row r="509" spans="1:74" x14ac:dyDescent="0.25">
      <c r="A509" s="161" t="s">
        <v>1306</v>
      </c>
      <c r="B509" t="s">
        <v>1579</v>
      </c>
      <c r="C509" t="s">
        <v>1313</v>
      </c>
      <c r="D509" t="s">
        <v>1580</v>
      </c>
      <c r="E509" t="s">
        <v>1315</v>
      </c>
      <c r="F509" t="s">
        <v>1581</v>
      </c>
      <c r="G509" t="s">
        <v>2455</v>
      </c>
      <c r="BT509" s="161" t="s">
        <v>1306</v>
      </c>
      <c r="BU509" s="161" t="s">
        <v>109</v>
      </c>
      <c r="BV509" t="b">
        <v>0</v>
      </c>
    </row>
    <row r="510" spans="1:74" x14ac:dyDescent="0.25">
      <c r="A510" s="161" t="s">
        <v>1306</v>
      </c>
      <c r="B510" t="s">
        <v>1582</v>
      </c>
      <c r="C510" t="s">
        <v>1313</v>
      </c>
      <c r="D510" t="s">
        <v>1583</v>
      </c>
      <c r="E510" t="s">
        <v>1315</v>
      </c>
      <c r="F510" t="s">
        <v>1581</v>
      </c>
      <c r="G510" t="s">
        <v>2456</v>
      </c>
      <c r="BT510" s="161" t="s">
        <v>1306</v>
      </c>
      <c r="BU510" s="161" t="s">
        <v>109</v>
      </c>
      <c r="BV510" t="b">
        <v>0</v>
      </c>
    </row>
    <row r="511" spans="1:74" x14ac:dyDescent="0.25">
      <c r="A511" s="161" t="s">
        <v>1306</v>
      </c>
      <c r="B511" t="s">
        <v>1584</v>
      </c>
      <c r="C511" t="s">
        <v>1313</v>
      </c>
      <c r="D511" t="s">
        <v>1585</v>
      </c>
      <c r="E511" t="s">
        <v>1315</v>
      </c>
      <c r="F511" t="s">
        <v>1551</v>
      </c>
      <c r="G511" t="s">
        <v>2457</v>
      </c>
      <c r="BT511" s="161" t="s">
        <v>1306</v>
      </c>
      <c r="BU511" s="161" t="s">
        <v>109</v>
      </c>
      <c r="BV511" t="b">
        <v>0</v>
      </c>
    </row>
    <row r="512" spans="1:74" x14ac:dyDescent="0.25">
      <c r="A512" s="161" t="s">
        <v>1306</v>
      </c>
      <c r="B512" t="s">
        <v>1586</v>
      </c>
      <c r="C512" t="s">
        <v>1313</v>
      </c>
      <c r="D512" t="s">
        <v>1587</v>
      </c>
      <c r="E512" t="s">
        <v>1556</v>
      </c>
      <c r="F512" t="s">
        <v>1334</v>
      </c>
      <c r="G512" t="s">
        <v>2458</v>
      </c>
      <c r="BT512" s="161" t="s">
        <v>1306</v>
      </c>
      <c r="BU512" s="161" t="s">
        <v>109</v>
      </c>
      <c r="BV512" t="b">
        <v>0</v>
      </c>
    </row>
    <row r="513" spans="1:74" x14ac:dyDescent="0.25">
      <c r="A513" s="161" t="s">
        <v>1306</v>
      </c>
      <c r="B513" t="s">
        <v>1588</v>
      </c>
      <c r="C513" t="s">
        <v>1313</v>
      </c>
      <c r="D513" t="s">
        <v>1589</v>
      </c>
      <c r="E513" t="s">
        <v>1315</v>
      </c>
      <c r="F513" t="s">
        <v>1590</v>
      </c>
      <c r="G513" t="s">
        <v>2459</v>
      </c>
      <c r="BT513" s="161" t="s">
        <v>1306</v>
      </c>
      <c r="BU513" s="161" t="s">
        <v>109</v>
      </c>
      <c r="BV513" t="b">
        <v>0</v>
      </c>
    </row>
    <row r="514" spans="1:74" x14ac:dyDescent="0.25">
      <c r="A514" s="161" t="s">
        <v>1306</v>
      </c>
      <c r="B514" t="s">
        <v>1591</v>
      </c>
      <c r="C514" t="s">
        <v>1313</v>
      </c>
      <c r="D514" t="s">
        <v>1592</v>
      </c>
      <c r="E514" t="s">
        <v>1333</v>
      </c>
      <c r="F514" t="s">
        <v>1593</v>
      </c>
      <c r="G514" t="s">
        <v>2460</v>
      </c>
      <c r="BT514" s="161" t="s">
        <v>1306</v>
      </c>
      <c r="BU514" s="161" t="s">
        <v>109</v>
      </c>
      <c r="BV514" t="b">
        <v>0</v>
      </c>
    </row>
    <row r="515" spans="1:74" x14ac:dyDescent="0.25">
      <c r="A515" s="161" t="s">
        <v>1306</v>
      </c>
      <c r="B515" t="s">
        <v>1594</v>
      </c>
      <c r="C515" t="s">
        <v>1313</v>
      </c>
      <c r="D515" t="s">
        <v>1595</v>
      </c>
      <c r="E515" t="s">
        <v>1315</v>
      </c>
      <c r="F515" t="s">
        <v>1330</v>
      </c>
      <c r="G515" t="s">
        <v>2461</v>
      </c>
      <c r="BT515" s="161" t="s">
        <v>1306</v>
      </c>
      <c r="BU515" s="161" t="s">
        <v>109</v>
      </c>
      <c r="BV515" t="b">
        <v>0</v>
      </c>
    </row>
    <row r="516" spans="1:74" x14ac:dyDescent="0.25">
      <c r="A516" s="161" t="s">
        <v>1306</v>
      </c>
      <c r="B516" t="s">
        <v>1596</v>
      </c>
      <c r="C516" t="s">
        <v>1313</v>
      </c>
      <c r="D516" t="s">
        <v>1597</v>
      </c>
      <c r="E516" t="s">
        <v>1333</v>
      </c>
      <c r="F516" t="s">
        <v>1441</v>
      </c>
      <c r="G516" t="s">
        <v>2462</v>
      </c>
      <c r="BT516" s="161" t="s">
        <v>1306</v>
      </c>
      <c r="BU516" s="161" t="s">
        <v>109</v>
      </c>
      <c r="BV516" t="b">
        <v>0</v>
      </c>
    </row>
    <row r="517" spans="1:74" x14ac:dyDescent="0.25">
      <c r="A517" s="161" t="s">
        <v>1306</v>
      </c>
      <c r="B517" t="s">
        <v>1598</v>
      </c>
      <c r="C517" t="s">
        <v>1413</v>
      </c>
      <c r="D517" t="s">
        <v>1599</v>
      </c>
      <c r="E517" t="s">
        <v>1415</v>
      </c>
      <c r="F517" t="s">
        <v>1600</v>
      </c>
      <c r="G517" t="s">
        <v>2463</v>
      </c>
      <c r="BT517" s="161" t="s">
        <v>1306</v>
      </c>
      <c r="BU517" s="161" t="s">
        <v>109</v>
      </c>
      <c r="BV517" t="b">
        <v>0</v>
      </c>
    </row>
    <row r="518" spans="1:74" x14ac:dyDescent="0.25">
      <c r="A518" s="161" t="s">
        <v>1306</v>
      </c>
      <c r="B518" t="s">
        <v>34</v>
      </c>
      <c r="C518" t="s">
        <v>1313</v>
      </c>
      <c r="D518" t="s">
        <v>1601</v>
      </c>
      <c r="E518" t="s">
        <v>1315</v>
      </c>
      <c r="F518" t="s">
        <v>1602</v>
      </c>
      <c r="G518" t="s">
        <v>2464</v>
      </c>
      <c r="BT518" s="161" t="s">
        <v>1306</v>
      </c>
      <c r="BU518" s="161" t="s">
        <v>109</v>
      </c>
      <c r="BV518" t="b">
        <v>0</v>
      </c>
    </row>
    <row r="519" spans="1:74" x14ac:dyDescent="0.25">
      <c r="A519" s="161" t="s">
        <v>1306</v>
      </c>
      <c r="B519" t="s">
        <v>1603</v>
      </c>
      <c r="C519" t="s">
        <v>1313</v>
      </c>
      <c r="D519" t="s">
        <v>1604</v>
      </c>
      <c r="E519" t="s">
        <v>1315</v>
      </c>
      <c r="F519" t="s">
        <v>1605</v>
      </c>
      <c r="G519" t="s">
        <v>2465</v>
      </c>
      <c r="BT519" s="161" t="s">
        <v>1306</v>
      </c>
      <c r="BU519" s="161" t="s">
        <v>109</v>
      </c>
      <c r="BV519" t="b">
        <v>0</v>
      </c>
    </row>
    <row r="520" spans="1:74" x14ac:dyDescent="0.25">
      <c r="A520" s="161" t="s">
        <v>1306</v>
      </c>
      <c r="B520" t="s">
        <v>1606</v>
      </c>
      <c r="C520" t="s">
        <v>1313</v>
      </c>
      <c r="D520" t="s">
        <v>1607</v>
      </c>
      <c r="E520" t="s">
        <v>1315</v>
      </c>
      <c r="F520" t="s">
        <v>1608</v>
      </c>
      <c r="G520" t="s">
        <v>2466</v>
      </c>
      <c r="BT520" s="161" t="s">
        <v>1306</v>
      </c>
      <c r="BU520" s="161" t="s">
        <v>109</v>
      </c>
      <c r="BV520" t="b">
        <v>0</v>
      </c>
    </row>
    <row r="521" spans="1:74" x14ac:dyDescent="0.25">
      <c r="A521" s="161" t="s">
        <v>1306</v>
      </c>
      <c r="B521" t="s">
        <v>1609</v>
      </c>
      <c r="C521" t="s">
        <v>1413</v>
      </c>
      <c r="D521" t="s">
        <v>1610</v>
      </c>
      <c r="E521" t="s">
        <v>1415</v>
      </c>
      <c r="F521" t="s">
        <v>1611</v>
      </c>
      <c r="G521" t="s">
        <v>2467</v>
      </c>
      <c r="BT521" s="161" t="s">
        <v>1306</v>
      </c>
      <c r="BU521" s="161" t="s">
        <v>109</v>
      </c>
      <c r="BV521" t="b">
        <v>0</v>
      </c>
    </row>
    <row r="522" spans="1:74" x14ac:dyDescent="0.25">
      <c r="A522" s="161" t="s">
        <v>1306</v>
      </c>
      <c r="B522" t="s">
        <v>1612</v>
      </c>
      <c r="C522" t="s">
        <v>1313</v>
      </c>
      <c r="D522" t="s">
        <v>1613</v>
      </c>
      <c r="E522" t="s">
        <v>1315</v>
      </c>
      <c r="F522" t="s">
        <v>1614</v>
      </c>
      <c r="G522" t="s">
        <v>2468</v>
      </c>
      <c r="BT522" s="161" t="s">
        <v>1306</v>
      </c>
      <c r="BU522" s="161" t="s">
        <v>109</v>
      </c>
      <c r="BV522" t="b">
        <v>0</v>
      </c>
    </row>
    <row r="523" spans="1:74" x14ac:dyDescent="0.25">
      <c r="A523" s="161" t="s">
        <v>1306</v>
      </c>
      <c r="B523" t="s">
        <v>1615</v>
      </c>
      <c r="C523" t="s">
        <v>1313</v>
      </c>
      <c r="D523" t="s">
        <v>1616</v>
      </c>
      <c r="E523" t="s">
        <v>1410</v>
      </c>
      <c r="F523" t="s">
        <v>1617</v>
      </c>
      <c r="G523" t="s">
        <v>2469</v>
      </c>
      <c r="BT523" s="161" t="s">
        <v>1306</v>
      </c>
      <c r="BU523" s="161" t="s">
        <v>109</v>
      </c>
      <c r="BV523" t="b">
        <v>0</v>
      </c>
    </row>
    <row r="524" spans="1:74" x14ac:dyDescent="0.25">
      <c r="A524" s="161" t="s">
        <v>1306</v>
      </c>
      <c r="B524" t="s">
        <v>1618</v>
      </c>
      <c r="C524" t="s">
        <v>1313</v>
      </c>
      <c r="D524" t="s">
        <v>1619</v>
      </c>
      <c r="E524" t="s">
        <v>1315</v>
      </c>
      <c r="F524" t="s">
        <v>1620</v>
      </c>
      <c r="G524" t="s">
        <v>2470</v>
      </c>
      <c r="BT524" s="161" t="s">
        <v>1306</v>
      </c>
      <c r="BU524" s="161" t="s">
        <v>109</v>
      </c>
      <c r="BV524" t="b">
        <v>0</v>
      </c>
    </row>
    <row r="525" spans="1:74" x14ac:dyDescent="0.25">
      <c r="A525" s="161" t="s">
        <v>1306</v>
      </c>
      <c r="B525" t="s">
        <v>1621</v>
      </c>
      <c r="C525" t="s">
        <v>1313</v>
      </c>
      <c r="D525" t="s">
        <v>1622</v>
      </c>
      <c r="E525" t="s">
        <v>1410</v>
      </c>
      <c r="F525" t="s">
        <v>1371</v>
      </c>
      <c r="G525" t="s">
        <v>2471</v>
      </c>
      <c r="BT525" s="161" t="s">
        <v>1306</v>
      </c>
      <c r="BU525" s="161" t="s">
        <v>109</v>
      </c>
      <c r="BV525" t="b">
        <v>0</v>
      </c>
    </row>
    <row r="526" spans="1:74" x14ac:dyDescent="0.25">
      <c r="A526" s="161" t="s">
        <v>1306</v>
      </c>
      <c r="B526" t="s">
        <v>1623</v>
      </c>
      <c r="C526" t="s">
        <v>1313</v>
      </c>
      <c r="D526" t="s">
        <v>1624</v>
      </c>
      <c r="E526" t="s">
        <v>1315</v>
      </c>
      <c r="F526" t="s">
        <v>1330</v>
      </c>
      <c r="G526" t="s">
        <v>2472</v>
      </c>
      <c r="BT526" s="161" t="s">
        <v>1306</v>
      </c>
      <c r="BU526" s="161" t="s">
        <v>109</v>
      </c>
      <c r="BV526" t="b">
        <v>0</v>
      </c>
    </row>
    <row r="527" spans="1:74" x14ac:dyDescent="0.25">
      <c r="A527" s="161" t="s">
        <v>1306</v>
      </c>
      <c r="B527" t="s">
        <v>33</v>
      </c>
      <c r="C527" t="s">
        <v>1313</v>
      </c>
      <c r="D527" t="s">
        <v>1625</v>
      </c>
      <c r="E527" t="s">
        <v>1410</v>
      </c>
      <c r="F527" t="s">
        <v>1371</v>
      </c>
      <c r="G527" t="s">
        <v>2473</v>
      </c>
      <c r="BT527" s="161" t="s">
        <v>1306</v>
      </c>
      <c r="BU527" s="161" t="s">
        <v>109</v>
      </c>
      <c r="BV527" t="b">
        <v>0</v>
      </c>
    </row>
    <row r="528" spans="1:74" x14ac:dyDescent="0.25">
      <c r="A528" s="161" t="s">
        <v>1306</v>
      </c>
      <c r="B528" t="s">
        <v>1626</v>
      </c>
      <c r="C528" t="s">
        <v>1313</v>
      </c>
      <c r="D528" t="s">
        <v>1627</v>
      </c>
      <c r="E528" t="s">
        <v>1315</v>
      </c>
      <c r="F528" t="s">
        <v>1628</v>
      </c>
      <c r="G528" t="s">
        <v>2474</v>
      </c>
      <c r="BT528" s="161" t="s">
        <v>1306</v>
      </c>
      <c r="BU528" s="161" t="s">
        <v>109</v>
      </c>
      <c r="BV528" t="b">
        <v>0</v>
      </c>
    </row>
    <row r="529" spans="1:74" x14ac:dyDescent="0.25">
      <c r="A529" s="161" t="s">
        <v>1306</v>
      </c>
      <c r="B529" t="s">
        <v>1629</v>
      </c>
      <c r="C529" t="s">
        <v>1413</v>
      </c>
      <c r="D529" t="s">
        <v>1630</v>
      </c>
      <c r="E529" t="s">
        <v>1415</v>
      </c>
      <c r="F529" t="s">
        <v>1441</v>
      </c>
      <c r="G529" t="s">
        <v>2475</v>
      </c>
      <c r="BT529" s="161" t="s">
        <v>1306</v>
      </c>
      <c r="BU529" s="161" t="s">
        <v>109</v>
      </c>
      <c r="BV529" t="b">
        <v>0</v>
      </c>
    </row>
    <row r="530" spans="1:74" x14ac:dyDescent="0.25">
      <c r="A530" s="161" t="s">
        <v>1306</v>
      </c>
      <c r="B530" t="s">
        <v>1631</v>
      </c>
      <c r="C530" t="s">
        <v>1313</v>
      </c>
      <c r="D530" t="s">
        <v>1632</v>
      </c>
      <c r="E530" t="s">
        <v>1315</v>
      </c>
      <c r="F530" t="s">
        <v>1633</v>
      </c>
      <c r="G530" t="s">
        <v>2476</v>
      </c>
      <c r="BT530" s="161" t="s">
        <v>1306</v>
      </c>
      <c r="BU530" s="161" t="s">
        <v>109</v>
      </c>
      <c r="BV530" t="b">
        <v>0</v>
      </c>
    </row>
    <row r="531" spans="1:74" x14ac:dyDescent="0.25">
      <c r="A531" s="161" t="s">
        <v>1306</v>
      </c>
      <c r="B531" t="s">
        <v>1634</v>
      </c>
      <c r="C531" t="s">
        <v>1313</v>
      </c>
      <c r="D531" t="s">
        <v>1635</v>
      </c>
      <c r="E531" t="s">
        <v>1435</v>
      </c>
      <c r="F531" t="s">
        <v>1636</v>
      </c>
      <c r="G531" t="s">
        <v>2477</v>
      </c>
      <c r="BT531" s="161" t="s">
        <v>1306</v>
      </c>
      <c r="BU531" s="161" t="s">
        <v>109</v>
      </c>
      <c r="BV531" t="b">
        <v>0</v>
      </c>
    </row>
    <row r="532" spans="1:74" x14ac:dyDescent="0.25">
      <c r="A532" s="161" t="s">
        <v>1306</v>
      </c>
      <c r="B532" t="s">
        <v>1637</v>
      </c>
      <c r="C532" t="s">
        <v>1313</v>
      </c>
      <c r="D532" t="s">
        <v>1638</v>
      </c>
      <c r="E532" t="s">
        <v>1315</v>
      </c>
      <c r="F532" t="s">
        <v>1450</v>
      </c>
      <c r="G532" t="s">
        <v>2478</v>
      </c>
      <c r="BT532" s="161" t="s">
        <v>1306</v>
      </c>
      <c r="BU532" s="161" t="s">
        <v>109</v>
      </c>
      <c r="BV532" t="b">
        <v>0</v>
      </c>
    </row>
    <row r="533" spans="1:74" x14ac:dyDescent="0.25">
      <c r="A533" s="161" t="s">
        <v>1306</v>
      </c>
      <c r="B533" t="s">
        <v>1639</v>
      </c>
      <c r="C533" t="s">
        <v>1313</v>
      </c>
      <c r="D533" t="s">
        <v>1640</v>
      </c>
      <c r="E533" t="s">
        <v>1315</v>
      </c>
      <c r="F533" t="s">
        <v>1573</v>
      </c>
      <c r="G533" t="s">
        <v>2479</v>
      </c>
      <c r="BT533" s="161" t="s">
        <v>1306</v>
      </c>
      <c r="BU533" s="161" t="s">
        <v>109</v>
      </c>
      <c r="BV533" t="b">
        <v>0</v>
      </c>
    </row>
    <row r="534" spans="1:74" x14ac:dyDescent="0.25">
      <c r="A534" s="161" t="s">
        <v>1306</v>
      </c>
      <c r="B534" t="s">
        <v>1641</v>
      </c>
      <c r="C534" t="s">
        <v>1313</v>
      </c>
      <c r="D534" t="s">
        <v>1642</v>
      </c>
      <c r="E534" t="s">
        <v>1315</v>
      </c>
      <c r="F534" t="s">
        <v>1505</v>
      </c>
      <c r="G534" t="s">
        <v>2480</v>
      </c>
      <c r="BT534" s="161" t="s">
        <v>1306</v>
      </c>
      <c r="BU534" s="161" t="s">
        <v>109</v>
      </c>
      <c r="BV534" t="b">
        <v>0</v>
      </c>
    </row>
    <row r="535" spans="1:74" x14ac:dyDescent="0.25">
      <c r="A535" s="161" t="s">
        <v>1306</v>
      </c>
      <c r="B535" t="s">
        <v>1643</v>
      </c>
      <c r="C535" t="s">
        <v>1313</v>
      </c>
      <c r="D535" t="s">
        <v>1644</v>
      </c>
      <c r="E535" t="s">
        <v>1315</v>
      </c>
      <c r="F535" t="s">
        <v>1645</v>
      </c>
      <c r="G535" t="s">
        <v>2481</v>
      </c>
      <c r="BT535" s="161" t="s">
        <v>1306</v>
      </c>
      <c r="BU535" s="161" t="s">
        <v>109</v>
      </c>
      <c r="BV535" t="b">
        <v>0</v>
      </c>
    </row>
    <row r="536" spans="1:74" x14ac:dyDescent="0.25">
      <c r="A536" s="161" t="s">
        <v>1306</v>
      </c>
      <c r="B536" t="s">
        <v>1646</v>
      </c>
      <c r="C536" t="s">
        <v>1313</v>
      </c>
      <c r="D536" t="s">
        <v>1647</v>
      </c>
      <c r="E536" t="s">
        <v>1358</v>
      </c>
      <c r="F536" t="s">
        <v>1648</v>
      </c>
      <c r="G536" t="s">
        <v>2482</v>
      </c>
      <c r="BT536" s="161" t="s">
        <v>1306</v>
      </c>
      <c r="BU536" s="161" t="s">
        <v>109</v>
      </c>
      <c r="BV536" t="b">
        <v>0</v>
      </c>
    </row>
    <row r="537" spans="1:74" x14ac:dyDescent="0.25">
      <c r="A537" s="161" t="s">
        <v>1306</v>
      </c>
      <c r="B537" t="s">
        <v>1649</v>
      </c>
      <c r="C537" t="s">
        <v>1313</v>
      </c>
      <c r="D537" t="s">
        <v>1650</v>
      </c>
      <c r="E537" t="s">
        <v>1556</v>
      </c>
      <c r="F537" t="s">
        <v>1334</v>
      </c>
      <c r="G537" t="s">
        <v>2483</v>
      </c>
      <c r="BT537" s="161" t="s">
        <v>1306</v>
      </c>
      <c r="BU537" s="161" t="s">
        <v>109</v>
      </c>
      <c r="BV537" t="b">
        <v>0</v>
      </c>
    </row>
    <row r="538" spans="1:74" x14ac:dyDescent="0.25">
      <c r="A538" s="161" t="s">
        <v>1306</v>
      </c>
      <c r="B538" t="s">
        <v>1651</v>
      </c>
      <c r="C538" t="s">
        <v>1313</v>
      </c>
      <c r="D538" t="s">
        <v>1652</v>
      </c>
      <c r="E538" t="s">
        <v>1315</v>
      </c>
      <c r="F538" t="s">
        <v>1441</v>
      </c>
      <c r="G538" t="s">
        <v>2484</v>
      </c>
      <c r="BT538" s="161" t="s">
        <v>1306</v>
      </c>
      <c r="BU538" s="161" t="s">
        <v>109</v>
      </c>
      <c r="BV538" t="b">
        <v>0</v>
      </c>
    </row>
    <row r="539" spans="1:74" x14ac:dyDescent="0.25">
      <c r="A539" s="161" t="s">
        <v>1306</v>
      </c>
      <c r="B539" t="s">
        <v>1653</v>
      </c>
      <c r="C539" t="s">
        <v>1313</v>
      </c>
      <c r="D539" t="s">
        <v>1654</v>
      </c>
      <c r="E539" t="s">
        <v>1315</v>
      </c>
      <c r="F539" t="s">
        <v>1655</v>
      </c>
      <c r="G539" t="s">
        <v>2485</v>
      </c>
      <c r="BT539" s="161" t="s">
        <v>1306</v>
      </c>
      <c r="BU539" s="161" t="s">
        <v>109</v>
      </c>
      <c r="BV539" t="b">
        <v>0</v>
      </c>
    </row>
    <row r="540" spans="1:74" x14ac:dyDescent="0.25">
      <c r="A540" s="161" t="s">
        <v>1306</v>
      </c>
      <c r="B540" t="s">
        <v>1656</v>
      </c>
      <c r="C540" t="s">
        <v>1313</v>
      </c>
      <c r="D540" t="s">
        <v>1657</v>
      </c>
      <c r="E540" t="s">
        <v>1315</v>
      </c>
      <c r="F540" t="s">
        <v>1658</v>
      </c>
      <c r="G540" t="s">
        <v>2486</v>
      </c>
      <c r="BT540" s="161" t="s">
        <v>1306</v>
      </c>
      <c r="BU540" s="161" t="s">
        <v>109</v>
      </c>
      <c r="BV540" t="b">
        <v>0</v>
      </c>
    </row>
    <row r="541" spans="1:74" x14ac:dyDescent="0.25">
      <c r="A541" s="161" t="s">
        <v>1306</v>
      </c>
      <c r="B541" t="s">
        <v>1659</v>
      </c>
      <c r="C541" t="s">
        <v>1313</v>
      </c>
      <c r="D541" t="s">
        <v>1660</v>
      </c>
      <c r="E541" t="s">
        <v>1315</v>
      </c>
      <c r="F541" t="s">
        <v>1387</v>
      </c>
      <c r="G541" t="s">
        <v>2487</v>
      </c>
      <c r="BT541" s="161" t="s">
        <v>1306</v>
      </c>
      <c r="BU541" s="161" t="s">
        <v>109</v>
      </c>
      <c r="BV541" t="b">
        <v>0</v>
      </c>
    </row>
    <row r="542" spans="1:74" x14ac:dyDescent="0.25">
      <c r="A542" s="161" t="s">
        <v>1306</v>
      </c>
      <c r="B542" t="s">
        <v>1661</v>
      </c>
      <c r="C542" t="s">
        <v>1313</v>
      </c>
      <c r="D542" t="s">
        <v>1662</v>
      </c>
      <c r="E542" t="s">
        <v>1556</v>
      </c>
      <c r="F542" t="s">
        <v>1441</v>
      </c>
      <c r="G542" t="s">
        <v>2488</v>
      </c>
      <c r="BT542" s="161" t="s">
        <v>1306</v>
      </c>
      <c r="BU542" s="161" t="s">
        <v>109</v>
      </c>
      <c r="BV542" t="b">
        <v>0</v>
      </c>
    </row>
    <row r="543" spans="1:74" x14ac:dyDescent="0.25">
      <c r="A543" s="161" t="s">
        <v>1306</v>
      </c>
      <c r="B543" t="s">
        <v>1663</v>
      </c>
      <c r="C543" t="s">
        <v>1313</v>
      </c>
      <c r="D543" t="s">
        <v>1664</v>
      </c>
      <c r="E543" t="s">
        <v>1315</v>
      </c>
      <c r="F543" t="s">
        <v>1334</v>
      </c>
      <c r="G543" t="s">
        <v>2489</v>
      </c>
      <c r="BT543" s="161" t="s">
        <v>1306</v>
      </c>
      <c r="BU543" s="161" t="s">
        <v>109</v>
      </c>
      <c r="BV543" t="b">
        <v>0</v>
      </c>
    </row>
    <row r="544" spans="1:74" x14ac:dyDescent="0.25">
      <c r="A544" s="161" t="s">
        <v>1306</v>
      </c>
      <c r="B544" t="s">
        <v>1665</v>
      </c>
      <c r="C544" t="s">
        <v>1313</v>
      </c>
      <c r="D544" t="s">
        <v>1666</v>
      </c>
      <c r="E544" t="s">
        <v>1315</v>
      </c>
      <c r="F544" t="s">
        <v>1330</v>
      </c>
      <c r="G544" t="s">
        <v>2490</v>
      </c>
      <c r="BT544" s="161" t="s">
        <v>1306</v>
      </c>
      <c r="BU544" s="161" t="s">
        <v>109</v>
      </c>
      <c r="BV544" t="b">
        <v>0</v>
      </c>
    </row>
    <row r="545" spans="1:74" x14ac:dyDescent="0.25">
      <c r="A545" s="161" t="s">
        <v>1306</v>
      </c>
      <c r="B545" t="s">
        <v>1667</v>
      </c>
      <c r="C545" t="s">
        <v>1313</v>
      </c>
      <c r="D545" t="s">
        <v>1668</v>
      </c>
      <c r="E545" t="s">
        <v>1410</v>
      </c>
      <c r="F545" t="s">
        <v>1371</v>
      </c>
      <c r="G545" t="s">
        <v>2491</v>
      </c>
      <c r="BT545" s="161" t="s">
        <v>1306</v>
      </c>
      <c r="BU545" s="161" t="s">
        <v>109</v>
      </c>
      <c r="BV545" t="b">
        <v>0</v>
      </c>
    </row>
    <row r="546" spans="1:74" x14ac:dyDescent="0.25">
      <c r="A546" s="161" t="s">
        <v>1306</v>
      </c>
      <c r="B546" t="s">
        <v>1669</v>
      </c>
      <c r="C546" t="s">
        <v>1313</v>
      </c>
      <c r="D546" t="s">
        <v>1670</v>
      </c>
      <c r="E546" t="s">
        <v>1315</v>
      </c>
      <c r="F546" t="s">
        <v>1671</v>
      </c>
      <c r="G546" t="s">
        <v>2492</v>
      </c>
      <c r="BT546" s="161" t="s">
        <v>1306</v>
      </c>
      <c r="BU546" s="161" t="s">
        <v>109</v>
      </c>
      <c r="BV546" t="b">
        <v>0</v>
      </c>
    </row>
    <row r="547" spans="1:74" x14ac:dyDescent="0.25">
      <c r="A547" s="161" t="s">
        <v>1306</v>
      </c>
      <c r="B547" t="s">
        <v>1672</v>
      </c>
      <c r="C547" t="s">
        <v>1313</v>
      </c>
      <c r="D547" t="s">
        <v>1673</v>
      </c>
      <c r="E547" t="s">
        <v>1315</v>
      </c>
      <c r="F547" t="s">
        <v>1674</v>
      </c>
      <c r="G547" t="s">
        <v>2493</v>
      </c>
      <c r="BT547" s="161" t="s">
        <v>1306</v>
      </c>
      <c r="BU547" s="161" t="s">
        <v>109</v>
      </c>
      <c r="BV547" t="b">
        <v>0</v>
      </c>
    </row>
    <row r="548" spans="1:74" x14ac:dyDescent="0.25">
      <c r="A548" s="161" t="s">
        <v>1306</v>
      </c>
      <c r="B548" t="s">
        <v>1675</v>
      </c>
      <c r="C548" t="s">
        <v>1313</v>
      </c>
      <c r="D548" t="s">
        <v>1676</v>
      </c>
      <c r="E548" t="s">
        <v>1315</v>
      </c>
      <c r="F548" t="s">
        <v>1405</v>
      </c>
      <c r="G548" t="s">
        <v>2494</v>
      </c>
      <c r="BT548" s="161" t="s">
        <v>1306</v>
      </c>
      <c r="BU548" s="161" t="s">
        <v>109</v>
      </c>
      <c r="BV548" t="b">
        <v>0</v>
      </c>
    </row>
    <row r="549" spans="1:74" x14ac:dyDescent="0.25">
      <c r="A549" s="161" t="s">
        <v>1306</v>
      </c>
      <c r="B549" t="s">
        <v>1677</v>
      </c>
      <c r="C549" t="s">
        <v>1313</v>
      </c>
      <c r="D549" t="s">
        <v>1678</v>
      </c>
      <c r="E549" t="s">
        <v>1333</v>
      </c>
      <c r="F549" t="s">
        <v>1441</v>
      </c>
      <c r="G549" t="s">
        <v>2495</v>
      </c>
      <c r="BT549" s="161" t="s">
        <v>1306</v>
      </c>
      <c r="BU549" s="161" t="s">
        <v>109</v>
      </c>
      <c r="BV549" t="b">
        <v>0</v>
      </c>
    </row>
    <row r="550" spans="1:74" x14ac:dyDescent="0.25">
      <c r="A550" s="161" t="s">
        <v>1306</v>
      </c>
      <c r="B550" t="s">
        <v>1679</v>
      </c>
      <c r="C550" t="s">
        <v>1313</v>
      </c>
      <c r="D550" t="s">
        <v>1680</v>
      </c>
      <c r="E550" t="s">
        <v>1556</v>
      </c>
      <c r="F550" t="s">
        <v>1681</v>
      </c>
      <c r="G550" t="s">
        <v>2496</v>
      </c>
      <c r="BT550" s="161" t="s">
        <v>1306</v>
      </c>
      <c r="BU550" s="161" t="s">
        <v>109</v>
      </c>
      <c r="BV550" t="b">
        <v>0</v>
      </c>
    </row>
    <row r="551" spans="1:74" x14ac:dyDescent="0.25">
      <c r="A551" s="161" t="s">
        <v>1306</v>
      </c>
      <c r="B551" t="s">
        <v>1682</v>
      </c>
      <c r="C551" t="s">
        <v>1313</v>
      </c>
      <c r="D551" t="s">
        <v>1683</v>
      </c>
      <c r="E551" t="s">
        <v>1333</v>
      </c>
      <c r="F551" t="s">
        <v>1334</v>
      </c>
      <c r="G551" t="s">
        <v>2497</v>
      </c>
      <c r="BT551" s="161" t="s">
        <v>1306</v>
      </c>
      <c r="BU551" s="161" t="s">
        <v>109</v>
      </c>
      <c r="BV551" t="b">
        <v>0</v>
      </c>
    </row>
    <row r="552" spans="1:74" x14ac:dyDescent="0.25">
      <c r="A552" s="161" t="s">
        <v>1306</v>
      </c>
      <c r="B552" t="s">
        <v>1684</v>
      </c>
      <c r="C552" t="s">
        <v>1413</v>
      </c>
      <c r="D552" t="s">
        <v>1685</v>
      </c>
      <c r="E552" t="s">
        <v>1415</v>
      </c>
      <c r="F552" t="s">
        <v>1456</v>
      </c>
      <c r="G552" t="s">
        <v>2498</v>
      </c>
      <c r="BT552" s="161" t="s">
        <v>1306</v>
      </c>
      <c r="BU552" s="161" t="s">
        <v>109</v>
      </c>
      <c r="BV552" t="b">
        <v>0</v>
      </c>
    </row>
    <row r="553" spans="1:74" x14ac:dyDescent="0.25">
      <c r="A553" s="161" t="s">
        <v>1306</v>
      </c>
      <c r="B553" t="s">
        <v>1686</v>
      </c>
      <c r="C553" t="s">
        <v>1313</v>
      </c>
      <c r="D553" t="s">
        <v>1687</v>
      </c>
      <c r="E553" t="s">
        <v>1315</v>
      </c>
      <c r="G553" t="s">
        <v>2499</v>
      </c>
      <c r="BT553" s="161" t="s">
        <v>1306</v>
      </c>
      <c r="BU553" s="161" t="s">
        <v>109</v>
      </c>
      <c r="BV553" t="b">
        <v>0</v>
      </c>
    </row>
    <row r="554" spans="1:74" x14ac:dyDescent="0.25">
      <c r="A554" s="161" t="s">
        <v>1306</v>
      </c>
      <c r="B554" t="s">
        <v>1688</v>
      </c>
      <c r="C554" t="s">
        <v>1313</v>
      </c>
      <c r="D554" t="s">
        <v>1689</v>
      </c>
      <c r="E554" t="s">
        <v>1315</v>
      </c>
      <c r="F554" t="s">
        <v>1321</v>
      </c>
      <c r="G554" t="s">
        <v>2500</v>
      </c>
      <c r="BT554" s="161" t="s">
        <v>1306</v>
      </c>
      <c r="BU554" s="161" t="s">
        <v>109</v>
      </c>
      <c r="BV554" t="b">
        <v>0</v>
      </c>
    </row>
    <row r="555" spans="1:74" x14ac:dyDescent="0.25">
      <c r="A555" s="161" t="s">
        <v>1306</v>
      </c>
      <c r="B555" t="s">
        <v>1690</v>
      </c>
      <c r="C555" t="s">
        <v>1313</v>
      </c>
      <c r="D555" t="s">
        <v>1691</v>
      </c>
      <c r="E555" t="s">
        <v>1315</v>
      </c>
      <c r="F555" t="s">
        <v>1330</v>
      </c>
      <c r="G555" t="s">
        <v>2501</v>
      </c>
      <c r="BT555" s="161" t="s">
        <v>1306</v>
      </c>
      <c r="BU555" s="161" t="s">
        <v>109</v>
      </c>
      <c r="BV555" t="b">
        <v>0</v>
      </c>
    </row>
    <row r="556" spans="1:74" x14ac:dyDescent="0.25">
      <c r="A556" s="161" t="s">
        <v>1306</v>
      </c>
      <c r="B556" t="s">
        <v>1692</v>
      </c>
      <c r="C556" t="s">
        <v>1313</v>
      </c>
      <c r="D556" t="s">
        <v>1693</v>
      </c>
      <c r="E556" t="s">
        <v>1315</v>
      </c>
      <c r="F556" t="s">
        <v>1334</v>
      </c>
      <c r="G556" t="s">
        <v>2502</v>
      </c>
      <c r="BT556" s="161" t="s">
        <v>1306</v>
      </c>
      <c r="BU556" s="161" t="s">
        <v>109</v>
      </c>
      <c r="BV556" t="b">
        <v>0</v>
      </c>
    </row>
    <row r="557" spans="1:74" x14ac:dyDescent="0.25">
      <c r="A557" s="161" t="s">
        <v>1306</v>
      </c>
      <c r="B557" t="s">
        <v>1694</v>
      </c>
      <c r="C557" t="s">
        <v>1313</v>
      </c>
      <c r="D557" t="s">
        <v>1695</v>
      </c>
      <c r="E557" t="s">
        <v>1315</v>
      </c>
      <c r="F557" t="s">
        <v>1334</v>
      </c>
      <c r="G557" t="s">
        <v>2503</v>
      </c>
      <c r="BT557" s="161" t="s">
        <v>1306</v>
      </c>
      <c r="BU557" s="161" t="s">
        <v>109</v>
      </c>
      <c r="BV557" t="b">
        <v>0</v>
      </c>
    </row>
    <row r="558" spans="1:74" x14ac:dyDescent="0.25">
      <c r="A558" s="161" t="s">
        <v>1306</v>
      </c>
      <c r="B558" t="s">
        <v>1696</v>
      </c>
      <c r="C558" t="s">
        <v>1313</v>
      </c>
      <c r="D558" t="s">
        <v>1697</v>
      </c>
      <c r="E558" t="s">
        <v>1333</v>
      </c>
      <c r="F558" t="s">
        <v>1441</v>
      </c>
      <c r="G558" t="s">
        <v>2504</v>
      </c>
      <c r="BT558" s="161" t="s">
        <v>1306</v>
      </c>
      <c r="BU558" s="161" t="s">
        <v>109</v>
      </c>
      <c r="BV558" t="b">
        <v>0</v>
      </c>
    </row>
    <row r="559" spans="1:74" x14ac:dyDescent="0.25">
      <c r="A559" s="161" t="s">
        <v>1306</v>
      </c>
      <c r="B559" t="s">
        <v>1698</v>
      </c>
      <c r="C559" t="s">
        <v>1313</v>
      </c>
      <c r="D559" t="s">
        <v>1699</v>
      </c>
      <c r="E559" t="s">
        <v>1315</v>
      </c>
      <c r="F559" t="s">
        <v>1334</v>
      </c>
      <c r="G559" t="s">
        <v>2505</v>
      </c>
      <c r="BT559" s="161" t="s">
        <v>1306</v>
      </c>
      <c r="BU559" s="161" t="s">
        <v>109</v>
      </c>
      <c r="BV559" t="b">
        <v>0</v>
      </c>
    </row>
    <row r="560" spans="1:74" x14ac:dyDescent="0.25">
      <c r="A560" s="161" t="s">
        <v>1306</v>
      </c>
      <c r="B560" t="s">
        <v>1700</v>
      </c>
      <c r="C560" t="s">
        <v>1313</v>
      </c>
      <c r="D560" t="s">
        <v>1701</v>
      </c>
      <c r="E560" t="s">
        <v>1315</v>
      </c>
      <c r="F560" t="s">
        <v>1702</v>
      </c>
      <c r="G560" t="s">
        <v>2506</v>
      </c>
      <c r="BT560" s="161" t="s">
        <v>1306</v>
      </c>
      <c r="BU560" s="161" t="s">
        <v>109</v>
      </c>
      <c r="BV560" t="b">
        <v>0</v>
      </c>
    </row>
    <row r="561" spans="1:74" x14ac:dyDescent="0.25">
      <c r="A561" s="161" t="s">
        <v>1306</v>
      </c>
      <c r="B561" t="s">
        <v>1703</v>
      </c>
      <c r="C561" t="s">
        <v>1313</v>
      </c>
      <c r="D561" t="s">
        <v>1704</v>
      </c>
      <c r="E561" t="s">
        <v>1315</v>
      </c>
      <c r="F561" t="s">
        <v>1513</v>
      </c>
      <c r="G561" t="s">
        <v>2507</v>
      </c>
      <c r="BT561" s="161" t="s">
        <v>1306</v>
      </c>
      <c r="BU561" s="161" t="s">
        <v>109</v>
      </c>
      <c r="BV561" t="b">
        <v>0</v>
      </c>
    </row>
    <row r="562" spans="1:74" x14ac:dyDescent="0.25">
      <c r="A562" s="161" t="s">
        <v>1306</v>
      </c>
      <c r="B562" t="s">
        <v>1705</v>
      </c>
      <c r="C562" t="s">
        <v>1313</v>
      </c>
      <c r="D562" t="s">
        <v>1706</v>
      </c>
      <c r="E562" t="s">
        <v>1315</v>
      </c>
      <c r="F562" t="s">
        <v>1707</v>
      </c>
      <c r="G562" t="s">
        <v>2508</v>
      </c>
      <c r="BT562" s="161" t="s">
        <v>1306</v>
      </c>
      <c r="BU562" s="161" t="s">
        <v>109</v>
      </c>
      <c r="BV562" t="b">
        <v>0</v>
      </c>
    </row>
    <row r="563" spans="1:74" x14ac:dyDescent="0.25">
      <c r="A563" s="161" t="s">
        <v>1306</v>
      </c>
      <c r="B563" t="s">
        <v>1708</v>
      </c>
      <c r="C563" t="s">
        <v>1313</v>
      </c>
      <c r="D563" t="s">
        <v>1709</v>
      </c>
      <c r="E563" t="s">
        <v>1333</v>
      </c>
      <c r="F563" t="s">
        <v>1374</v>
      </c>
      <c r="G563" t="s">
        <v>2509</v>
      </c>
      <c r="BT563" s="161" t="s">
        <v>1306</v>
      </c>
      <c r="BU563" s="161" t="s">
        <v>109</v>
      </c>
      <c r="BV563" t="b">
        <v>0</v>
      </c>
    </row>
    <row r="564" spans="1:74" x14ac:dyDescent="0.25">
      <c r="A564" s="161" t="s">
        <v>1306</v>
      </c>
      <c r="B564" t="s">
        <v>1710</v>
      </c>
      <c r="C564" t="s">
        <v>1313</v>
      </c>
      <c r="D564" t="s">
        <v>1711</v>
      </c>
      <c r="E564" t="s">
        <v>1333</v>
      </c>
      <c r="F564" t="s">
        <v>1441</v>
      </c>
      <c r="G564" t="s">
        <v>2510</v>
      </c>
      <c r="BT564" s="161" t="s">
        <v>1306</v>
      </c>
      <c r="BU564" s="161" t="s">
        <v>109</v>
      </c>
      <c r="BV564" t="b">
        <v>0</v>
      </c>
    </row>
    <row r="565" spans="1:74" x14ac:dyDescent="0.25">
      <c r="A565" s="161" t="s">
        <v>1306</v>
      </c>
      <c r="B565" t="s">
        <v>1712</v>
      </c>
      <c r="C565" t="s">
        <v>1313</v>
      </c>
      <c r="D565" t="s">
        <v>1713</v>
      </c>
      <c r="E565" t="s">
        <v>1315</v>
      </c>
      <c r="F565" t="s">
        <v>1714</v>
      </c>
      <c r="G565" t="s">
        <v>2511</v>
      </c>
      <c r="BT565" s="161" t="s">
        <v>1306</v>
      </c>
      <c r="BU565" s="161" t="s">
        <v>109</v>
      </c>
      <c r="BV565" t="b">
        <v>0</v>
      </c>
    </row>
    <row r="566" spans="1:74" x14ac:dyDescent="0.25">
      <c r="A566" s="161" t="s">
        <v>1306</v>
      </c>
      <c r="B566" t="s">
        <v>1715</v>
      </c>
      <c r="C566" t="s">
        <v>1313</v>
      </c>
      <c r="D566" t="s">
        <v>1716</v>
      </c>
      <c r="E566" t="s">
        <v>1315</v>
      </c>
      <c r="F566" t="s">
        <v>1717</v>
      </c>
      <c r="G566" t="s">
        <v>2512</v>
      </c>
      <c r="BT566" s="161" t="s">
        <v>1306</v>
      </c>
      <c r="BU566" s="161" t="s">
        <v>109</v>
      </c>
      <c r="BV566" t="b">
        <v>0</v>
      </c>
    </row>
    <row r="567" spans="1:74" x14ac:dyDescent="0.25">
      <c r="A567" s="161" t="s">
        <v>1306</v>
      </c>
      <c r="B567" t="s">
        <v>1718</v>
      </c>
      <c r="C567" t="s">
        <v>1413</v>
      </c>
      <c r="D567" t="s">
        <v>1719</v>
      </c>
      <c r="E567" t="s">
        <v>1415</v>
      </c>
      <c r="F567" t="s">
        <v>1330</v>
      </c>
      <c r="G567" t="s">
        <v>2513</v>
      </c>
      <c r="BT567" s="161" t="s">
        <v>1306</v>
      </c>
      <c r="BU567" s="161" t="s">
        <v>109</v>
      </c>
      <c r="BV567" t="b">
        <v>0</v>
      </c>
    </row>
    <row r="568" spans="1:74" x14ac:dyDescent="0.25">
      <c r="A568" s="161" t="s">
        <v>1306</v>
      </c>
      <c r="B568" t="s">
        <v>1720</v>
      </c>
      <c r="C568" t="s">
        <v>1313</v>
      </c>
      <c r="D568" t="s">
        <v>1721</v>
      </c>
      <c r="E568" t="s">
        <v>1315</v>
      </c>
      <c r="F568" t="s">
        <v>1539</v>
      </c>
      <c r="G568" t="s">
        <v>2514</v>
      </c>
      <c r="BT568" s="161" t="s">
        <v>1306</v>
      </c>
      <c r="BU568" s="161" t="s">
        <v>109</v>
      </c>
      <c r="BV568" t="b">
        <v>0</v>
      </c>
    </row>
    <row r="569" spans="1:74" x14ac:dyDescent="0.25">
      <c r="A569" s="161" t="s">
        <v>1306</v>
      </c>
      <c r="B569" t="s">
        <v>1722</v>
      </c>
      <c r="C569" t="s">
        <v>1313</v>
      </c>
      <c r="D569" t="s">
        <v>1723</v>
      </c>
      <c r="E569" t="s">
        <v>1315</v>
      </c>
      <c r="F569" t="s">
        <v>1645</v>
      </c>
      <c r="G569" t="s">
        <v>2515</v>
      </c>
      <c r="BT569" s="161" t="s">
        <v>1306</v>
      </c>
      <c r="BU569" s="161" t="s">
        <v>109</v>
      </c>
      <c r="BV569" t="b">
        <v>0</v>
      </c>
    </row>
    <row r="570" spans="1:74" x14ac:dyDescent="0.25">
      <c r="A570" s="161" t="s">
        <v>1306</v>
      </c>
      <c r="B570" t="s">
        <v>1724</v>
      </c>
      <c r="C570" t="s">
        <v>1413</v>
      </c>
      <c r="D570" t="s">
        <v>1725</v>
      </c>
      <c r="E570" t="s">
        <v>1415</v>
      </c>
      <c r="F570" t="s">
        <v>1542</v>
      </c>
      <c r="G570" t="s">
        <v>2516</v>
      </c>
      <c r="BT570" s="161" t="s">
        <v>1306</v>
      </c>
      <c r="BU570" s="161" t="s">
        <v>109</v>
      </c>
      <c r="BV570" t="b">
        <v>0</v>
      </c>
    </row>
    <row r="571" spans="1:74" x14ac:dyDescent="0.25">
      <c r="A571" s="161" t="s">
        <v>1306</v>
      </c>
      <c r="B571" t="s">
        <v>1726</v>
      </c>
      <c r="C571" t="s">
        <v>1313</v>
      </c>
      <c r="D571" t="s">
        <v>1727</v>
      </c>
      <c r="E571" t="s">
        <v>1333</v>
      </c>
      <c r="F571" t="s">
        <v>1608</v>
      </c>
      <c r="G571" t="s">
        <v>2517</v>
      </c>
      <c r="BT571" s="161" t="s">
        <v>1306</v>
      </c>
      <c r="BU571" s="161" t="s">
        <v>109</v>
      </c>
      <c r="BV571" t="b">
        <v>0</v>
      </c>
    </row>
    <row r="572" spans="1:74" x14ac:dyDescent="0.25">
      <c r="A572" s="161" t="s">
        <v>1306</v>
      </c>
      <c r="B572" t="s">
        <v>1728</v>
      </c>
      <c r="C572" t="s">
        <v>1313</v>
      </c>
      <c r="D572" t="s">
        <v>1729</v>
      </c>
      <c r="E572" t="s">
        <v>1315</v>
      </c>
      <c r="F572" t="s">
        <v>1330</v>
      </c>
      <c r="G572" t="s">
        <v>2517</v>
      </c>
      <c r="BT572" s="161" t="s">
        <v>1306</v>
      </c>
      <c r="BU572" s="161" t="s">
        <v>109</v>
      </c>
      <c r="BV572" t="b">
        <v>0</v>
      </c>
    </row>
    <row r="573" spans="1:74" x14ac:dyDescent="0.25">
      <c r="A573" s="161" t="s">
        <v>1306</v>
      </c>
      <c r="B573" t="s">
        <v>1730</v>
      </c>
      <c r="C573" t="s">
        <v>1313</v>
      </c>
      <c r="D573" t="s">
        <v>1731</v>
      </c>
      <c r="E573" t="s">
        <v>1315</v>
      </c>
      <c r="F573" t="s">
        <v>1377</v>
      </c>
      <c r="G573" t="s">
        <v>2518</v>
      </c>
      <c r="BT573" s="161" t="s">
        <v>1306</v>
      </c>
      <c r="BU573" s="161" t="s">
        <v>109</v>
      </c>
      <c r="BV573" t="b">
        <v>0</v>
      </c>
    </row>
    <row r="574" spans="1:74" x14ac:dyDescent="0.25">
      <c r="A574" s="161" t="s">
        <v>1306</v>
      </c>
      <c r="B574" t="s">
        <v>1732</v>
      </c>
      <c r="C574" t="s">
        <v>1313</v>
      </c>
      <c r="D574" t="s">
        <v>1733</v>
      </c>
      <c r="E574" t="s">
        <v>1315</v>
      </c>
      <c r="F574" t="s">
        <v>1734</v>
      </c>
      <c r="G574" t="s">
        <v>2519</v>
      </c>
      <c r="BT574" s="161" t="s">
        <v>1306</v>
      </c>
      <c r="BU574" s="161" t="s">
        <v>109</v>
      </c>
      <c r="BV574" t="b">
        <v>0</v>
      </c>
    </row>
    <row r="575" spans="1:74" x14ac:dyDescent="0.25">
      <c r="A575" s="161" t="s">
        <v>1306</v>
      </c>
      <c r="B575" t="s">
        <v>1735</v>
      </c>
      <c r="C575" t="s">
        <v>1413</v>
      </c>
      <c r="D575" t="s">
        <v>1736</v>
      </c>
      <c r="E575" t="s">
        <v>1415</v>
      </c>
      <c r="F575" t="s">
        <v>1737</v>
      </c>
      <c r="G575" t="s">
        <v>2520</v>
      </c>
      <c r="BT575" s="161" t="s">
        <v>1306</v>
      </c>
      <c r="BU575" s="161" t="s">
        <v>109</v>
      </c>
      <c r="BV575" t="b">
        <v>0</v>
      </c>
    </row>
    <row r="576" spans="1:74" x14ac:dyDescent="0.25">
      <c r="A576" s="161" t="s">
        <v>1306</v>
      </c>
      <c r="B576" t="s">
        <v>1738</v>
      </c>
      <c r="C576" t="s">
        <v>1313</v>
      </c>
      <c r="D576" t="s">
        <v>1739</v>
      </c>
      <c r="E576" t="s">
        <v>1315</v>
      </c>
      <c r="F576" t="s">
        <v>1450</v>
      </c>
      <c r="G576" t="s">
        <v>2521</v>
      </c>
      <c r="BT576" s="161" t="s">
        <v>1306</v>
      </c>
      <c r="BU576" s="161" t="s">
        <v>109</v>
      </c>
      <c r="BV576" t="b">
        <v>0</v>
      </c>
    </row>
    <row r="577" spans="1:74" x14ac:dyDescent="0.25">
      <c r="A577" s="161" t="s">
        <v>1306</v>
      </c>
      <c r="B577" t="s">
        <v>1740</v>
      </c>
      <c r="C577" t="s">
        <v>1313</v>
      </c>
      <c r="D577" t="s">
        <v>1741</v>
      </c>
      <c r="E577" t="s">
        <v>1315</v>
      </c>
      <c r="F577" t="s">
        <v>1581</v>
      </c>
      <c r="G577" t="s">
        <v>2522</v>
      </c>
      <c r="BT577" s="161" t="s">
        <v>1306</v>
      </c>
      <c r="BU577" s="161" t="s">
        <v>109</v>
      </c>
      <c r="BV577" t="b">
        <v>0</v>
      </c>
    </row>
    <row r="578" spans="1:74" x14ac:dyDescent="0.25">
      <c r="A578" s="161" t="s">
        <v>1306</v>
      </c>
      <c r="B578" t="s">
        <v>1742</v>
      </c>
      <c r="C578" t="s">
        <v>1313</v>
      </c>
      <c r="D578" t="s">
        <v>1743</v>
      </c>
      <c r="E578" t="s">
        <v>1315</v>
      </c>
      <c r="F578" t="s">
        <v>1744</v>
      </c>
      <c r="G578" t="s">
        <v>2523</v>
      </c>
      <c r="BT578" s="161" t="s">
        <v>1306</v>
      </c>
      <c r="BU578" s="161" t="s">
        <v>109</v>
      </c>
      <c r="BV578" t="b">
        <v>0</v>
      </c>
    </row>
    <row r="579" spans="1:74" x14ac:dyDescent="0.25">
      <c r="A579" s="161" t="s">
        <v>1306</v>
      </c>
      <c r="B579" t="s">
        <v>1745</v>
      </c>
      <c r="C579" t="s">
        <v>1313</v>
      </c>
      <c r="D579" t="s">
        <v>1746</v>
      </c>
      <c r="E579" t="s">
        <v>1315</v>
      </c>
      <c r="F579" t="s">
        <v>1747</v>
      </c>
      <c r="G579" t="s">
        <v>2524</v>
      </c>
      <c r="BT579" s="161" t="s">
        <v>1306</v>
      </c>
      <c r="BU579" s="161" t="s">
        <v>109</v>
      </c>
      <c r="BV579" t="b">
        <v>0</v>
      </c>
    </row>
    <row r="580" spans="1:74" x14ac:dyDescent="0.25">
      <c r="A580" s="161" t="s">
        <v>1306</v>
      </c>
      <c r="B580" t="s">
        <v>1748</v>
      </c>
      <c r="C580" t="s">
        <v>1313</v>
      </c>
      <c r="D580" t="s">
        <v>1749</v>
      </c>
      <c r="E580" t="s">
        <v>1333</v>
      </c>
      <c r="F580" t="s">
        <v>1334</v>
      </c>
      <c r="G580" t="s">
        <v>2525</v>
      </c>
      <c r="BT580" s="161" t="s">
        <v>1306</v>
      </c>
      <c r="BU580" s="161" t="s">
        <v>109</v>
      </c>
      <c r="BV580" t="b">
        <v>0</v>
      </c>
    </row>
    <row r="581" spans="1:74" x14ac:dyDescent="0.25">
      <c r="A581" s="161" t="s">
        <v>1306</v>
      </c>
      <c r="B581" t="s">
        <v>1750</v>
      </c>
      <c r="C581" t="s">
        <v>1313</v>
      </c>
      <c r="D581" t="s">
        <v>1751</v>
      </c>
      <c r="E581" t="s">
        <v>1315</v>
      </c>
      <c r="F581" t="s">
        <v>1324</v>
      </c>
      <c r="G581" t="s">
        <v>2526</v>
      </c>
      <c r="BT581" s="161" t="s">
        <v>1306</v>
      </c>
      <c r="BU581" s="161" t="s">
        <v>109</v>
      </c>
      <c r="BV581" t="b">
        <v>0</v>
      </c>
    </row>
    <row r="582" spans="1:74" x14ac:dyDescent="0.25">
      <c r="A582" s="161" t="s">
        <v>1306</v>
      </c>
      <c r="B582" t="s">
        <v>1752</v>
      </c>
      <c r="C582" t="s">
        <v>1313</v>
      </c>
      <c r="D582" t="s">
        <v>1753</v>
      </c>
      <c r="E582" t="s">
        <v>1315</v>
      </c>
      <c r="F582" t="s">
        <v>1645</v>
      </c>
      <c r="G582" t="s">
        <v>2527</v>
      </c>
      <c r="BT582" s="161" t="s">
        <v>1306</v>
      </c>
      <c r="BU582" s="161" t="s">
        <v>109</v>
      </c>
      <c r="BV582" t="b">
        <v>0</v>
      </c>
    </row>
    <row r="583" spans="1:74" x14ac:dyDescent="0.25">
      <c r="A583" s="161" t="s">
        <v>1306</v>
      </c>
      <c r="B583" t="s">
        <v>1754</v>
      </c>
      <c r="C583" t="s">
        <v>1313</v>
      </c>
      <c r="D583" t="s">
        <v>1755</v>
      </c>
      <c r="E583" t="s">
        <v>1333</v>
      </c>
      <c r="F583" t="s">
        <v>1405</v>
      </c>
      <c r="G583" t="s">
        <v>2528</v>
      </c>
      <c r="BT583" s="161" t="s">
        <v>1306</v>
      </c>
      <c r="BU583" s="161" t="s">
        <v>109</v>
      </c>
      <c r="BV583" t="b">
        <v>0</v>
      </c>
    </row>
    <row r="584" spans="1:74" x14ac:dyDescent="0.25">
      <c r="A584" s="161" t="s">
        <v>1306</v>
      </c>
      <c r="B584" t="s">
        <v>1756</v>
      </c>
      <c r="C584" t="s">
        <v>1313</v>
      </c>
      <c r="D584" t="s">
        <v>1757</v>
      </c>
      <c r="E584" t="s">
        <v>1410</v>
      </c>
      <c r="F584" t="s">
        <v>1617</v>
      </c>
      <c r="G584" t="s">
        <v>2529</v>
      </c>
      <c r="BT584" s="161" t="s">
        <v>1306</v>
      </c>
      <c r="BU584" s="161" t="s">
        <v>109</v>
      </c>
      <c r="BV584" t="b">
        <v>0</v>
      </c>
    </row>
    <row r="585" spans="1:74" x14ac:dyDescent="0.25">
      <c r="A585" s="161" t="s">
        <v>1306</v>
      </c>
      <c r="B585" t="s">
        <v>1758</v>
      </c>
      <c r="C585" t="s">
        <v>1313</v>
      </c>
      <c r="D585" t="s">
        <v>1759</v>
      </c>
      <c r="F585" t="s">
        <v>1760</v>
      </c>
      <c r="G585" t="s">
        <v>2530</v>
      </c>
      <c r="BT585" s="161" t="s">
        <v>1306</v>
      </c>
      <c r="BU585" s="161" t="s">
        <v>109</v>
      </c>
      <c r="BV585" t="b">
        <v>0</v>
      </c>
    </row>
    <row r="586" spans="1:74" x14ac:dyDescent="0.25">
      <c r="A586" s="161" t="s">
        <v>1306</v>
      </c>
      <c r="B586" t="s">
        <v>1761</v>
      </c>
      <c r="C586" t="s">
        <v>1413</v>
      </c>
      <c r="D586" t="s">
        <v>1762</v>
      </c>
      <c r="E586" t="s">
        <v>1415</v>
      </c>
      <c r="F586" t="s">
        <v>1763</v>
      </c>
      <c r="G586" t="s">
        <v>2531</v>
      </c>
      <c r="BT586" s="161" t="s">
        <v>1306</v>
      </c>
      <c r="BU586" s="161" t="s">
        <v>109</v>
      </c>
      <c r="BV586" t="b">
        <v>0</v>
      </c>
    </row>
    <row r="587" spans="1:74" x14ac:dyDescent="0.25">
      <c r="A587" s="161" t="s">
        <v>1306</v>
      </c>
      <c r="B587" t="s">
        <v>1764</v>
      </c>
      <c r="C587" t="s">
        <v>1313</v>
      </c>
      <c r="D587" t="s">
        <v>1765</v>
      </c>
      <c r="E587" t="s">
        <v>1315</v>
      </c>
      <c r="F587" t="s">
        <v>1766</v>
      </c>
      <c r="G587" t="s">
        <v>2532</v>
      </c>
      <c r="BT587" s="161" t="s">
        <v>1306</v>
      </c>
      <c r="BU587" s="161" t="s">
        <v>109</v>
      </c>
      <c r="BV587" t="b">
        <v>0</v>
      </c>
    </row>
    <row r="588" spans="1:74" x14ac:dyDescent="0.25">
      <c r="A588" s="161" t="s">
        <v>1306</v>
      </c>
      <c r="B588" t="s">
        <v>1767</v>
      </c>
      <c r="C588" t="s">
        <v>1313</v>
      </c>
      <c r="D588" t="s">
        <v>1768</v>
      </c>
      <c r="E588" t="s">
        <v>1333</v>
      </c>
      <c r="F588" t="s">
        <v>1334</v>
      </c>
      <c r="G588" t="s">
        <v>2533</v>
      </c>
      <c r="BT588" s="161" t="s">
        <v>1306</v>
      </c>
      <c r="BU588" s="161" t="s">
        <v>109</v>
      </c>
      <c r="BV588" t="b">
        <v>0</v>
      </c>
    </row>
    <row r="589" spans="1:74" x14ac:dyDescent="0.25">
      <c r="A589" s="161" t="s">
        <v>1306</v>
      </c>
      <c r="B589" t="s">
        <v>1769</v>
      </c>
      <c r="C589" t="s">
        <v>1318</v>
      </c>
      <c r="D589" t="s">
        <v>1770</v>
      </c>
      <c r="E589" t="s">
        <v>1320</v>
      </c>
      <c r="F589" t="s">
        <v>1581</v>
      </c>
      <c r="G589" t="s">
        <v>2534</v>
      </c>
      <c r="BT589" s="161" t="s">
        <v>1306</v>
      </c>
      <c r="BU589" s="161" t="s">
        <v>109</v>
      </c>
      <c r="BV589" t="b">
        <v>0</v>
      </c>
    </row>
    <row r="590" spans="1:74" x14ac:dyDescent="0.25">
      <c r="A590" s="161" t="s">
        <v>1306</v>
      </c>
      <c r="B590" t="s">
        <v>1771</v>
      </c>
      <c r="C590" t="s">
        <v>1313</v>
      </c>
      <c r="D590" t="s">
        <v>1772</v>
      </c>
      <c r="G590" t="s">
        <v>2535</v>
      </c>
      <c r="BT590" s="161" t="s">
        <v>1306</v>
      </c>
      <c r="BU590" s="161" t="s">
        <v>109</v>
      </c>
      <c r="BV590" t="b">
        <v>0</v>
      </c>
    </row>
    <row r="591" spans="1:74" x14ac:dyDescent="0.25">
      <c r="A591" s="161" t="s">
        <v>1306</v>
      </c>
      <c r="B591" t="s">
        <v>1773</v>
      </c>
      <c r="C591" t="s">
        <v>1313</v>
      </c>
      <c r="D591" t="s">
        <v>1774</v>
      </c>
      <c r="E591" t="s">
        <v>1315</v>
      </c>
      <c r="F591" t="s">
        <v>1775</v>
      </c>
      <c r="G591" t="s">
        <v>2536</v>
      </c>
      <c r="BT591" s="161" t="s">
        <v>1306</v>
      </c>
      <c r="BU591" s="161" t="s">
        <v>109</v>
      </c>
      <c r="BV591" t="b">
        <v>0</v>
      </c>
    </row>
    <row r="592" spans="1:74" x14ac:dyDescent="0.25">
      <c r="A592" s="161" t="s">
        <v>1306</v>
      </c>
      <c r="B592" t="s">
        <v>1776</v>
      </c>
      <c r="C592" t="s">
        <v>1313</v>
      </c>
      <c r="D592" t="s">
        <v>1777</v>
      </c>
      <c r="E592" t="s">
        <v>1333</v>
      </c>
      <c r="F592" t="s">
        <v>1778</v>
      </c>
      <c r="G592" t="s">
        <v>2537</v>
      </c>
      <c r="BT592" s="161" t="s">
        <v>1306</v>
      </c>
      <c r="BU592" s="161" t="s">
        <v>109</v>
      </c>
      <c r="BV592" t="b">
        <v>0</v>
      </c>
    </row>
    <row r="593" spans="1:74" x14ac:dyDescent="0.25">
      <c r="A593" s="161" t="s">
        <v>1306</v>
      </c>
      <c r="B593" t="s">
        <v>1779</v>
      </c>
      <c r="C593" t="s">
        <v>1313</v>
      </c>
      <c r="D593" t="s">
        <v>1780</v>
      </c>
      <c r="E593" t="s">
        <v>1333</v>
      </c>
      <c r="F593" t="s">
        <v>1781</v>
      </c>
      <c r="G593" t="s">
        <v>2538</v>
      </c>
      <c r="BT593" s="161" t="s">
        <v>1306</v>
      </c>
      <c r="BU593" s="161" t="s">
        <v>109</v>
      </c>
      <c r="BV593" t="b">
        <v>0</v>
      </c>
    </row>
    <row r="594" spans="1:74" x14ac:dyDescent="0.25">
      <c r="A594" s="161" t="s">
        <v>1306</v>
      </c>
      <c r="B594" t="s">
        <v>1782</v>
      </c>
      <c r="C594" t="s">
        <v>1313</v>
      </c>
      <c r="D594" t="s">
        <v>1783</v>
      </c>
      <c r="E594" t="s">
        <v>1358</v>
      </c>
      <c r="F594" t="s">
        <v>1505</v>
      </c>
      <c r="G594" t="s">
        <v>2539</v>
      </c>
      <c r="BT594" s="161" t="s">
        <v>1306</v>
      </c>
      <c r="BU594" s="161" t="s">
        <v>109</v>
      </c>
      <c r="BV594" t="b">
        <v>0</v>
      </c>
    </row>
    <row r="595" spans="1:74" x14ac:dyDescent="0.25">
      <c r="A595" s="161" t="s">
        <v>1306</v>
      </c>
      <c r="B595" t="s">
        <v>1784</v>
      </c>
      <c r="C595" t="s">
        <v>1313</v>
      </c>
      <c r="D595" t="s">
        <v>1785</v>
      </c>
      <c r="E595" t="s">
        <v>1315</v>
      </c>
      <c r="F595" t="s">
        <v>1786</v>
      </c>
      <c r="G595" t="s">
        <v>2540</v>
      </c>
      <c r="BT595" s="161" t="s">
        <v>1306</v>
      </c>
      <c r="BU595" s="161" t="s">
        <v>109</v>
      </c>
      <c r="BV595" t="b">
        <v>0</v>
      </c>
    </row>
    <row r="596" spans="1:74" x14ac:dyDescent="0.25">
      <c r="A596" s="161" t="s">
        <v>1306</v>
      </c>
      <c r="B596" t="s">
        <v>1787</v>
      </c>
      <c r="C596" t="s">
        <v>1313</v>
      </c>
      <c r="D596" t="s">
        <v>1788</v>
      </c>
      <c r="E596" t="s">
        <v>1315</v>
      </c>
      <c r="F596" t="s">
        <v>1628</v>
      </c>
      <c r="G596" t="s">
        <v>2541</v>
      </c>
      <c r="BT596" s="161" t="s">
        <v>1306</v>
      </c>
      <c r="BU596" s="161" t="s">
        <v>109</v>
      </c>
      <c r="BV596" t="b">
        <v>0</v>
      </c>
    </row>
    <row r="597" spans="1:74" x14ac:dyDescent="0.25">
      <c r="A597" s="161" t="s">
        <v>1306</v>
      </c>
      <c r="B597" t="s">
        <v>1789</v>
      </c>
      <c r="C597" t="s">
        <v>1313</v>
      </c>
      <c r="D597" t="s">
        <v>1790</v>
      </c>
      <c r="E597" t="s">
        <v>1315</v>
      </c>
      <c r="F597" t="s">
        <v>1405</v>
      </c>
      <c r="G597" t="s">
        <v>2542</v>
      </c>
      <c r="BT597" s="161" t="s">
        <v>1306</v>
      </c>
      <c r="BU597" s="161" t="s">
        <v>109</v>
      </c>
      <c r="BV597" t="b">
        <v>0</v>
      </c>
    </row>
    <row r="598" spans="1:74" x14ac:dyDescent="0.25">
      <c r="A598" s="161" t="s">
        <v>1306</v>
      </c>
      <c r="B598" t="s">
        <v>1791</v>
      </c>
      <c r="C598" t="s">
        <v>1313</v>
      </c>
      <c r="D598" t="s">
        <v>1792</v>
      </c>
      <c r="E598" t="s">
        <v>1333</v>
      </c>
      <c r="F598" t="s">
        <v>1334</v>
      </c>
      <c r="G598" t="s">
        <v>2543</v>
      </c>
      <c r="BT598" s="161" t="s">
        <v>1306</v>
      </c>
      <c r="BU598" s="161" t="s">
        <v>109</v>
      </c>
      <c r="BV598" t="b">
        <v>0</v>
      </c>
    </row>
    <row r="599" spans="1:74" x14ac:dyDescent="0.25">
      <c r="A599" s="161" t="s">
        <v>1306</v>
      </c>
      <c r="B599" t="s">
        <v>1793</v>
      </c>
      <c r="C599" t="s">
        <v>1313</v>
      </c>
      <c r="D599" t="s">
        <v>1794</v>
      </c>
      <c r="E599" t="s">
        <v>1315</v>
      </c>
      <c r="F599" t="s">
        <v>1405</v>
      </c>
      <c r="G599" t="s">
        <v>2544</v>
      </c>
      <c r="BT599" s="161" t="s">
        <v>1306</v>
      </c>
      <c r="BU599" s="161" t="s">
        <v>109</v>
      </c>
      <c r="BV599" t="b">
        <v>0</v>
      </c>
    </row>
    <row r="600" spans="1:74" x14ac:dyDescent="0.25">
      <c r="A600" s="161" t="s">
        <v>1306</v>
      </c>
      <c r="B600" t="s">
        <v>1795</v>
      </c>
      <c r="C600" t="s">
        <v>1313</v>
      </c>
      <c r="D600" t="s">
        <v>1796</v>
      </c>
      <c r="E600" t="s">
        <v>1315</v>
      </c>
      <c r="F600" t="s">
        <v>1374</v>
      </c>
      <c r="G600" t="s">
        <v>2545</v>
      </c>
      <c r="BT600" s="161" t="s">
        <v>1306</v>
      </c>
      <c r="BU600" s="161" t="s">
        <v>109</v>
      </c>
      <c r="BV600" t="b">
        <v>0</v>
      </c>
    </row>
    <row r="601" spans="1:74" x14ac:dyDescent="0.25">
      <c r="A601" s="161" t="s">
        <v>1306</v>
      </c>
      <c r="B601" t="s">
        <v>1797</v>
      </c>
      <c r="C601" t="s">
        <v>1313</v>
      </c>
      <c r="D601" t="s">
        <v>1798</v>
      </c>
      <c r="E601" t="s">
        <v>1799</v>
      </c>
      <c r="F601" t="s">
        <v>1352</v>
      </c>
      <c r="G601" t="s">
        <v>2546</v>
      </c>
      <c r="BT601" s="161" t="s">
        <v>1306</v>
      </c>
      <c r="BU601" s="161" t="s">
        <v>109</v>
      </c>
      <c r="BV601" t="b">
        <v>0</v>
      </c>
    </row>
    <row r="602" spans="1:74" x14ac:dyDescent="0.25">
      <c r="A602" s="161" t="s">
        <v>1800</v>
      </c>
      <c r="B602" t="s">
        <v>1307</v>
      </c>
      <c r="C602" t="s">
        <v>1308</v>
      </c>
      <c r="D602" t="s">
        <v>1309</v>
      </c>
      <c r="E602" t="s">
        <v>1310</v>
      </c>
      <c r="F602" t="s">
        <v>1311</v>
      </c>
      <c r="BT602" s="161" t="s">
        <v>1800</v>
      </c>
      <c r="BU602" s="161" t="s">
        <v>109</v>
      </c>
      <c r="BV602" t="b">
        <v>0</v>
      </c>
    </row>
    <row r="603" spans="1:74" x14ac:dyDescent="0.25">
      <c r="A603" s="161" t="s">
        <v>1800</v>
      </c>
      <c r="B603" t="s">
        <v>1631</v>
      </c>
      <c r="C603" t="s">
        <v>1313</v>
      </c>
      <c r="D603" t="s">
        <v>1632</v>
      </c>
      <c r="E603" t="s">
        <v>1315</v>
      </c>
      <c r="F603" t="s">
        <v>1633</v>
      </c>
      <c r="BT603" s="161" t="s">
        <v>1800</v>
      </c>
      <c r="BU603" s="161" t="s">
        <v>109</v>
      </c>
      <c r="BV603" t="b">
        <v>0</v>
      </c>
    </row>
    <row r="604" spans="1:74" x14ac:dyDescent="0.25">
      <c r="A604" s="161" t="s">
        <v>1800</v>
      </c>
      <c r="B604" t="s">
        <v>1372</v>
      </c>
      <c r="C604" t="s">
        <v>1313</v>
      </c>
      <c r="D604" t="s">
        <v>1373</v>
      </c>
      <c r="E604" t="s">
        <v>1333</v>
      </c>
      <c r="F604" t="s">
        <v>1374</v>
      </c>
      <c r="BT604" s="161" t="s">
        <v>1800</v>
      </c>
      <c r="BU604" s="161" t="s">
        <v>109</v>
      </c>
      <c r="BV604" t="b">
        <v>0</v>
      </c>
    </row>
    <row r="605" spans="1:74" x14ac:dyDescent="0.25">
      <c r="A605" s="161" t="s">
        <v>1800</v>
      </c>
      <c r="B605" t="s">
        <v>1708</v>
      </c>
      <c r="C605" t="s">
        <v>1313</v>
      </c>
      <c r="D605" t="s">
        <v>1709</v>
      </c>
      <c r="E605" t="s">
        <v>1333</v>
      </c>
      <c r="F605" t="s">
        <v>1374</v>
      </c>
      <c r="BT605" s="161" t="s">
        <v>1800</v>
      </c>
      <c r="BU605" s="161" t="s">
        <v>109</v>
      </c>
      <c r="BV605" t="b">
        <v>0</v>
      </c>
    </row>
    <row r="606" spans="1:74" x14ac:dyDescent="0.25">
      <c r="A606" s="161" t="s">
        <v>1800</v>
      </c>
      <c r="B606" t="s">
        <v>1784</v>
      </c>
      <c r="C606" t="s">
        <v>1313</v>
      </c>
      <c r="D606" t="s">
        <v>1785</v>
      </c>
      <c r="E606" t="s">
        <v>1315</v>
      </c>
      <c r="F606" t="s">
        <v>1786</v>
      </c>
      <c r="BT606" s="161" t="s">
        <v>1800</v>
      </c>
      <c r="BU606" s="161" t="s">
        <v>109</v>
      </c>
      <c r="BV606" t="b">
        <v>0</v>
      </c>
    </row>
    <row r="607" spans="1:74" x14ac:dyDescent="0.25">
      <c r="A607" s="161" t="s">
        <v>1800</v>
      </c>
      <c r="B607" t="s">
        <v>1795</v>
      </c>
      <c r="C607" t="s">
        <v>1313</v>
      </c>
      <c r="D607" t="s">
        <v>1796</v>
      </c>
      <c r="E607" t="s">
        <v>1315</v>
      </c>
      <c r="F607" t="s">
        <v>1374</v>
      </c>
      <c r="BT607" s="161" t="s">
        <v>1800</v>
      </c>
      <c r="BU607" s="161" t="s">
        <v>109</v>
      </c>
      <c r="BV607" t="b">
        <v>0</v>
      </c>
    </row>
    <row r="608" spans="1:74" x14ac:dyDescent="0.25">
      <c r="A608" s="161" t="s">
        <v>1800</v>
      </c>
      <c r="B608" t="s">
        <v>1403</v>
      </c>
      <c r="C608" t="s">
        <v>1313</v>
      </c>
      <c r="D608" t="s">
        <v>1404</v>
      </c>
      <c r="E608" t="s">
        <v>1315</v>
      </c>
      <c r="F608" t="s">
        <v>1405</v>
      </c>
      <c r="BT608" s="161" t="s">
        <v>1800</v>
      </c>
      <c r="BU608" s="161" t="s">
        <v>109</v>
      </c>
      <c r="BV608" t="b">
        <v>0</v>
      </c>
    </row>
    <row r="609" spans="1:74" x14ac:dyDescent="0.25">
      <c r="A609" s="161" t="s">
        <v>1800</v>
      </c>
      <c r="B609" t="s">
        <v>1489</v>
      </c>
      <c r="C609" t="s">
        <v>1413</v>
      </c>
      <c r="D609" t="s">
        <v>1490</v>
      </c>
      <c r="E609" t="s">
        <v>1415</v>
      </c>
      <c r="F609" t="s">
        <v>1405</v>
      </c>
      <c r="BT609" s="161" t="s">
        <v>1800</v>
      </c>
      <c r="BU609" s="161" t="s">
        <v>109</v>
      </c>
      <c r="BV609" t="b">
        <v>0</v>
      </c>
    </row>
    <row r="610" spans="1:74" x14ac:dyDescent="0.25">
      <c r="A610" s="161" t="s">
        <v>1800</v>
      </c>
      <c r="B610" t="s">
        <v>1675</v>
      </c>
      <c r="C610" t="s">
        <v>1313</v>
      </c>
      <c r="D610" t="s">
        <v>1676</v>
      </c>
      <c r="E610" t="s">
        <v>1315</v>
      </c>
      <c r="F610" t="s">
        <v>1405</v>
      </c>
      <c r="BT610" s="161" t="s">
        <v>1800</v>
      </c>
      <c r="BU610" s="161" t="s">
        <v>109</v>
      </c>
      <c r="BV610" t="b">
        <v>0</v>
      </c>
    </row>
    <row r="611" spans="1:74" x14ac:dyDescent="0.25">
      <c r="A611" s="161" t="s">
        <v>1800</v>
      </c>
      <c r="B611" t="s">
        <v>1754</v>
      </c>
      <c r="C611" t="s">
        <v>1313</v>
      </c>
      <c r="D611" t="s">
        <v>1755</v>
      </c>
      <c r="E611" t="s">
        <v>1333</v>
      </c>
      <c r="F611" t="s">
        <v>1405</v>
      </c>
      <c r="BT611" s="161" t="s">
        <v>1800</v>
      </c>
      <c r="BU611" s="161" t="s">
        <v>109</v>
      </c>
      <c r="BV611" t="b">
        <v>0</v>
      </c>
    </row>
    <row r="612" spans="1:74" x14ac:dyDescent="0.25">
      <c r="A612" s="161" t="s">
        <v>1800</v>
      </c>
      <c r="B612" t="s">
        <v>1789</v>
      </c>
      <c r="C612" t="s">
        <v>1313</v>
      </c>
      <c r="D612" t="s">
        <v>1790</v>
      </c>
      <c r="E612" t="s">
        <v>1315</v>
      </c>
      <c r="F612" t="s">
        <v>1405</v>
      </c>
      <c r="BT612" s="161" t="s">
        <v>1800</v>
      </c>
      <c r="BU612" s="161" t="s">
        <v>109</v>
      </c>
      <c r="BV612" t="b">
        <v>0</v>
      </c>
    </row>
    <row r="613" spans="1:74" x14ac:dyDescent="0.25">
      <c r="A613" s="161" t="s">
        <v>1800</v>
      </c>
      <c r="B613" t="s">
        <v>1793</v>
      </c>
      <c r="C613" t="s">
        <v>1313</v>
      </c>
      <c r="D613" t="s">
        <v>1794</v>
      </c>
      <c r="E613" t="s">
        <v>1315</v>
      </c>
      <c r="F613" t="s">
        <v>1405</v>
      </c>
      <c r="BT613" s="161" t="s">
        <v>1800</v>
      </c>
      <c r="BU613" s="161" t="s">
        <v>109</v>
      </c>
      <c r="BV613" t="b">
        <v>0</v>
      </c>
    </row>
    <row r="614" spans="1:74" x14ac:dyDescent="0.25">
      <c r="A614" s="161" t="s">
        <v>1800</v>
      </c>
      <c r="B614" t="s">
        <v>1571</v>
      </c>
      <c r="C614" t="s">
        <v>1313</v>
      </c>
      <c r="D614" t="s">
        <v>1572</v>
      </c>
      <c r="E614" t="s">
        <v>1315</v>
      </c>
      <c r="F614" t="s">
        <v>1573</v>
      </c>
      <c r="BT614" s="161" t="s">
        <v>1800</v>
      </c>
      <c r="BU614" s="161" t="s">
        <v>109</v>
      </c>
      <c r="BV614" t="b">
        <v>0</v>
      </c>
    </row>
    <row r="615" spans="1:74" x14ac:dyDescent="0.25">
      <c r="A615" s="161" t="s">
        <v>1800</v>
      </c>
      <c r="B615" t="s">
        <v>1639</v>
      </c>
      <c r="C615" t="s">
        <v>1313</v>
      </c>
      <c r="D615" t="s">
        <v>1640</v>
      </c>
      <c r="E615" t="s">
        <v>1315</v>
      </c>
      <c r="F615" t="s">
        <v>1573</v>
      </c>
      <c r="BT615" s="161" t="s">
        <v>1800</v>
      </c>
      <c r="BU615" s="161" t="s">
        <v>109</v>
      </c>
      <c r="BV615" t="b">
        <v>0</v>
      </c>
    </row>
    <row r="616" spans="1:74" x14ac:dyDescent="0.25">
      <c r="A616" s="161" t="s">
        <v>1800</v>
      </c>
      <c r="B616" t="s">
        <v>1451</v>
      </c>
      <c r="C616" t="s">
        <v>1313</v>
      </c>
      <c r="D616" t="s">
        <v>1452</v>
      </c>
      <c r="E616" t="s">
        <v>1315</v>
      </c>
      <c r="F616" t="s">
        <v>1453</v>
      </c>
      <c r="BT616" s="161" t="s">
        <v>1800</v>
      </c>
      <c r="BU616" s="161" t="s">
        <v>109</v>
      </c>
      <c r="BV616" t="b">
        <v>0</v>
      </c>
    </row>
    <row r="617" spans="1:74" x14ac:dyDescent="0.25">
      <c r="A617" s="161" t="s">
        <v>1800</v>
      </c>
      <c r="B617" t="s">
        <v>34</v>
      </c>
      <c r="C617" t="s">
        <v>1313</v>
      </c>
      <c r="D617" t="s">
        <v>1601</v>
      </c>
      <c r="E617" t="s">
        <v>1315</v>
      </c>
      <c r="F617" t="s">
        <v>1602</v>
      </c>
      <c r="BT617" s="161" t="s">
        <v>1800</v>
      </c>
      <c r="BU617" s="161" t="s">
        <v>109</v>
      </c>
      <c r="BV617" t="b">
        <v>0</v>
      </c>
    </row>
    <row r="618" spans="1:74" x14ac:dyDescent="0.25">
      <c r="A618" s="161" t="s">
        <v>1800</v>
      </c>
      <c r="B618" t="s">
        <v>1700</v>
      </c>
      <c r="C618" t="s">
        <v>1313</v>
      </c>
      <c r="D618" t="s">
        <v>1701</v>
      </c>
      <c r="E618" t="s">
        <v>1315</v>
      </c>
      <c r="F618" t="s">
        <v>1702</v>
      </c>
      <c r="BT618" s="161" t="s">
        <v>1800</v>
      </c>
      <c r="BU618" s="161" t="s">
        <v>109</v>
      </c>
      <c r="BV618" t="b">
        <v>0</v>
      </c>
    </row>
    <row r="619" spans="1:74" x14ac:dyDescent="0.25">
      <c r="A619" s="161" t="s">
        <v>1800</v>
      </c>
      <c r="B619" t="s">
        <v>1395</v>
      </c>
      <c r="C619" t="s">
        <v>1313</v>
      </c>
      <c r="D619" t="s">
        <v>1396</v>
      </c>
      <c r="E619" t="s">
        <v>1333</v>
      </c>
      <c r="F619" t="s">
        <v>1397</v>
      </c>
      <c r="BT619" s="161" t="s">
        <v>1800</v>
      </c>
      <c r="BU619" s="161" t="s">
        <v>109</v>
      </c>
      <c r="BV619" t="b">
        <v>0</v>
      </c>
    </row>
    <row r="620" spans="1:74" x14ac:dyDescent="0.25">
      <c r="A620" s="161" t="s">
        <v>1800</v>
      </c>
      <c r="B620" t="s">
        <v>1465</v>
      </c>
      <c r="C620" t="s">
        <v>1313</v>
      </c>
      <c r="D620" t="s">
        <v>1466</v>
      </c>
      <c r="E620" t="s">
        <v>1333</v>
      </c>
      <c r="F620" t="s">
        <v>1343</v>
      </c>
      <c r="BT620" s="161" t="s">
        <v>1800</v>
      </c>
      <c r="BU620" s="161" t="s">
        <v>109</v>
      </c>
      <c r="BV620" t="b">
        <v>0</v>
      </c>
    </row>
    <row r="621" spans="1:74" x14ac:dyDescent="0.25">
      <c r="A621" s="161" t="s">
        <v>1800</v>
      </c>
      <c r="B621" t="s">
        <v>1950</v>
      </c>
      <c r="D621" t="s">
        <v>1950</v>
      </c>
      <c r="BT621" s="161" t="s">
        <v>1800</v>
      </c>
      <c r="BU621" s="161" t="s">
        <v>109</v>
      </c>
      <c r="BV621" t="b">
        <v>0</v>
      </c>
    </row>
    <row r="622" spans="1:74" x14ac:dyDescent="0.25">
      <c r="A622" s="161" t="s">
        <v>1801</v>
      </c>
      <c r="B622" t="s">
        <v>1307</v>
      </c>
      <c r="C622" t="s">
        <v>1308</v>
      </c>
      <c r="D622" t="s">
        <v>1309</v>
      </c>
      <c r="E622" t="s">
        <v>1310</v>
      </c>
      <c r="F622" t="s">
        <v>1311</v>
      </c>
      <c r="BT622" s="161" t="s">
        <v>1801</v>
      </c>
      <c r="BU622" s="161" t="s">
        <v>109</v>
      </c>
      <c r="BV622" t="b">
        <v>0</v>
      </c>
    </row>
    <row r="623" spans="1:74" x14ac:dyDescent="0.25">
      <c r="A623" s="161" t="s">
        <v>1801</v>
      </c>
      <c r="B623" t="s">
        <v>1756</v>
      </c>
      <c r="C623" t="s">
        <v>1313</v>
      </c>
      <c r="D623" t="s">
        <v>1757</v>
      </c>
      <c r="E623" t="s">
        <v>1410</v>
      </c>
      <c r="F623" t="s">
        <v>1617</v>
      </c>
      <c r="BT623" s="161" t="s">
        <v>1801</v>
      </c>
      <c r="BU623" s="161" t="s">
        <v>109</v>
      </c>
      <c r="BV623" t="b">
        <v>0</v>
      </c>
    </row>
    <row r="624" spans="1:74" x14ac:dyDescent="0.25">
      <c r="A624" s="161" t="s">
        <v>1801</v>
      </c>
      <c r="B624" t="s">
        <v>1368</v>
      </c>
      <c r="C624" t="s">
        <v>1313</v>
      </c>
      <c r="D624" t="s">
        <v>1369</v>
      </c>
      <c r="E624" t="s">
        <v>1370</v>
      </c>
      <c r="F624" t="s">
        <v>1371</v>
      </c>
      <c r="BT624" s="161" t="s">
        <v>1801</v>
      </c>
      <c r="BU624" s="161" t="s">
        <v>109</v>
      </c>
      <c r="BV624" t="b">
        <v>0</v>
      </c>
    </row>
    <row r="625" spans="1:74" x14ac:dyDescent="0.25">
      <c r="A625" s="161" t="s">
        <v>1801</v>
      </c>
      <c r="B625" t="s">
        <v>1393</v>
      </c>
      <c r="C625" t="s">
        <v>1313</v>
      </c>
      <c r="D625" t="s">
        <v>1394</v>
      </c>
      <c r="E625" t="s">
        <v>1370</v>
      </c>
      <c r="F625" t="s">
        <v>1371</v>
      </c>
      <c r="BT625" s="161" t="s">
        <v>1801</v>
      </c>
      <c r="BU625" s="161" t="s">
        <v>109</v>
      </c>
      <c r="BV625" t="b">
        <v>0</v>
      </c>
    </row>
    <row r="626" spans="1:74" x14ac:dyDescent="0.25">
      <c r="A626" s="161" t="s">
        <v>1801</v>
      </c>
      <c r="B626" t="s">
        <v>1560</v>
      </c>
      <c r="C626" t="s">
        <v>1313</v>
      </c>
      <c r="D626" t="s">
        <v>1561</v>
      </c>
      <c r="E626" t="s">
        <v>1410</v>
      </c>
      <c r="F626" t="s">
        <v>1371</v>
      </c>
      <c r="BT626" s="161" t="s">
        <v>1801</v>
      </c>
      <c r="BU626" s="161" t="s">
        <v>109</v>
      </c>
      <c r="BV626" t="b">
        <v>0</v>
      </c>
    </row>
    <row r="627" spans="1:74" x14ac:dyDescent="0.25">
      <c r="A627" s="161" t="s">
        <v>1801</v>
      </c>
      <c r="B627" t="s">
        <v>33</v>
      </c>
      <c r="C627" t="s">
        <v>1313</v>
      </c>
      <c r="D627" t="s">
        <v>1625</v>
      </c>
      <c r="E627" t="s">
        <v>1410</v>
      </c>
      <c r="F627" t="s">
        <v>1371</v>
      </c>
      <c r="BT627" s="161" t="s">
        <v>1801</v>
      </c>
      <c r="BU627" s="161" t="s">
        <v>109</v>
      </c>
      <c r="BV627" t="b">
        <v>0</v>
      </c>
    </row>
    <row r="628" spans="1:74" x14ac:dyDescent="0.25">
      <c r="A628" s="161" t="s">
        <v>1801</v>
      </c>
      <c r="B628" t="s">
        <v>1667</v>
      </c>
      <c r="C628" t="s">
        <v>1313</v>
      </c>
      <c r="D628" t="s">
        <v>1668</v>
      </c>
      <c r="E628" t="s">
        <v>1410</v>
      </c>
      <c r="F628" t="s">
        <v>1371</v>
      </c>
      <c r="BT628" s="161" t="s">
        <v>1801</v>
      </c>
      <c r="BU628" s="161" t="s">
        <v>109</v>
      </c>
      <c r="BV628" t="b">
        <v>0</v>
      </c>
    </row>
    <row r="629" spans="1:74" x14ac:dyDescent="0.25">
      <c r="A629" s="161" t="s">
        <v>1801</v>
      </c>
      <c r="B629" t="s">
        <v>1467</v>
      </c>
      <c r="C629" t="s">
        <v>1413</v>
      </c>
      <c r="D629" t="s">
        <v>1468</v>
      </c>
      <c r="E629" t="s">
        <v>1415</v>
      </c>
      <c r="F629" t="s">
        <v>1469</v>
      </c>
      <c r="BT629" s="161" t="s">
        <v>1801</v>
      </c>
      <c r="BU629" s="161" t="s">
        <v>109</v>
      </c>
      <c r="BV629" t="b">
        <v>0</v>
      </c>
    </row>
    <row r="630" spans="1:74" x14ac:dyDescent="0.25">
      <c r="A630" s="161" t="s">
        <v>1801</v>
      </c>
      <c r="B630" t="s">
        <v>17</v>
      </c>
      <c r="C630" t="s">
        <v>1313</v>
      </c>
      <c r="D630" t="s">
        <v>1409</v>
      </c>
      <c r="E630" t="s">
        <v>1410</v>
      </c>
      <c r="F630" t="s">
        <v>1411</v>
      </c>
      <c r="BT630" s="161" t="s">
        <v>1801</v>
      </c>
      <c r="BU630" s="161" t="s">
        <v>109</v>
      </c>
      <c r="BV630" t="b">
        <v>0</v>
      </c>
    </row>
    <row r="631" spans="1:74" x14ac:dyDescent="0.25">
      <c r="A631" s="161" t="s">
        <v>1801</v>
      </c>
      <c r="B631" t="s">
        <v>1598</v>
      </c>
      <c r="C631" t="s">
        <v>1413</v>
      </c>
      <c r="D631" t="s">
        <v>1599</v>
      </c>
      <c r="E631" t="s">
        <v>1415</v>
      </c>
      <c r="F631" t="s">
        <v>1600</v>
      </c>
      <c r="BT631" s="161" t="s">
        <v>1801</v>
      </c>
      <c r="BU631" s="161" t="s">
        <v>109</v>
      </c>
      <c r="BV631" t="b">
        <v>0</v>
      </c>
    </row>
    <row r="632" spans="1:74" x14ac:dyDescent="0.25">
      <c r="A632" s="161" t="s">
        <v>1801</v>
      </c>
      <c r="B632" t="s">
        <v>1424</v>
      </c>
      <c r="C632" t="s">
        <v>1313</v>
      </c>
      <c r="D632" t="s">
        <v>1425</v>
      </c>
      <c r="E632" t="s">
        <v>1315</v>
      </c>
      <c r="F632" t="s">
        <v>1426</v>
      </c>
      <c r="BT632" s="161" t="s">
        <v>1801</v>
      </c>
      <c r="BU632" s="161" t="s">
        <v>109</v>
      </c>
      <c r="BV632" t="b">
        <v>0</v>
      </c>
    </row>
    <row r="633" spans="1:74" x14ac:dyDescent="0.25">
      <c r="A633" s="161" t="s">
        <v>1801</v>
      </c>
      <c r="B633" t="s">
        <v>1562</v>
      </c>
      <c r="C633" t="s">
        <v>1313</v>
      </c>
      <c r="D633" t="s">
        <v>1563</v>
      </c>
      <c r="E633" t="s">
        <v>1315</v>
      </c>
      <c r="F633" t="s">
        <v>1564</v>
      </c>
      <c r="BT633" s="161" t="s">
        <v>1801</v>
      </c>
      <c r="BU633" s="161" t="s">
        <v>109</v>
      </c>
      <c r="BV633" t="b">
        <v>0</v>
      </c>
    </row>
    <row r="634" spans="1:74" x14ac:dyDescent="0.25">
      <c r="A634" s="161" t="s">
        <v>1801</v>
      </c>
      <c r="B634" t="s">
        <v>1395</v>
      </c>
      <c r="C634" t="s">
        <v>1313</v>
      </c>
      <c r="D634" t="s">
        <v>1396</v>
      </c>
      <c r="E634" t="s">
        <v>1333</v>
      </c>
      <c r="F634" t="s">
        <v>1397</v>
      </c>
      <c r="BT634" s="161" t="s">
        <v>1801</v>
      </c>
      <c r="BU634" s="161" t="s">
        <v>109</v>
      </c>
      <c r="BV634" t="b">
        <v>0</v>
      </c>
    </row>
    <row r="635" spans="1:74" x14ac:dyDescent="0.25">
      <c r="A635" s="161" t="s">
        <v>1801</v>
      </c>
      <c r="B635" t="s">
        <v>1950</v>
      </c>
      <c r="D635" t="s">
        <v>1950</v>
      </c>
      <c r="BT635" s="161" t="s">
        <v>1801</v>
      </c>
      <c r="BU635" s="161" t="s">
        <v>109</v>
      </c>
      <c r="BV635" t="b">
        <v>0</v>
      </c>
    </row>
    <row r="636" spans="1:74" x14ac:dyDescent="0.25">
      <c r="A636" s="161" t="s">
        <v>1853</v>
      </c>
      <c r="B636" t="s">
        <v>1854</v>
      </c>
      <c r="C636" t="s">
        <v>148</v>
      </c>
      <c r="D636" t="s">
        <v>1855</v>
      </c>
      <c r="E636" t="s">
        <v>1856</v>
      </c>
      <c r="F636" t="s">
        <v>1857</v>
      </c>
      <c r="G636" t="s">
        <v>1858</v>
      </c>
      <c r="BT636" s="161" t="s">
        <v>1853</v>
      </c>
      <c r="BU636" s="161" t="s">
        <v>109</v>
      </c>
      <c r="BV636" t="b">
        <v>0</v>
      </c>
    </row>
    <row r="637" spans="1:74" x14ac:dyDescent="0.25">
      <c r="A637" s="161" t="s">
        <v>1853</v>
      </c>
      <c r="B637" t="s">
        <v>1859</v>
      </c>
      <c r="C637" t="s">
        <v>12</v>
      </c>
      <c r="D637" t="s">
        <v>1860</v>
      </c>
      <c r="E637" t="s">
        <v>1861</v>
      </c>
      <c r="F637" t="s">
        <v>1303</v>
      </c>
      <c r="G637" t="s">
        <v>1862</v>
      </c>
      <c r="BT637" s="161" t="s">
        <v>1853</v>
      </c>
      <c r="BU637" s="161" t="s">
        <v>109</v>
      </c>
      <c r="BV637" t="b">
        <v>0</v>
      </c>
    </row>
    <row r="638" spans="1:74" x14ac:dyDescent="0.25">
      <c r="A638" s="161" t="s">
        <v>1853</v>
      </c>
      <c r="B638" t="s">
        <v>1863</v>
      </c>
      <c r="C638" t="s">
        <v>12</v>
      </c>
      <c r="D638" t="s">
        <v>1860</v>
      </c>
      <c r="E638" t="s">
        <v>1864</v>
      </c>
      <c r="F638" t="s">
        <v>987</v>
      </c>
      <c r="G638" t="s">
        <v>1865</v>
      </c>
      <c r="BT638" s="161" t="s">
        <v>1853</v>
      </c>
      <c r="BU638" s="161" t="s">
        <v>109</v>
      </c>
      <c r="BV638" t="b">
        <v>0</v>
      </c>
    </row>
    <row r="639" spans="1:74" x14ac:dyDescent="0.25">
      <c r="A639" s="161" t="s">
        <v>1802</v>
      </c>
      <c r="BT639" s="161" t="s">
        <v>1802</v>
      </c>
      <c r="BU639" s="161" t="s">
        <v>109</v>
      </c>
      <c r="BV639" t="b">
        <v>0</v>
      </c>
    </row>
    <row r="640" spans="1:74" x14ac:dyDescent="0.25">
      <c r="A640" s="161" t="s">
        <v>2547</v>
      </c>
      <c r="B640" t="s">
        <v>25</v>
      </c>
      <c r="C640" t="s">
        <v>1870</v>
      </c>
      <c r="D640" t="s">
        <v>1871</v>
      </c>
      <c r="BT640" s="161" t="s">
        <v>2547</v>
      </c>
      <c r="BU640" s="161" t="s">
        <v>109</v>
      </c>
      <c r="BV640" t="b">
        <v>0</v>
      </c>
    </row>
    <row r="641" spans="1:74" x14ac:dyDescent="0.25">
      <c r="A641" s="161" t="s">
        <v>2547</v>
      </c>
      <c r="B641" t="s">
        <v>1872</v>
      </c>
      <c r="C641" t="s">
        <v>1873</v>
      </c>
      <c r="D641" t="s">
        <v>1873</v>
      </c>
      <c r="BT641" s="161" t="s">
        <v>2547</v>
      </c>
      <c r="BU641" s="161" t="s">
        <v>109</v>
      </c>
      <c r="BV641" t="b">
        <v>0</v>
      </c>
    </row>
    <row r="642" spans="1:74" x14ac:dyDescent="0.25">
      <c r="A642" s="161" t="s">
        <v>2547</v>
      </c>
      <c r="B642" t="s">
        <v>1874</v>
      </c>
      <c r="C642" t="s">
        <v>1875</v>
      </c>
      <c r="D642" t="s">
        <v>1875</v>
      </c>
      <c r="BT642" s="161" t="s">
        <v>2547</v>
      </c>
      <c r="BU642" s="161" t="s">
        <v>109</v>
      </c>
      <c r="BV642" t="b">
        <v>0</v>
      </c>
    </row>
    <row r="643" spans="1:74" x14ac:dyDescent="0.25">
      <c r="A643" s="161" t="s">
        <v>2547</v>
      </c>
      <c r="B643" t="s">
        <v>1876</v>
      </c>
      <c r="C643" t="s">
        <v>1877</v>
      </c>
      <c r="D643" t="s">
        <v>1877</v>
      </c>
      <c r="BT643" s="161" t="s">
        <v>2547</v>
      </c>
      <c r="BU643" s="161" t="s">
        <v>109</v>
      </c>
      <c r="BV643" t="b">
        <v>0</v>
      </c>
    </row>
    <row r="644" spans="1:74" x14ac:dyDescent="0.25">
      <c r="A644" s="161" t="s">
        <v>2547</v>
      </c>
      <c r="B644" t="s">
        <v>1878</v>
      </c>
      <c r="C644" t="s">
        <v>1879</v>
      </c>
      <c r="D644" t="s">
        <v>1879</v>
      </c>
      <c r="BT644" s="161" t="s">
        <v>2547</v>
      </c>
      <c r="BU644" s="161" t="s">
        <v>109</v>
      </c>
      <c r="BV644" t="b">
        <v>0</v>
      </c>
    </row>
    <row r="645" spans="1:74" x14ac:dyDescent="0.25">
      <c r="A645" s="161" t="s">
        <v>2547</v>
      </c>
      <c r="B645" t="s">
        <v>1880</v>
      </c>
      <c r="C645" t="s">
        <v>1881</v>
      </c>
      <c r="D645" t="s">
        <v>1881</v>
      </c>
      <c r="BT645" s="161" t="s">
        <v>2547</v>
      </c>
      <c r="BU645" s="161" t="s">
        <v>109</v>
      </c>
      <c r="BV645" t="b">
        <v>0</v>
      </c>
    </row>
    <row r="646" spans="1:74" x14ac:dyDescent="0.25">
      <c r="A646" s="161" t="s">
        <v>2547</v>
      </c>
      <c r="B646" t="s">
        <v>1882</v>
      </c>
      <c r="C646" t="s">
        <v>1883</v>
      </c>
      <c r="D646" t="s">
        <v>1883</v>
      </c>
      <c r="BT646" s="161" t="s">
        <v>2547</v>
      </c>
      <c r="BU646" s="161" t="s">
        <v>109</v>
      </c>
      <c r="BV646" t="b">
        <v>0</v>
      </c>
    </row>
    <row r="647" spans="1:74" x14ac:dyDescent="0.25">
      <c r="A647" s="161" t="s">
        <v>2547</v>
      </c>
      <c r="B647" t="s">
        <v>1884</v>
      </c>
      <c r="C647" t="s">
        <v>1885</v>
      </c>
      <c r="D647" t="s">
        <v>1885</v>
      </c>
      <c r="BT647" s="161" t="s">
        <v>2547</v>
      </c>
      <c r="BU647" s="161" t="s">
        <v>109</v>
      </c>
      <c r="BV647" t="b">
        <v>0</v>
      </c>
    </row>
    <row r="648" spans="1:74" x14ac:dyDescent="0.25">
      <c r="A648" s="161" t="s">
        <v>2547</v>
      </c>
      <c r="B648" t="s">
        <v>1886</v>
      </c>
      <c r="C648" t="s">
        <v>1887</v>
      </c>
      <c r="D648" t="s">
        <v>1887</v>
      </c>
      <c r="BT648" s="161" t="s">
        <v>2547</v>
      </c>
      <c r="BU648" s="161" t="s">
        <v>109</v>
      </c>
      <c r="BV648" t="b">
        <v>0</v>
      </c>
    </row>
    <row r="649" spans="1:74" x14ac:dyDescent="0.25">
      <c r="A649" s="161" t="s">
        <v>2547</v>
      </c>
      <c r="B649" t="s">
        <v>1888</v>
      </c>
      <c r="C649" t="s">
        <v>1889</v>
      </c>
      <c r="D649" t="s">
        <v>1889</v>
      </c>
      <c r="BT649" s="161" t="s">
        <v>2547</v>
      </c>
      <c r="BU649" s="161" t="s">
        <v>109</v>
      </c>
      <c r="BV649" t="b">
        <v>0</v>
      </c>
    </row>
    <row r="650" spans="1:74" x14ac:dyDescent="0.25">
      <c r="A650" s="161" t="s">
        <v>2547</v>
      </c>
      <c r="B650" t="s">
        <v>1890</v>
      </c>
      <c r="C650" t="s">
        <v>1891</v>
      </c>
      <c r="D650" t="s">
        <v>1891</v>
      </c>
      <c r="BT650" s="161" t="s">
        <v>2547</v>
      </c>
      <c r="BU650" s="161" t="s">
        <v>109</v>
      </c>
      <c r="BV650" t="b">
        <v>0</v>
      </c>
    </row>
    <row r="651" spans="1:74" x14ac:dyDescent="0.25">
      <c r="A651" s="161" t="s">
        <v>2547</v>
      </c>
      <c r="B651" t="s">
        <v>1892</v>
      </c>
      <c r="C651" t="s">
        <v>1893</v>
      </c>
      <c r="D651" t="s">
        <v>1893</v>
      </c>
      <c r="BT651" s="161" t="s">
        <v>2547</v>
      </c>
      <c r="BU651" s="161" t="s">
        <v>109</v>
      </c>
      <c r="BV651" t="b">
        <v>0</v>
      </c>
    </row>
    <row r="652" spans="1:74" x14ac:dyDescent="0.25">
      <c r="A652" s="161" t="s">
        <v>2547</v>
      </c>
      <c r="B652" t="s">
        <v>1894</v>
      </c>
      <c r="C652" t="s">
        <v>1895</v>
      </c>
      <c r="D652" t="s">
        <v>1895</v>
      </c>
      <c r="BT652" s="161" t="s">
        <v>2547</v>
      </c>
      <c r="BU652" s="161" t="s">
        <v>109</v>
      </c>
      <c r="BV652" t="b">
        <v>0</v>
      </c>
    </row>
    <row r="653" spans="1:74" x14ac:dyDescent="0.25">
      <c r="A653" s="161" t="s">
        <v>2547</v>
      </c>
      <c r="B653" t="s">
        <v>1896</v>
      </c>
      <c r="C653" t="s">
        <v>1897</v>
      </c>
      <c r="D653" t="s">
        <v>1897</v>
      </c>
      <c r="BT653" s="161" t="s">
        <v>2547</v>
      </c>
      <c r="BU653" s="161" t="s">
        <v>109</v>
      </c>
      <c r="BV653" t="b">
        <v>0</v>
      </c>
    </row>
    <row r="654" spans="1:74" x14ac:dyDescent="0.25">
      <c r="A654" s="161" t="s">
        <v>2547</v>
      </c>
      <c r="B654" t="s">
        <v>1898</v>
      </c>
      <c r="C654" t="s">
        <v>1899</v>
      </c>
      <c r="D654" t="s">
        <v>1899</v>
      </c>
      <c r="BT654" s="161" t="s">
        <v>2547</v>
      </c>
      <c r="BU654" s="161" t="s">
        <v>109</v>
      </c>
      <c r="BV654" t="b">
        <v>0</v>
      </c>
    </row>
    <row r="655" spans="1:74" x14ac:dyDescent="0.25">
      <c r="A655" s="161" t="s">
        <v>2547</v>
      </c>
      <c r="B655" t="s">
        <v>1900</v>
      </c>
      <c r="C655" t="s">
        <v>1901</v>
      </c>
      <c r="D655" t="s">
        <v>1901</v>
      </c>
      <c r="BT655" s="161" t="s">
        <v>2547</v>
      </c>
      <c r="BU655" s="161" t="s">
        <v>109</v>
      </c>
      <c r="BV655" t="b">
        <v>0</v>
      </c>
    </row>
    <row r="656" spans="1:74" x14ac:dyDescent="0.25">
      <c r="A656" s="161" t="s">
        <v>2547</v>
      </c>
      <c r="B656" t="s">
        <v>1902</v>
      </c>
      <c r="C656" t="s">
        <v>1903</v>
      </c>
      <c r="D656" t="s">
        <v>1903</v>
      </c>
      <c r="BT656" s="161" t="s">
        <v>2547</v>
      </c>
      <c r="BU656" s="161" t="s">
        <v>109</v>
      </c>
      <c r="BV656" t="b">
        <v>0</v>
      </c>
    </row>
    <row r="657" spans="1:74" x14ac:dyDescent="0.25">
      <c r="A657" s="161" t="s">
        <v>2547</v>
      </c>
      <c r="B657" t="s">
        <v>1904</v>
      </c>
      <c r="C657" t="s">
        <v>1904</v>
      </c>
      <c r="D657" t="s">
        <v>1904</v>
      </c>
      <c r="BT657" s="161" t="s">
        <v>2547</v>
      </c>
      <c r="BU657" s="161" t="s">
        <v>109</v>
      </c>
      <c r="BV657" t="b">
        <v>0</v>
      </c>
    </row>
    <row r="658" spans="1:74" x14ac:dyDescent="0.25">
      <c r="A658" s="161" t="s">
        <v>2547</v>
      </c>
      <c r="B658" t="s">
        <v>1905</v>
      </c>
      <c r="C658" t="s">
        <v>1906</v>
      </c>
      <c r="D658" t="s">
        <v>1906</v>
      </c>
      <c r="BT658" s="161" t="s">
        <v>2547</v>
      </c>
      <c r="BU658" s="161" t="s">
        <v>109</v>
      </c>
      <c r="BV658" t="b">
        <v>0</v>
      </c>
    </row>
    <row r="659" spans="1:74" x14ac:dyDescent="0.25">
      <c r="A659" s="161" t="s">
        <v>2547</v>
      </c>
      <c r="B659" t="s">
        <v>1907</v>
      </c>
      <c r="C659" t="s">
        <v>1908</v>
      </c>
      <c r="D659" t="s">
        <v>1908</v>
      </c>
      <c r="BT659" s="161" t="s">
        <v>2547</v>
      </c>
      <c r="BU659" s="161" t="s">
        <v>109</v>
      </c>
      <c r="BV659" t="b">
        <v>0</v>
      </c>
    </row>
    <row r="660" spans="1:74" x14ac:dyDescent="0.25">
      <c r="A660" s="161" t="s">
        <v>2547</v>
      </c>
      <c r="B660" t="s">
        <v>1909</v>
      </c>
      <c r="C660" t="s">
        <v>1910</v>
      </c>
      <c r="D660" t="s">
        <v>1910</v>
      </c>
      <c r="BT660" s="161" t="s">
        <v>2547</v>
      </c>
      <c r="BU660" s="161" t="s">
        <v>109</v>
      </c>
      <c r="BV660" t="b">
        <v>0</v>
      </c>
    </row>
    <row r="661" spans="1:74" x14ac:dyDescent="0.25">
      <c r="A661" s="161" t="s">
        <v>2547</v>
      </c>
      <c r="B661" t="s">
        <v>1911</v>
      </c>
      <c r="C661" t="s">
        <v>1911</v>
      </c>
      <c r="D661" t="s">
        <v>1911</v>
      </c>
      <c r="BT661" s="161" t="s">
        <v>2547</v>
      </c>
      <c r="BU661" s="161" t="s">
        <v>109</v>
      </c>
      <c r="BV661" t="b">
        <v>0</v>
      </c>
    </row>
    <row r="662" spans="1:74" x14ac:dyDescent="0.25">
      <c r="A662" s="161" t="s">
        <v>2547</v>
      </c>
      <c r="B662" t="s">
        <v>1912</v>
      </c>
      <c r="C662" t="s">
        <v>1913</v>
      </c>
      <c r="D662" t="s">
        <v>1913</v>
      </c>
      <c r="BT662" s="161" t="s">
        <v>2547</v>
      </c>
      <c r="BU662" s="161" t="s">
        <v>109</v>
      </c>
      <c r="BV662" t="b">
        <v>0</v>
      </c>
    </row>
    <row r="663" spans="1:74" x14ac:dyDescent="0.25">
      <c r="A663" s="161" t="s">
        <v>2547</v>
      </c>
      <c r="B663" t="s">
        <v>1914</v>
      </c>
      <c r="C663" t="s">
        <v>1915</v>
      </c>
      <c r="D663" t="s">
        <v>1915</v>
      </c>
      <c r="BT663" s="161" t="s">
        <v>2547</v>
      </c>
      <c r="BU663" s="161" t="s">
        <v>109</v>
      </c>
      <c r="BV663" t="b">
        <v>0</v>
      </c>
    </row>
    <row r="664" spans="1:74" x14ac:dyDescent="0.25">
      <c r="A664" s="161" t="s">
        <v>2547</v>
      </c>
      <c r="B664" t="s">
        <v>1916</v>
      </c>
      <c r="C664" t="s">
        <v>1917</v>
      </c>
      <c r="D664" t="s">
        <v>1917</v>
      </c>
      <c r="BT664" s="161" t="s">
        <v>2547</v>
      </c>
      <c r="BU664" s="161" t="s">
        <v>109</v>
      </c>
      <c r="BV664" t="b">
        <v>0</v>
      </c>
    </row>
    <row r="665" spans="1:74" x14ac:dyDescent="0.25">
      <c r="A665" s="161" t="s">
        <v>2548</v>
      </c>
      <c r="B665" t="s">
        <v>26</v>
      </c>
      <c r="BT665" s="161" t="s">
        <v>2548</v>
      </c>
      <c r="BU665" s="161" t="s">
        <v>109</v>
      </c>
      <c r="BV665" t="b">
        <v>0</v>
      </c>
    </row>
    <row r="666" spans="1:74" x14ac:dyDescent="0.25">
      <c r="A666" s="161" t="s">
        <v>2548</v>
      </c>
      <c r="B666" t="s">
        <v>1927</v>
      </c>
      <c r="BT666" s="161" t="s">
        <v>2548</v>
      </c>
      <c r="BU666" s="161" t="s">
        <v>109</v>
      </c>
      <c r="BV666" t="b">
        <v>0</v>
      </c>
    </row>
    <row r="667" spans="1:74" x14ac:dyDescent="0.25">
      <c r="A667" s="161" t="s">
        <v>2548</v>
      </c>
      <c r="B667" t="s">
        <v>1928</v>
      </c>
      <c r="BT667" s="161" t="s">
        <v>2548</v>
      </c>
      <c r="BU667" s="161" t="s">
        <v>109</v>
      </c>
      <c r="BV667" t="b">
        <v>0</v>
      </c>
    </row>
    <row r="668" spans="1:74" x14ac:dyDescent="0.25">
      <c r="A668" s="161" t="s">
        <v>2548</v>
      </c>
      <c r="B668" t="s">
        <v>1926</v>
      </c>
      <c r="BT668" s="161" t="s">
        <v>2548</v>
      </c>
      <c r="BU668" s="161" t="s">
        <v>109</v>
      </c>
      <c r="BV668" t="b">
        <v>0</v>
      </c>
    </row>
    <row r="669" spans="1:74" x14ac:dyDescent="0.25">
      <c r="A669" s="161" t="s">
        <v>2548</v>
      </c>
      <c r="B669" t="s">
        <v>1925</v>
      </c>
      <c r="BT669" s="161" t="s">
        <v>2548</v>
      </c>
      <c r="BU669" s="161" t="s">
        <v>109</v>
      </c>
      <c r="BV669" t="b">
        <v>0</v>
      </c>
    </row>
    <row r="670" spans="1:74" x14ac:dyDescent="0.25">
      <c r="A670" s="161" t="s">
        <v>2553</v>
      </c>
      <c r="B670" t="s">
        <v>1968</v>
      </c>
      <c r="BT670" s="161" t="s">
        <v>2553</v>
      </c>
      <c r="BU670" s="161" t="s">
        <v>109</v>
      </c>
      <c r="BV670" t="b">
        <v>0</v>
      </c>
    </row>
    <row r="671" spans="1:74" x14ac:dyDescent="0.25">
      <c r="A671" s="161" t="s">
        <v>2553</v>
      </c>
      <c r="B671" t="s">
        <v>2035</v>
      </c>
      <c r="BT671" s="161" t="s">
        <v>2553</v>
      </c>
      <c r="BU671" s="161" t="s">
        <v>109</v>
      </c>
      <c r="BV671" t="b">
        <v>0</v>
      </c>
    </row>
    <row r="672" spans="1:74" x14ac:dyDescent="0.25">
      <c r="A672" s="161" t="s">
        <v>2553</v>
      </c>
      <c r="B672" t="s">
        <v>1988</v>
      </c>
      <c r="BT672" s="161" t="s">
        <v>2553</v>
      </c>
      <c r="BU672" s="161" t="s">
        <v>109</v>
      </c>
      <c r="BV672" t="b">
        <v>0</v>
      </c>
    </row>
    <row r="673" spans="1:74" x14ac:dyDescent="0.25">
      <c r="A673" s="161" t="s">
        <v>1803</v>
      </c>
      <c r="AO673" t="s">
        <v>10</v>
      </c>
      <c r="BJ673" t="s">
        <v>12</v>
      </c>
      <c r="BT673" s="161" t="s">
        <v>1803</v>
      </c>
      <c r="BU673" s="161" t="s">
        <v>110</v>
      </c>
      <c r="BV673" t="b">
        <v>0</v>
      </c>
    </row>
    <row r="674" spans="1:74" x14ac:dyDescent="0.25">
      <c r="A674" s="161" t="s">
        <v>1803</v>
      </c>
      <c r="AO674" t="s">
        <v>10</v>
      </c>
      <c r="BJ674" t="s">
        <v>149</v>
      </c>
      <c r="BT674" s="161" t="s">
        <v>1803</v>
      </c>
      <c r="BU674" s="161" t="s">
        <v>110</v>
      </c>
      <c r="BV674" t="b">
        <v>0</v>
      </c>
    </row>
    <row r="675" spans="1:74" x14ac:dyDescent="0.25">
      <c r="A675" s="161" t="s">
        <v>1803</v>
      </c>
      <c r="AO675" t="s">
        <v>10</v>
      </c>
      <c r="BJ675" t="s">
        <v>150</v>
      </c>
      <c r="BT675" s="161" t="s">
        <v>1803</v>
      </c>
      <c r="BU675" s="161" t="s">
        <v>110</v>
      </c>
      <c r="BV675" t="b">
        <v>0</v>
      </c>
    </row>
    <row r="676" spans="1:74" x14ac:dyDescent="0.25">
      <c r="A676" s="161" t="s">
        <v>1803</v>
      </c>
      <c r="AO676" t="s">
        <v>32</v>
      </c>
      <c r="BJ676" t="s">
        <v>12</v>
      </c>
      <c r="BT676" s="161" t="s">
        <v>1803</v>
      </c>
      <c r="BU676" s="161" t="s">
        <v>110</v>
      </c>
      <c r="BV676" t="b">
        <v>0</v>
      </c>
    </row>
    <row r="677" spans="1:74" x14ac:dyDescent="0.25">
      <c r="A677" s="161" t="s">
        <v>1803</v>
      </c>
      <c r="AO677" t="s">
        <v>145</v>
      </c>
      <c r="BJ677" t="s">
        <v>12</v>
      </c>
      <c r="BT677" s="161" t="s">
        <v>1803</v>
      </c>
      <c r="BU677" s="161" t="s">
        <v>110</v>
      </c>
      <c r="BV677" t="b">
        <v>0</v>
      </c>
    </row>
    <row r="678" spans="1:74" x14ac:dyDescent="0.25">
      <c r="A678" s="161" t="s">
        <v>1803</v>
      </c>
      <c r="AO678" t="s">
        <v>146</v>
      </c>
      <c r="BJ678" t="s">
        <v>12</v>
      </c>
      <c r="BT678" s="161" t="s">
        <v>1803</v>
      </c>
      <c r="BU678" s="161" t="s">
        <v>110</v>
      </c>
      <c r="BV678" t="b">
        <v>0</v>
      </c>
    </row>
    <row r="679" spans="1:74" x14ac:dyDescent="0.25">
      <c r="A679" s="161" t="s">
        <v>1803</v>
      </c>
      <c r="AO679" t="s">
        <v>147</v>
      </c>
      <c r="BJ679" t="s">
        <v>12</v>
      </c>
      <c r="BT679" s="161" t="s">
        <v>1803</v>
      </c>
      <c r="BU679" s="161" t="s">
        <v>110</v>
      </c>
      <c r="BV679" t="b">
        <v>0</v>
      </c>
    </row>
    <row r="680" spans="1:74" x14ac:dyDescent="0.25">
      <c r="A680" s="161" t="s">
        <v>1803</v>
      </c>
      <c r="AO680" t="s">
        <v>1937</v>
      </c>
      <c r="BJ680" t="s">
        <v>151</v>
      </c>
      <c r="BT680" s="161" t="s">
        <v>1803</v>
      </c>
      <c r="BU680" s="161" t="s">
        <v>110</v>
      </c>
      <c r="BV680" t="b">
        <v>0</v>
      </c>
    </row>
    <row r="681" spans="1:74" x14ac:dyDescent="0.25">
      <c r="A681" s="161" t="s">
        <v>2549</v>
      </c>
      <c r="AQ681" t="s">
        <v>6</v>
      </c>
      <c r="AT681" t="s">
        <v>8</v>
      </c>
      <c r="BT681" s="161" t="s">
        <v>2549</v>
      </c>
      <c r="BU681" s="161" t="s">
        <v>110</v>
      </c>
      <c r="BV681" t="b">
        <v>0</v>
      </c>
    </row>
    <row r="682" spans="1:74" x14ac:dyDescent="0.25">
      <c r="A682" s="161" t="s">
        <v>2549</v>
      </c>
      <c r="AQ682" t="s">
        <v>6</v>
      </c>
      <c r="AT682" t="s">
        <v>8</v>
      </c>
      <c r="BT682" s="161" t="s">
        <v>2549</v>
      </c>
      <c r="BU682" s="161" t="s">
        <v>110</v>
      </c>
      <c r="BV682" t="b">
        <v>0</v>
      </c>
    </row>
    <row r="683" spans="1:74" x14ac:dyDescent="0.25">
      <c r="A683" s="161" t="s">
        <v>2549</v>
      </c>
      <c r="AQ683" t="s">
        <v>6</v>
      </c>
      <c r="AT683" t="s">
        <v>8</v>
      </c>
      <c r="BT683" s="161" t="s">
        <v>2549</v>
      </c>
      <c r="BU683" s="161" t="s">
        <v>110</v>
      </c>
      <c r="BV683" t="b">
        <v>0</v>
      </c>
    </row>
    <row r="684" spans="1:74" x14ac:dyDescent="0.25">
      <c r="A684" s="161" t="s">
        <v>2549</v>
      </c>
      <c r="AQ684" t="s">
        <v>6</v>
      </c>
      <c r="AT684" t="s">
        <v>8</v>
      </c>
      <c r="BT684" s="161" t="s">
        <v>2549</v>
      </c>
      <c r="BU684" s="161" t="s">
        <v>110</v>
      </c>
      <c r="BV684" t="b">
        <v>0</v>
      </c>
    </row>
    <row r="685" spans="1:74" x14ac:dyDescent="0.25">
      <c r="A685" s="161" t="s">
        <v>2549</v>
      </c>
      <c r="AQ685" t="s">
        <v>6</v>
      </c>
      <c r="AT685" t="s">
        <v>160</v>
      </c>
      <c r="BT685" s="161" t="s">
        <v>2549</v>
      </c>
      <c r="BU685" s="161" t="s">
        <v>110</v>
      </c>
      <c r="BV685" t="b">
        <v>0</v>
      </c>
    </row>
    <row r="686" spans="1:74" x14ac:dyDescent="0.25">
      <c r="A686" s="161" t="s">
        <v>2549</v>
      </c>
      <c r="AQ686" t="s">
        <v>6</v>
      </c>
      <c r="AT686" t="s">
        <v>160</v>
      </c>
      <c r="BT686" s="161" t="s">
        <v>2549</v>
      </c>
      <c r="BU686" s="161" t="s">
        <v>110</v>
      </c>
      <c r="BV686" t="b">
        <v>0</v>
      </c>
    </row>
    <row r="687" spans="1:74" x14ac:dyDescent="0.25">
      <c r="A687" s="161" t="s">
        <v>2549</v>
      </c>
      <c r="AQ687" t="s">
        <v>6</v>
      </c>
      <c r="AT687" t="s">
        <v>160</v>
      </c>
      <c r="BT687" s="161" t="s">
        <v>2549</v>
      </c>
      <c r="BU687" s="161" t="s">
        <v>110</v>
      </c>
      <c r="BV687" t="b">
        <v>0</v>
      </c>
    </row>
    <row r="688" spans="1:74" x14ac:dyDescent="0.25">
      <c r="A688" s="161" t="s">
        <v>2549</v>
      </c>
      <c r="AQ688" t="s">
        <v>6</v>
      </c>
      <c r="AT688" t="s">
        <v>160</v>
      </c>
      <c r="BT688" s="161" t="s">
        <v>2549</v>
      </c>
      <c r="BU688" s="161" t="s">
        <v>110</v>
      </c>
      <c r="BV688" t="b">
        <v>0</v>
      </c>
    </row>
    <row r="689" spans="1:74" x14ac:dyDescent="0.25">
      <c r="A689" s="161" t="s">
        <v>2549</v>
      </c>
      <c r="AQ689" t="s">
        <v>6</v>
      </c>
      <c r="AT689" t="s">
        <v>2003</v>
      </c>
      <c r="BT689" s="161" t="s">
        <v>2549</v>
      </c>
      <c r="BU689" s="161" t="s">
        <v>110</v>
      </c>
      <c r="BV689" t="b">
        <v>0</v>
      </c>
    </row>
    <row r="690" spans="1:74" x14ac:dyDescent="0.25">
      <c r="A690" s="161" t="s">
        <v>2549</v>
      </c>
      <c r="AQ690" t="s">
        <v>6</v>
      </c>
      <c r="AT690" t="s">
        <v>2003</v>
      </c>
      <c r="BT690" s="161" t="s">
        <v>2549</v>
      </c>
      <c r="BU690" s="161" t="s">
        <v>110</v>
      </c>
      <c r="BV690" t="b">
        <v>0</v>
      </c>
    </row>
    <row r="691" spans="1:74" x14ac:dyDescent="0.25">
      <c r="A691" s="161" t="s">
        <v>2549</v>
      </c>
      <c r="AQ691" t="s">
        <v>6</v>
      </c>
      <c r="AT691" t="s">
        <v>163</v>
      </c>
      <c r="BT691" s="161" t="s">
        <v>2549</v>
      </c>
      <c r="BU691" s="161" t="s">
        <v>110</v>
      </c>
      <c r="BV691" t="b">
        <v>0</v>
      </c>
    </row>
    <row r="692" spans="1:74" x14ac:dyDescent="0.25">
      <c r="A692" s="161" t="s">
        <v>2549</v>
      </c>
      <c r="AQ692" t="s">
        <v>6</v>
      </c>
      <c r="AT692" t="s">
        <v>163</v>
      </c>
      <c r="BT692" s="161" t="s">
        <v>2549</v>
      </c>
      <c r="BU692" s="161" t="s">
        <v>110</v>
      </c>
      <c r="BV692" t="b">
        <v>0</v>
      </c>
    </row>
    <row r="693" spans="1:74" x14ac:dyDescent="0.25">
      <c r="A693" s="161" t="s">
        <v>2549</v>
      </c>
      <c r="AQ693" t="s">
        <v>6</v>
      </c>
      <c r="AT693" t="s">
        <v>164</v>
      </c>
      <c r="BT693" s="161" t="s">
        <v>2549</v>
      </c>
      <c r="BU693" s="161" t="s">
        <v>110</v>
      </c>
      <c r="BV693" t="b">
        <v>0</v>
      </c>
    </row>
    <row r="694" spans="1:74" x14ac:dyDescent="0.25">
      <c r="A694" s="161" t="s">
        <v>2549</v>
      </c>
      <c r="AQ694" t="s">
        <v>6</v>
      </c>
      <c r="AT694" t="s">
        <v>164</v>
      </c>
      <c r="BT694" s="161" t="s">
        <v>2549</v>
      </c>
      <c r="BU694" s="161" t="s">
        <v>110</v>
      </c>
      <c r="BV694" t="b">
        <v>0</v>
      </c>
    </row>
    <row r="695" spans="1:74" x14ac:dyDescent="0.25">
      <c r="A695" s="161" t="s">
        <v>2549</v>
      </c>
      <c r="AQ695" t="s">
        <v>6</v>
      </c>
      <c r="AT695" t="s">
        <v>166</v>
      </c>
      <c r="BT695" s="161" t="s">
        <v>2549</v>
      </c>
      <c r="BU695" s="161" t="s">
        <v>110</v>
      </c>
      <c r="BV695" t="b">
        <v>0</v>
      </c>
    </row>
    <row r="696" spans="1:74" x14ac:dyDescent="0.25">
      <c r="A696" s="161" t="s">
        <v>2549</v>
      </c>
      <c r="AQ696" t="s">
        <v>6</v>
      </c>
      <c r="AT696" t="s">
        <v>166</v>
      </c>
      <c r="BT696" s="161" t="s">
        <v>2549</v>
      </c>
      <c r="BU696" s="161" t="s">
        <v>110</v>
      </c>
      <c r="BV696" t="b">
        <v>0</v>
      </c>
    </row>
    <row r="697" spans="1:74" x14ac:dyDescent="0.25">
      <c r="A697" s="161" t="s">
        <v>2549</v>
      </c>
      <c r="AQ697" t="s">
        <v>6</v>
      </c>
      <c r="AT697" t="s">
        <v>166</v>
      </c>
      <c r="BT697" s="161" t="s">
        <v>2549</v>
      </c>
      <c r="BU697" s="161" t="s">
        <v>110</v>
      </c>
      <c r="BV697" t="b">
        <v>0</v>
      </c>
    </row>
    <row r="698" spans="1:74" x14ac:dyDescent="0.25">
      <c r="A698" s="161" t="s">
        <v>2549</v>
      </c>
      <c r="AQ698" t="s">
        <v>153</v>
      </c>
      <c r="AT698" t="s">
        <v>8</v>
      </c>
      <c r="BT698" s="161" t="s">
        <v>2549</v>
      </c>
      <c r="BU698" s="161" t="s">
        <v>110</v>
      </c>
      <c r="BV698" t="b">
        <v>0</v>
      </c>
    </row>
    <row r="699" spans="1:74" x14ac:dyDescent="0.25">
      <c r="A699" s="161" t="s">
        <v>2549</v>
      </c>
      <c r="AQ699" t="s">
        <v>153</v>
      </c>
      <c r="AT699" t="s">
        <v>8</v>
      </c>
      <c r="BT699" s="161" t="s">
        <v>2549</v>
      </c>
      <c r="BU699" s="161" t="s">
        <v>110</v>
      </c>
      <c r="BV699" t="b">
        <v>0</v>
      </c>
    </row>
    <row r="700" spans="1:74" x14ac:dyDescent="0.25">
      <c r="A700" s="161" t="s">
        <v>2549</v>
      </c>
      <c r="AQ700" t="s">
        <v>153</v>
      </c>
      <c r="AT700" t="s">
        <v>160</v>
      </c>
      <c r="BT700" s="161" t="s">
        <v>2549</v>
      </c>
      <c r="BU700" s="161" t="s">
        <v>110</v>
      </c>
      <c r="BV700" t="b">
        <v>0</v>
      </c>
    </row>
    <row r="701" spans="1:74" x14ac:dyDescent="0.25">
      <c r="A701" s="161" t="s">
        <v>2549</v>
      </c>
      <c r="AQ701" t="s">
        <v>153</v>
      </c>
      <c r="AT701" t="s">
        <v>160</v>
      </c>
      <c r="BT701" s="161" t="s">
        <v>2549</v>
      </c>
      <c r="BU701" s="161" t="s">
        <v>110</v>
      </c>
      <c r="BV701" t="b">
        <v>0</v>
      </c>
    </row>
    <row r="702" spans="1:74" x14ac:dyDescent="0.25">
      <c r="A702" s="161" t="s">
        <v>2549</v>
      </c>
      <c r="AQ702" t="s">
        <v>153</v>
      </c>
      <c r="AT702" t="s">
        <v>164</v>
      </c>
      <c r="BT702" s="161" t="s">
        <v>2549</v>
      </c>
      <c r="BU702" s="161" t="s">
        <v>110</v>
      </c>
      <c r="BV702" t="b">
        <v>0</v>
      </c>
    </row>
    <row r="703" spans="1:74" x14ac:dyDescent="0.25">
      <c r="A703" s="161" t="s">
        <v>2549</v>
      </c>
      <c r="AQ703" t="s">
        <v>153</v>
      </c>
      <c r="AT703" t="s">
        <v>164</v>
      </c>
      <c r="BT703" s="161" t="s">
        <v>2549</v>
      </c>
      <c r="BU703" s="161" t="s">
        <v>110</v>
      </c>
      <c r="BV703" t="b">
        <v>0</v>
      </c>
    </row>
    <row r="704" spans="1:74" x14ac:dyDescent="0.25">
      <c r="A704" s="161" t="s">
        <v>2549</v>
      </c>
      <c r="AQ704" t="s">
        <v>153</v>
      </c>
      <c r="AT704" t="s">
        <v>166</v>
      </c>
      <c r="BT704" s="161" t="s">
        <v>2549</v>
      </c>
      <c r="BU704" s="161" t="s">
        <v>110</v>
      </c>
      <c r="BV704" t="b">
        <v>0</v>
      </c>
    </row>
    <row r="705" spans="1:74" x14ac:dyDescent="0.25">
      <c r="A705" s="161" t="s">
        <v>2549</v>
      </c>
      <c r="AQ705" t="s">
        <v>153</v>
      </c>
      <c r="AT705" t="s">
        <v>166</v>
      </c>
      <c r="BT705" s="161" t="s">
        <v>2549</v>
      </c>
      <c r="BU705" s="161" t="s">
        <v>110</v>
      </c>
      <c r="BV705" t="b">
        <v>0</v>
      </c>
    </row>
    <row r="706" spans="1:74" x14ac:dyDescent="0.25">
      <c r="A706" s="161" t="s">
        <v>2550</v>
      </c>
      <c r="AO706" t="s">
        <v>10</v>
      </c>
      <c r="BJ706" t="s">
        <v>12</v>
      </c>
      <c r="BT706" s="161" t="s">
        <v>2550</v>
      </c>
      <c r="BU706" s="161" t="s">
        <v>110</v>
      </c>
      <c r="BV706" t="b">
        <v>0</v>
      </c>
    </row>
    <row r="707" spans="1:74" x14ac:dyDescent="0.25">
      <c r="A707" s="161" t="s">
        <v>2550</v>
      </c>
      <c r="AO707" t="s">
        <v>10</v>
      </c>
      <c r="BJ707" t="s">
        <v>149</v>
      </c>
      <c r="BT707" s="161" t="s">
        <v>2550</v>
      </c>
      <c r="BU707" s="161" t="s">
        <v>110</v>
      </c>
      <c r="BV707" t="b">
        <v>0</v>
      </c>
    </row>
    <row r="708" spans="1:74" x14ac:dyDescent="0.25">
      <c r="A708" s="161" t="s">
        <v>2550</v>
      </c>
      <c r="AO708" t="s">
        <v>10</v>
      </c>
      <c r="BJ708" t="s">
        <v>150</v>
      </c>
      <c r="BT708" s="161" t="s">
        <v>2550</v>
      </c>
      <c r="BU708" s="161" t="s">
        <v>110</v>
      </c>
      <c r="BV708" t="b">
        <v>0</v>
      </c>
    </row>
    <row r="709" spans="1:74" x14ac:dyDescent="0.25">
      <c r="A709" s="161" t="s">
        <v>2550</v>
      </c>
      <c r="AO709" t="s">
        <v>32</v>
      </c>
      <c r="BJ709" t="s">
        <v>12</v>
      </c>
      <c r="BT709" s="161" t="s">
        <v>2550</v>
      </c>
      <c r="BU709" s="161" t="s">
        <v>110</v>
      </c>
      <c r="BV709" t="b">
        <v>0</v>
      </c>
    </row>
    <row r="710" spans="1:74" x14ac:dyDescent="0.25">
      <c r="A710" s="161" t="s">
        <v>2550</v>
      </c>
      <c r="AO710" t="s">
        <v>145</v>
      </c>
      <c r="BJ710" t="s">
        <v>12</v>
      </c>
      <c r="BT710" s="161" t="s">
        <v>2550</v>
      </c>
      <c r="BU710" s="161" t="s">
        <v>110</v>
      </c>
      <c r="BV710" t="b">
        <v>0</v>
      </c>
    </row>
    <row r="711" spans="1:74" x14ac:dyDescent="0.25">
      <c r="A711" s="161" t="s">
        <v>2550</v>
      </c>
      <c r="AO711" t="s">
        <v>146</v>
      </c>
      <c r="BJ711" t="s">
        <v>12</v>
      </c>
      <c r="BT711" s="161" t="s">
        <v>2550</v>
      </c>
      <c r="BU711" s="161" t="s">
        <v>110</v>
      </c>
      <c r="BV711" t="b">
        <v>0</v>
      </c>
    </row>
    <row r="712" spans="1:74" x14ac:dyDescent="0.25">
      <c r="A712" s="161" t="s">
        <v>2550</v>
      </c>
      <c r="AO712" t="s">
        <v>147</v>
      </c>
      <c r="BJ712" t="s">
        <v>12</v>
      </c>
      <c r="BT712" s="161" t="s">
        <v>2550</v>
      </c>
      <c r="BU712" s="161" t="s">
        <v>110</v>
      </c>
      <c r="BV712" t="b">
        <v>0</v>
      </c>
    </row>
    <row r="713" spans="1:74" x14ac:dyDescent="0.25">
      <c r="A713" s="161" t="s">
        <v>2550</v>
      </c>
      <c r="AO713" t="s">
        <v>1937</v>
      </c>
      <c r="BJ713" t="s">
        <v>151</v>
      </c>
      <c r="BT713" s="161" t="s">
        <v>2550</v>
      </c>
      <c r="BU713" s="161" t="s">
        <v>110</v>
      </c>
      <c r="BV713" t="b">
        <v>0</v>
      </c>
    </row>
    <row r="714" spans="1:74" x14ac:dyDescent="0.25">
      <c r="A714" s="161" t="s">
        <v>1804</v>
      </c>
      <c r="AP714" t="s">
        <v>12</v>
      </c>
      <c r="BT714" s="161" t="s">
        <v>1804</v>
      </c>
      <c r="BU714" s="161" t="s">
        <v>110</v>
      </c>
      <c r="BV714" t="b">
        <v>0</v>
      </c>
    </row>
    <row r="715" spans="1:74" x14ac:dyDescent="0.25">
      <c r="A715" s="161" t="s">
        <v>1804</v>
      </c>
      <c r="AP715" t="s">
        <v>149</v>
      </c>
      <c r="BT715" s="161" t="s">
        <v>1804</v>
      </c>
      <c r="BU715" s="161" t="s">
        <v>110</v>
      </c>
      <c r="BV715" t="b">
        <v>0</v>
      </c>
    </row>
    <row r="716" spans="1:74" x14ac:dyDescent="0.25">
      <c r="A716" s="161" t="s">
        <v>1804</v>
      </c>
      <c r="AP716" t="s">
        <v>150</v>
      </c>
      <c r="BT716" s="161" t="s">
        <v>1804</v>
      </c>
      <c r="BU716" s="161" t="s">
        <v>110</v>
      </c>
      <c r="BV716" t="b">
        <v>0</v>
      </c>
    </row>
    <row r="717" spans="1:74" x14ac:dyDescent="0.25">
      <c r="A717" s="161" t="s">
        <v>1804</v>
      </c>
      <c r="AP717" t="s">
        <v>151</v>
      </c>
      <c r="BT717" s="161" t="s">
        <v>1804</v>
      </c>
      <c r="BU717" s="161" t="s">
        <v>110</v>
      </c>
      <c r="BV717" t="b">
        <v>0</v>
      </c>
    </row>
    <row r="718" spans="1:74" x14ac:dyDescent="0.25">
      <c r="A718" s="161" t="s">
        <v>1805</v>
      </c>
      <c r="AQ718" t="s">
        <v>6</v>
      </c>
      <c r="BT718" s="161" t="s">
        <v>1805</v>
      </c>
      <c r="BU718" s="161" t="s">
        <v>110</v>
      </c>
      <c r="BV718" t="b">
        <v>0</v>
      </c>
    </row>
    <row r="719" spans="1:74" x14ac:dyDescent="0.25">
      <c r="A719" s="161" t="s">
        <v>1805</v>
      </c>
      <c r="AQ719" t="s">
        <v>153</v>
      </c>
      <c r="BT719" s="161" t="s">
        <v>1805</v>
      </c>
      <c r="BU719" s="161" t="s">
        <v>110</v>
      </c>
      <c r="BV719" t="b">
        <v>0</v>
      </c>
    </row>
    <row r="720" spans="1:74" x14ac:dyDescent="0.25">
      <c r="A720" s="161" t="s">
        <v>1806</v>
      </c>
      <c r="AR720" t="s">
        <v>157</v>
      </c>
      <c r="AS720" t="s">
        <v>158</v>
      </c>
      <c r="AT720" t="s">
        <v>8</v>
      </c>
      <c r="BT720" s="161" t="s">
        <v>1806</v>
      </c>
      <c r="BU720" s="161" t="s">
        <v>110</v>
      </c>
      <c r="BV720" t="b">
        <v>0</v>
      </c>
    </row>
    <row r="721" spans="1:74" x14ac:dyDescent="0.25">
      <c r="A721" s="161" t="s">
        <v>1806</v>
      </c>
      <c r="AR721" t="s">
        <v>157</v>
      </c>
      <c r="AS721" t="s">
        <v>159</v>
      </c>
      <c r="AT721" t="s">
        <v>160</v>
      </c>
      <c r="BT721" s="161" t="s">
        <v>1806</v>
      </c>
      <c r="BU721" s="161" t="s">
        <v>110</v>
      </c>
      <c r="BV721" t="b">
        <v>0</v>
      </c>
    </row>
    <row r="722" spans="1:74" x14ac:dyDescent="0.25">
      <c r="A722" s="161" t="s">
        <v>1806</v>
      </c>
      <c r="AR722" t="s">
        <v>161</v>
      </c>
      <c r="AS722" t="s">
        <v>2003</v>
      </c>
      <c r="AT722" t="s">
        <v>2359</v>
      </c>
      <c r="BT722" s="161" t="s">
        <v>1806</v>
      </c>
      <c r="BU722" s="161" t="s">
        <v>110</v>
      </c>
      <c r="BV722" t="b">
        <v>0</v>
      </c>
    </row>
    <row r="723" spans="1:74" x14ac:dyDescent="0.25">
      <c r="A723" s="161" t="s">
        <v>1806</v>
      </c>
      <c r="AR723" t="s">
        <v>161</v>
      </c>
      <c r="AS723" t="s">
        <v>162</v>
      </c>
      <c r="AT723" t="s">
        <v>163</v>
      </c>
      <c r="BT723" s="161" t="s">
        <v>1806</v>
      </c>
      <c r="BU723" s="161" t="s">
        <v>110</v>
      </c>
      <c r="BV723" t="b">
        <v>0</v>
      </c>
    </row>
    <row r="724" spans="1:74" x14ac:dyDescent="0.25">
      <c r="A724" s="161" t="s">
        <v>1806</v>
      </c>
      <c r="AR724" t="s">
        <v>161</v>
      </c>
      <c r="AS724" t="s">
        <v>159</v>
      </c>
      <c r="AT724" t="s">
        <v>164</v>
      </c>
      <c r="BT724" s="161" t="s">
        <v>1806</v>
      </c>
      <c r="BU724" s="161" t="s">
        <v>110</v>
      </c>
      <c r="BV724" t="b">
        <v>0</v>
      </c>
    </row>
    <row r="725" spans="1:74" x14ac:dyDescent="0.25">
      <c r="A725" s="161" t="s">
        <v>1806</v>
      </c>
      <c r="AR725" t="s">
        <v>161</v>
      </c>
      <c r="AS725" t="s">
        <v>165</v>
      </c>
      <c r="AT725" t="s">
        <v>166</v>
      </c>
      <c r="BT725" s="161" t="s">
        <v>1806</v>
      </c>
      <c r="BU725" s="161" t="s">
        <v>110</v>
      </c>
      <c r="BV725" t="b">
        <v>0</v>
      </c>
    </row>
    <row r="726" spans="1:74" x14ac:dyDescent="0.25">
      <c r="A726" s="161" t="s">
        <v>1807</v>
      </c>
      <c r="AU726" t="s">
        <v>176</v>
      </c>
      <c r="AV726" t="s">
        <v>177</v>
      </c>
      <c r="AW726" t="s">
        <v>178</v>
      </c>
      <c r="AX726" t="s">
        <v>179</v>
      </c>
      <c r="AY726" t="s">
        <v>180</v>
      </c>
      <c r="AZ726" t="s">
        <v>181</v>
      </c>
      <c r="BA726" t="s">
        <v>182</v>
      </c>
      <c r="BB726" t="s">
        <v>183</v>
      </c>
      <c r="BT726" s="161" t="s">
        <v>1807</v>
      </c>
      <c r="BU726" s="161" t="s">
        <v>110</v>
      </c>
      <c r="BV726" t="b">
        <v>0</v>
      </c>
    </row>
    <row r="727" spans="1:74" x14ac:dyDescent="0.25">
      <c r="A727" s="161" t="s">
        <v>1807</v>
      </c>
      <c r="AU727" t="s">
        <v>176</v>
      </c>
      <c r="AV727" t="s">
        <v>185</v>
      </c>
      <c r="AW727" t="s">
        <v>178</v>
      </c>
      <c r="AX727" t="s">
        <v>186</v>
      </c>
      <c r="AY727" t="s">
        <v>180</v>
      </c>
      <c r="AZ727" t="s">
        <v>181</v>
      </c>
      <c r="BA727" t="s">
        <v>187</v>
      </c>
      <c r="BB727" t="s">
        <v>188</v>
      </c>
      <c r="BT727" s="161" t="s">
        <v>1807</v>
      </c>
      <c r="BU727" s="161" t="s">
        <v>110</v>
      </c>
      <c r="BV727" t="b">
        <v>0</v>
      </c>
    </row>
    <row r="728" spans="1:74" x14ac:dyDescent="0.25">
      <c r="A728" s="161" t="s">
        <v>1807</v>
      </c>
      <c r="AU728" t="s">
        <v>176</v>
      </c>
      <c r="AV728" t="s">
        <v>189</v>
      </c>
      <c r="AW728" t="s">
        <v>178</v>
      </c>
      <c r="AX728" t="s">
        <v>186</v>
      </c>
      <c r="AY728" t="s">
        <v>185</v>
      </c>
      <c r="AZ728" t="s">
        <v>181</v>
      </c>
      <c r="BA728" t="s">
        <v>190</v>
      </c>
      <c r="BB728" t="s">
        <v>191</v>
      </c>
      <c r="BT728" s="161" t="s">
        <v>1807</v>
      </c>
      <c r="BU728" s="161" t="s">
        <v>110</v>
      </c>
      <c r="BV728" t="b">
        <v>0</v>
      </c>
    </row>
    <row r="729" spans="1:74" x14ac:dyDescent="0.25">
      <c r="A729" s="161" t="s">
        <v>1807</v>
      </c>
      <c r="AU729" t="s">
        <v>176</v>
      </c>
      <c r="AV729" t="s">
        <v>192</v>
      </c>
      <c r="AW729" t="s">
        <v>178</v>
      </c>
      <c r="AX729" t="s">
        <v>186</v>
      </c>
      <c r="AY729" t="s">
        <v>185</v>
      </c>
      <c r="AZ729" t="s">
        <v>181</v>
      </c>
      <c r="BA729" t="s">
        <v>193</v>
      </c>
      <c r="BB729" t="s">
        <v>194</v>
      </c>
      <c r="BT729" s="161" t="s">
        <v>1807</v>
      </c>
      <c r="BU729" s="161" t="s">
        <v>110</v>
      </c>
      <c r="BV729" t="b">
        <v>0</v>
      </c>
    </row>
    <row r="730" spans="1:74" x14ac:dyDescent="0.25">
      <c r="A730" s="161" t="s">
        <v>1807</v>
      </c>
      <c r="AU730" t="s">
        <v>176</v>
      </c>
      <c r="AV730" t="s">
        <v>196</v>
      </c>
      <c r="AW730" t="s">
        <v>178</v>
      </c>
      <c r="AX730" t="s">
        <v>197</v>
      </c>
      <c r="AY730" t="s">
        <v>180</v>
      </c>
      <c r="AZ730" t="s">
        <v>181</v>
      </c>
      <c r="BA730" t="s">
        <v>198</v>
      </c>
      <c r="BB730" t="s">
        <v>199</v>
      </c>
      <c r="BT730" s="161" t="s">
        <v>1807</v>
      </c>
      <c r="BU730" s="161" t="s">
        <v>110</v>
      </c>
      <c r="BV730" t="b">
        <v>0</v>
      </c>
    </row>
    <row r="731" spans="1:74" x14ac:dyDescent="0.25">
      <c r="A731" s="161" t="s">
        <v>1807</v>
      </c>
      <c r="AU731" t="s">
        <v>176</v>
      </c>
      <c r="AV731" t="s">
        <v>200</v>
      </c>
      <c r="AW731" t="s">
        <v>178</v>
      </c>
      <c r="AX731" t="s">
        <v>201</v>
      </c>
      <c r="AY731" t="s">
        <v>180</v>
      </c>
      <c r="AZ731" t="s">
        <v>181</v>
      </c>
      <c r="BA731" t="s">
        <v>202</v>
      </c>
      <c r="BB731" t="s">
        <v>203</v>
      </c>
      <c r="BT731" s="161" t="s">
        <v>1807</v>
      </c>
      <c r="BU731" s="161" t="s">
        <v>110</v>
      </c>
      <c r="BV731" t="b">
        <v>0</v>
      </c>
    </row>
    <row r="732" spans="1:74" x14ac:dyDescent="0.25">
      <c r="A732" s="161" t="s">
        <v>1807</v>
      </c>
      <c r="AU732" t="s">
        <v>176</v>
      </c>
      <c r="AV732" t="s">
        <v>204</v>
      </c>
      <c r="AW732" t="s">
        <v>178</v>
      </c>
      <c r="AX732" t="s">
        <v>205</v>
      </c>
      <c r="AY732" t="s">
        <v>180</v>
      </c>
      <c r="AZ732" t="s">
        <v>181</v>
      </c>
      <c r="BA732" t="s">
        <v>206</v>
      </c>
      <c r="BB732" t="s">
        <v>207</v>
      </c>
      <c r="BT732" s="161" t="s">
        <v>1807</v>
      </c>
      <c r="BU732" s="161" t="s">
        <v>110</v>
      </c>
      <c r="BV732" t="b">
        <v>0</v>
      </c>
    </row>
    <row r="733" spans="1:74" x14ac:dyDescent="0.25">
      <c r="A733" s="161" t="s">
        <v>1807</v>
      </c>
      <c r="AU733" t="s">
        <v>176</v>
      </c>
      <c r="AV733" t="s">
        <v>208</v>
      </c>
      <c r="AW733" t="s">
        <v>178</v>
      </c>
      <c r="AX733" t="s">
        <v>209</v>
      </c>
      <c r="AY733" t="s">
        <v>180</v>
      </c>
      <c r="AZ733" t="s">
        <v>181</v>
      </c>
      <c r="BA733" t="s">
        <v>210</v>
      </c>
      <c r="BB733" t="s">
        <v>211</v>
      </c>
      <c r="BT733" s="161" t="s">
        <v>1807</v>
      </c>
      <c r="BU733" s="161" t="s">
        <v>110</v>
      </c>
      <c r="BV733" t="b">
        <v>0</v>
      </c>
    </row>
    <row r="734" spans="1:74" x14ac:dyDescent="0.25">
      <c r="A734" s="161" t="s">
        <v>1807</v>
      </c>
      <c r="AU734" t="s">
        <v>176</v>
      </c>
      <c r="AV734" t="s">
        <v>212</v>
      </c>
      <c r="AW734" t="s">
        <v>178</v>
      </c>
      <c r="AX734" t="s">
        <v>213</v>
      </c>
      <c r="AY734" t="s">
        <v>180</v>
      </c>
      <c r="AZ734" t="s">
        <v>181</v>
      </c>
      <c r="BA734" t="s">
        <v>214</v>
      </c>
      <c r="BB734" t="s">
        <v>215</v>
      </c>
      <c r="BT734" s="161" t="s">
        <v>1807</v>
      </c>
      <c r="BU734" s="161" t="s">
        <v>110</v>
      </c>
      <c r="BV734" t="b">
        <v>0</v>
      </c>
    </row>
    <row r="735" spans="1:74" x14ac:dyDescent="0.25">
      <c r="A735" s="161" t="s">
        <v>1807</v>
      </c>
      <c r="AU735" t="s">
        <v>176</v>
      </c>
      <c r="AV735" t="s">
        <v>216</v>
      </c>
      <c r="AW735" t="s">
        <v>178</v>
      </c>
      <c r="AX735" t="s">
        <v>217</v>
      </c>
      <c r="AY735" t="s">
        <v>218</v>
      </c>
      <c r="AZ735" t="s">
        <v>181</v>
      </c>
      <c r="BA735" t="s">
        <v>219</v>
      </c>
      <c r="BB735" t="s">
        <v>220</v>
      </c>
      <c r="BT735" s="161" t="s">
        <v>1807</v>
      </c>
      <c r="BU735" s="161" t="s">
        <v>110</v>
      </c>
      <c r="BV735" t="b">
        <v>0</v>
      </c>
    </row>
    <row r="736" spans="1:74" x14ac:dyDescent="0.25">
      <c r="A736" s="161" t="s">
        <v>1807</v>
      </c>
      <c r="AU736" t="s">
        <v>176</v>
      </c>
      <c r="AV736" t="s">
        <v>221</v>
      </c>
      <c r="AW736" t="s">
        <v>178</v>
      </c>
      <c r="AX736" t="s">
        <v>222</v>
      </c>
      <c r="AY736" t="s">
        <v>223</v>
      </c>
      <c r="AZ736" t="s">
        <v>181</v>
      </c>
      <c r="BA736" t="s">
        <v>224</v>
      </c>
      <c r="BB736" t="s">
        <v>225</v>
      </c>
      <c r="BT736" s="161" t="s">
        <v>1807</v>
      </c>
      <c r="BU736" s="161" t="s">
        <v>110</v>
      </c>
      <c r="BV736" t="b">
        <v>0</v>
      </c>
    </row>
    <row r="737" spans="1:74" x14ac:dyDescent="0.25">
      <c r="A737" s="161" t="s">
        <v>1807</v>
      </c>
      <c r="AU737" t="s">
        <v>176</v>
      </c>
      <c r="AV737" t="s">
        <v>226</v>
      </c>
      <c r="AW737" t="s">
        <v>178</v>
      </c>
      <c r="AX737" t="s">
        <v>227</v>
      </c>
      <c r="AY737" t="s">
        <v>223</v>
      </c>
      <c r="AZ737" t="s">
        <v>181</v>
      </c>
      <c r="BA737" t="s">
        <v>198</v>
      </c>
      <c r="BB737" t="s">
        <v>228</v>
      </c>
      <c r="BT737" s="161" t="s">
        <v>1807</v>
      </c>
      <c r="BU737" s="161" t="s">
        <v>110</v>
      </c>
      <c r="BV737" t="b">
        <v>0</v>
      </c>
    </row>
    <row r="738" spans="1:74" x14ac:dyDescent="0.25">
      <c r="A738" s="161" t="s">
        <v>1807</v>
      </c>
      <c r="AU738" t="s">
        <v>176</v>
      </c>
      <c r="AV738" t="s">
        <v>229</v>
      </c>
      <c r="AW738" t="s">
        <v>178</v>
      </c>
      <c r="AX738" t="s">
        <v>230</v>
      </c>
      <c r="AY738" t="s">
        <v>223</v>
      </c>
      <c r="AZ738" t="s">
        <v>181</v>
      </c>
      <c r="BA738" t="s">
        <v>231</v>
      </c>
      <c r="BB738" t="s">
        <v>232</v>
      </c>
      <c r="BT738" s="161" t="s">
        <v>1807</v>
      </c>
      <c r="BU738" s="161" t="s">
        <v>110</v>
      </c>
      <c r="BV738" t="b">
        <v>0</v>
      </c>
    </row>
    <row r="739" spans="1:74" x14ac:dyDescent="0.25">
      <c r="A739" s="161" t="s">
        <v>1807</v>
      </c>
      <c r="AU739" t="s">
        <v>176</v>
      </c>
      <c r="AV739" t="s">
        <v>233</v>
      </c>
      <c r="AW739" t="s">
        <v>178</v>
      </c>
      <c r="AX739" t="s">
        <v>234</v>
      </c>
      <c r="AY739" t="s">
        <v>223</v>
      </c>
      <c r="AZ739" t="s">
        <v>181</v>
      </c>
      <c r="BA739" t="s">
        <v>235</v>
      </c>
      <c r="BB739" t="s">
        <v>236</v>
      </c>
      <c r="BT739" s="161" t="s">
        <v>1807</v>
      </c>
      <c r="BU739" s="161" t="s">
        <v>110</v>
      </c>
      <c r="BV739" t="b">
        <v>0</v>
      </c>
    </row>
    <row r="740" spans="1:74" x14ac:dyDescent="0.25">
      <c r="A740" s="161" t="s">
        <v>1807</v>
      </c>
      <c r="AU740" t="s">
        <v>176</v>
      </c>
      <c r="AV740" t="s">
        <v>237</v>
      </c>
      <c r="AW740" t="s">
        <v>178</v>
      </c>
      <c r="AX740" t="s">
        <v>238</v>
      </c>
      <c r="AY740" t="s">
        <v>223</v>
      </c>
      <c r="AZ740" t="s">
        <v>181</v>
      </c>
      <c r="BA740" t="s">
        <v>239</v>
      </c>
      <c r="BB740" t="s">
        <v>240</v>
      </c>
      <c r="BT740" s="161" t="s">
        <v>1807</v>
      </c>
      <c r="BU740" s="161" t="s">
        <v>110</v>
      </c>
      <c r="BV740" t="b">
        <v>0</v>
      </c>
    </row>
    <row r="741" spans="1:74" x14ac:dyDescent="0.25">
      <c r="A741" s="161" t="s">
        <v>1807</v>
      </c>
      <c r="AU741" t="s">
        <v>176</v>
      </c>
      <c r="AV741" t="s">
        <v>241</v>
      </c>
      <c r="AW741" t="s">
        <v>178</v>
      </c>
      <c r="AX741" t="s">
        <v>242</v>
      </c>
      <c r="AY741" t="s">
        <v>223</v>
      </c>
      <c r="AZ741" t="s">
        <v>181</v>
      </c>
      <c r="BA741" t="s">
        <v>243</v>
      </c>
      <c r="BB741" t="s">
        <v>244</v>
      </c>
      <c r="BT741" s="161" t="s">
        <v>1807</v>
      </c>
      <c r="BU741" s="161" t="s">
        <v>110</v>
      </c>
      <c r="BV741" t="b">
        <v>0</v>
      </c>
    </row>
    <row r="742" spans="1:74" x14ac:dyDescent="0.25">
      <c r="A742" s="161" t="s">
        <v>1807</v>
      </c>
      <c r="AU742" t="s">
        <v>176</v>
      </c>
      <c r="AV742" t="s">
        <v>245</v>
      </c>
      <c r="AW742" t="s">
        <v>178</v>
      </c>
      <c r="AX742" t="s">
        <v>246</v>
      </c>
      <c r="AY742" t="s">
        <v>223</v>
      </c>
      <c r="AZ742" t="s">
        <v>181</v>
      </c>
      <c r="BA742" t="s">
        <v>247</v>
      </c>
      <c r="BB742" t="s">
        <v>248</v>
      </c>
      <c r="BT742" s="161" t="s">
        <v>1807</v>
      </c>
      <c r="BU742" s="161" t="s">
        <v>110</v>
      </c>
      <c r="BV742" t="b">
        <v>0</v>
      </c>
    </row>
    <row r="743" spans="1:74" x14ac:dyDescent="0.25">
      <c r="A743" s="161" t="s">
        <v>1807</v>
      </c>
      <c r="AU743" t="s">
        <v>176</v>
      </c>
      <c r="AV743" t="s">
        <v>249</v>
      </c>
      <c r="AW743" t="s">
        <v>178</v>
      </c>
      <c r="AX743" t="s">
        <v>250</v>
      </c>
      <c r="AY743" t="s">
        <v>223</v>
      </c>
      <c r="AZ743" t="s">
        <v>181</v>
      </c>
      <c r="BA743" t="s">
        <v>251</v>
      </c>
      <c r="BB743" t="s">
        <v>252</v>
      </c>
      <c r="BT743" s="161" t="s">
        <v>1807</v>
      </c>
      <c r="BU743" s="161" t="s">
        <v>110</v>
      </c>
      <c r="BV743" t="b">
        <v>0</v>
      </c>
    </row>
    <row r="744" spans="1:74" x14ac:dyDescent="0.25">
      <c r="A744" s="161" t="s">
        <v>1807</v>
      </c>
      <c r="AU744" t="s">
        <v>176</v>
      </c>
      <c r="AV744" t="s">
        <v>253</v>
      </c>
      <c r="AW744" t="s">
        <v>178</v>
      </c>
      <c r="AX744" t="s">
        <v>254</v>
      </c>
      <c r="AY744" t="s">
        <v>255</v>
      </c>
      <c r="AZ744" t="s">
        <v>181</v>
      </c>
      <c r="BA744" t="s">
        <v>256</v>
      </c>
      <c r="BB744" t="s">
        <v>257</v>
      </c>
      <c r="BT744" s="161" t="s">
        <v>1807</v>
      </c>
      <c r="BU744" s="161" t="s">
        <v>110</v>
      </c>
      <c r="BV744" t="b">
        <v>0</v>
      </c>
    </row>
    <row r="745" spans="1:74" x14ac:dyDescent="0.25">
      <c r="A745" s="161" t="s">
        <v>1807</v>
      </c>
      <c r="AU745" t="s">
        <v>176</v>
      </c>
      <c r="AV745" t="s">
        <v>258</v>
      </c>
      <c r="AW745" t="s">
        <v>178</v>
      </c>
      <c r="AX745" t="s">
        <v>259</v>
      </c>
      <c r="AY745" t="s">
        <v>255</v>
      </c>
      <c r="AZ745" t="s">
        <v>181</v>
      </c>
      <c r="BA745" t="s">
        <v>260</v>
      </c>
      <c r="BB745" t="s">
        <v>261</v>
      </c>
      <c r="BT745" s="161" t="s">
        <v>1807</v>
      </c>
      <c r="BU745" s="161" t="s">
        <v>110</v>
      </c>
      <c r="BV745" t="b">
        <v>0</v>
      </c>
    </row>
    <row r="746" spans="1:74" x14ac:dyDescent="0.25">
      <c r="A746" s="161" t="s">
        <v>1807</v>
      </c>
      <c r="AU746" t="s">
        <v>176</v>
      </c>
      <c r="AV746" t="s">
        <v>262</v>
      </c>
      <c r="AW746" t="s">
        <v>178</v>
      </c>
      <c r="AX746" t="s">
        <v>263</v>
      </c>
      <c r="AY746" t="s">
        <v>255</v>
      </c>
      <c r="AZ746" t="s">
        <v>181</v>
      </c>
      <c r="BA746" t="s">
        <v>264</v>
      </c>
      <c r="BB746" t="s">
        <v>265</v>
      </c>
      <c r="BT746" s="161" t="s">
        <v>1807</v>
      </c>
      <c r="BU746" s="161" t="s">
        <v>110</v>
      </c>
      <c r="BV746" t="b">
        <v>0</v>
      </c>
    </row>
    <row r="747" spans="1:74" x14ac:dyDescent="0.25">
      <c r="A747" s="161" t="s">
        <v>1807</v>
      </c>
      <c r="AU747" t="s">
        <v>176</v>
      </c>
      <c r="AV747" t="s">
        <v>266</v>
      </c>
      <c r="AW747" t="s">
        <v>178</v>
      </c>
      <c r="AX747" t="s">
        <v>267</v>
      </c>
      <c r="AY747" t="s">
        <v>262</v>
      </c>
      <c r="AZ747" t="s">
        <v>181</v>
      </c>
      <c r="BA747" t="s">
        <v>268</v>
      </c>
      <c r="BB747" t="s">
        <v>269</v>
      </c>
      <c r="BT747" s="161" t="s">
        <v>1807</v>
      </c>
      <c r="BU747" s="161" t="s">
        <v>110</v>
      </c>
      <c r="BV747" t="b">
        <v>0</v>
      </c>
    </row>
    <row r="748" spans="1:74" x14ac:dyDescent="0.25">
      <c r="A748" s="161" t="s">
        <v>1807</v>
      </c>
      <c r="AU748" t="s">
        <v>176</v>
      </c>
      <c r="AV748" t="s">
        <v>270</v>
      </c>
      <c r="AW748" t="s">
        <v>178</v>
      </c>
      <c r="AX748" t="s">
        <v>271</v>
      </c>
      <c r="AY748" t="s">
        <v>262</v>
      </c>
      <c r="AZ748" t="s">
        <v>181</v>
      </c>
      <c r="BA748" t="s">
        <v>272</v>
      </c>
      <c r="BB748" t="s">
        <v>273</v>
      </c>
      <c r="BT748" s="161" t="s">
        <v>1807</v>
      </c>
      <c r="BU748" s="161" t="s">
        <v>110</v>
      </c>
      <c r="BV748" t="b">
        <v>0</v>
      </c>
    </row>
    <row r="749" spans="1:74" x14ac:dyDescent="0.25">
      <c r="A749" s="161" t="s">
        <v>1807</v>
      </c>
      <c r="AU749" t="s">
        <v>176</v>
      </c>
      <c r="AV749" t="s">
        <v>274</v>
      </c>
      <c r="AW749" t="s">
        <v>178</v>
      </c>
      <c r="AX749" t="s">
        <v>275</v>
      </c>
      <c r="AY749" t="s">
        <v>255</v>
      </c>
      <c r="AZ749" t="s">
        <v>181</v>
      </c>
      <c r="BA749" t="s">
        <v>276</v>
      </c>
      <c r="BB749" t="s">
        <v>277</v>
      </c>
      <c r="BT749" s="161" t="s">
        <v>1807</v>
      </c>
      <c r="BU749" s="161" t="s">
        <v>110</v>
      </c>
      <c r="BV749" t="b">
        <v>0</v>
      </c>
    </row>
    <row r="750" spans="1:74" x14ac:dyDescent="0.25">
      <c r="A750" s="161" t="s">
        <v>1807</v>
      </c>
      <c r="AU750" t="s">
        <v>176</v>
      </c>
      <c r="AV750" t="s">
        <v>278</v>
      </c>
      <c r="AW750" t="s">
        <v>178</v>
      </c>
      <c r="AX750" t="s">
        <v>279</v>
      </c>
      <c r="AY750" t="s">
        <v>255</v>
      </c>
      <c r="AZ750" t="s">
        <v>181</v>
      </c>
      <c r="BA750" t="s">
        <v>280</v>
      </c>
      <c r="BB750" t="s">
        <v>281</v>
      </c>
      <c r="BT750" s="161" t="s">
        <v>1807</v>
      </c>
      <c r="BU750" s="161" t="s">
        <v>110</v>
      </c>
      <c r="BV750" t="b">
        <v>0</v>
      </c>
    </row>
    <row r="751" spans="1:74" x14ac:dyDescent="0.25">
      <c r="A751" s="161" t="s">
        <v>1807</v>
      </c>
      <c r="AU751" t="s">
        <v>176</v>
      </c>
      <c r="AV751" t="s">
        <v>282</v>
      </c>
      <c r="AW751" t="s">
        <v>178</v>
      </c>
      <c r="AX751" t="s">
        <v>283</v>
      </c>
      <c r="AY751" t="s">
        <v>255</v>
      </c>
      <c r="AZ751" t="s">
        <v>181</v>
      </c>
      <c r="BA751" t="s">
        <v>231</v>
      </c>
      <c r="BB751" t="s">
        <v>284</v>
      </c>
      <c r="BT751" s="161" t="s">
        <v>1807</v>
      </c>
      <c r="BU751" s="161" t="s">
        <v>110</v>
      </c>
      <c r="BV751" t="b">
        <v>0</v>
      </c>
    </row>
    <row r="752" spans="1:74" x14ac:dyDescent="0.25">
      <c r="A752" s="161" t="s">
        <v>1807</v>
      </c>
      <c r="AU752" t="s">
        <v>176</v>
      </c>
      <c r="AV752" t="s">
        <v>285</v>
      </c>
      <c r="AW752" t="s">
        <v>178</v>
      </c>
      <c r="AX752" t="s">
        <v>286</v>
      </c>
      <c r="AY752" t="s">
        <v>255</v>
      </c>
      <c r="AZ752" t="s">
        <v>181</v>
      </c>
      <c r="BA752" t="s">
        <v>287</v>
      </c>
      <c r="BB752" t="s">
        <v>288</v>
      </c>
      <c r="BT752" s="161" t="s">
        <v>1807</v>
      </c>
      <c r="BU752" s="161" t="s">
        <v>110</v>
      </c>
      <c r="BV752" t="b">
        <v>0</v>
      </c>
    </row>
    <row r="753" spans="1:74" x14ac:dyDescent="0.25">
      <c r="A753" s="161" t="s">
        <v>1807</v>
      </c>
      <c r="AU753" t="s">
        <v>176</v>
      </c>
      <c r="AV753" t="s">
        <v>289</v>
      </c>
      <c r="AW753" t="s">
        <v>178</v>
      </c>
      <c r="AX753" t="s">
        <v>290</v>
      </c>
      <c r="AY753" t="s">
        <v>255</v>
      </c>
      <c r="AZ753" t="s">
        <v>181</v>
      </c>
      <c r="BA753" t="s">
        <v>291</v>
      </c>
      <c r="BB753" t="s">
        <v>292</v>
      </c>
      <c r="BT753" s="161" t="s">
        <v>1807</v>
      </c>
      <c r="BU753" s="161" t="s">
        <v>110</v>
      </c>
      <c r="BV753" t="b">
        <v>0</v>
      </c>
    </row>
    <row r="754" spans="1:74" x14ac:dyDescent="0.25">
      <c r="A754" s="161" t="s">
        <v>1807</v>
      </c>
      <c r="AU754" t="s">
        <v>176</v>
      </c>
      <c r="AV754" t="s">
        <v>293</v>
      </c>
      <c r="AW754" t="s">
        <v>178</v>
      </c>
      <c r="AX754" t="s">
        <v>294</v>
      </c>
      <c r="AY754" t="s">
        <v>255</v>
      </c>
      <c r="AZ754" t="s">
        <v>181</v>
      </c>
      <c r="BA754" t="s">
        <v>295</v>
      </c>
      <c r="BB754" t="s">
        <v>296</v>
      </c>
      <c r="BT754" s="161" t="s">
        <v>1807</v>
      </c>
      <c r="BU754" s="161" t="s">
        <v>110</v>
      </c>
      <c r="BV754" t="b">
        <v>0</v>
      </c>
    </row>
    <row r="755" spans="1:74" x14ac:dyDescent="0.25">
      <c r="A755" s="161" t="s">
        <v>1807</v>
      </c>
      <c r="AU755" t="s">
        <v>176</v>
      </c>
      <c r="AV755" t="s">
        <v>297</v>
      </c>
      <c r="AW755" t="s">
        <v>178</v>
      </c>
      <c r="AX755" t="s">
        <v>298</v>
      </c>
      <c r="AY755" t="s">
        <v>293</v>
      </c>
      <c r="AZ755" t="s">
        <v>181</v>
      </c>
      <c r="BA755" t="s">
        <v>182</v>
      </c>
      <c r="BB755" t="s">
        <v>299</v>
      </c>
      <c r="BT755" s="161" t="s">
        <v>1807</v>
      </c>
      <c r="BU755" s="161" t="s">
        <v>110</v>
      </c>
      <c r="BV755" t="b">
        <v>0</v>
      </c>
    </row>
    <row r="756" spans="1:74" x14ac:dyDescent="0.25">
      <c r="A756" s="161" t="s">
        <v>1807</v>
      </c>
      <c r="AU756" t="s">
        <v>176</v>
      </c>
      <c r="AV756" t="s">
        <v>300</v>
      </c>
      <c r="AW756" t="s">
        <v>178</v>
      </c>
      <c r="AX756" t="s">
        <v>301</v>
      </c>
      <c r="AY756" t="s">
        <v>293</v>
      </c>
      <c r="AZ756" t="s">
        <v>181</v>
      </c>
      <c r="BA756" t="s">
        <v>187</v>
      </c>
      <c r="BB756" t="s">
        <v>302</v>
      </c>
      <c r="BT756" s="161" t="s">
        <v>1807</v>
      </c>
      <c r="BU756" s="161" t="s">
        <v>110</v>
      </c>
      <c r="BV756" t="b">
        <v>0</v>
      </c>
    </row>
    <row r="757" spans="1:74" x14ac:dyDescent="0.25">
      <c r="A757" s="161" t="s">
        <v>1807</v>
      </c>
      <c r="AU757" t="s">
        <v>176</v>
      </c>
      <c r="AV757" t="s">
        <v>303</v>
      </c>
      <c r="AW757" t="s">
        <v>178</v>
      </c>
      <c r="AX757" t="s">
        <v>304</v>
      </c>
      <c r="AY757" t="s">
        <v>293</v>
      </c>
      <c r="AZ757" t="s">
        <v>181</v>
      </c>
      <c r="BA757" t="s">
        <v>193</v>
      </c>
      <c r="BB757" t="s">
        <v>305</v>
      </c>
      <c r="BT757" s="161" t="s">
        <v>1807</v>
      </c>
      <c r="BU757" s="161" t="s">
        <v>110</v>
      </c>
      <c r="BV757" t="b">
        <v>0</v>
      </c>
    </row>
    <row r="758" spans="1:74" x14ac:dyDescent="0.25">
      <c r="A758" s="161" t="s">
        <v>1807</v>
      </c>
      <c r="AU758" t="s">
        <v>176</v>
      </c>
      <c r="AV758" t="s">
        <v>306</v>
      </c>
      <c r="AW758" t="s">
        <v>178</v>
      </c>
      <c r="AX758" t="s">
        <v>307</v>
      </c>
      <c r="AY758" t="s">
        <v>293</v>
      </c>
      <c r="AZ758" t="s">
        <v>181</v>
      </c>
      <c r="BA758" t="s">
        <v>198</v>
      </c>
      <c r="BB758" t="s">
        <v>308</v>
      </c>
      <c r="BT758" s="161" t="s">
        <v>1807</v>
      </c>
      <c r="BU758" s="161" t="s">
        <v>110</v>
      </c>
      <c r="BV758" t="b">
        <v>0</v>
      </c>
    </row>
    <row r="759" spans="1:74" x14ac:dyDescent="0.25">
      <c r="A759" s="161" t="s">
        <v>1807</v>
      </c>
      <c r="AU759" t="s">
        <v>176</v>
      </c>
      <c r="AV759" t="s">
        <v>309</v>
      </c>
      <c r="AW759" t="s">
        <v>178</v>
      </c>
      <c r="AX759" t="s">
        <v>310</v>
      </c>
      <c r="AY759" t="s">
        <v>293</v>
      </c>
      <c r="AZ759" t="s">
        <v>181</v>
      </c>
      <c r="BA759" t="s">
        <v>311</v>
      </c>
      <c r="BB759" t="s">
        <v>312</v>
      </c>
      <c r="BT759" s="161" t="s">
        <v>1807</v>
      </c>
      <c r="BU759" s="161" t="s">
        <v>110</v>
      </c>
      <c r="BV759" t="b">
        <v>0</v>
      </c>
    </row>
    <row r="760" spans="1:74" x14ac:dyDescent="0.25">
      <c r="A760" s="161" t="s">
        <v>1807</v>
      </c>
      <c r="AU760" t="s">
        <v>176</v>
      </c>
      <c r="AV760" t="s">
        <v>313</v>
      </c>
      <c r="AW760" t="s">
        <v>178</v>
      </c>
      <c r="AX760" t="s">
        <v>314</v>
      </c>
      <c r="AY760" t="s">
        <v>293</v>
      </c>
      <c r="AZ760" t="s">
        <v>181</v>
      </c>
      <c r="BA760" t="s">
        <v>206</v>
      </c>
      <c r="BB760" t="s">
        <v>315</v>
      </c>
      <c r="BT760" s="161" t="s">
        <v>1807</v>
      </c>
      <c r="BU760" s="161" t="s">
        <v>110</v>
      </c>
      <c r="BV760" t="b">
        <v>0</v>
      </c>
    </row>
    <row r="761" spans="1:74" x14ac:dyDescent="0.25">
      <c r="A761" s="161" t="s">
        <v>1807</v>
      </c>
      <c r="AU761" t="s">
        <v>176</v>
      </c>
      <c r="AV761" t="s">
        <v>316</v>
      </c>
      <c r="AW761" t="s">
        <v>178</v>
      </c>
      <c r="AX761" t="s">
        <v>317</v>
      </c>
      <c r="AY761" t="s">
        <v>293</v>
      </c>
      <c r="AZ761" t="s">
        <v>181</v>
      </c>
      <c r="BA761" t="s">
        <v>210</v>
      </c>
      <c r="BB761" t="s">
        <v>318</v>
      </c>
      <c r="BT761" s="161" t="s">
        <v>1807</v>
      </c>
      <c r="BU761" s="161" t="s">
        <v>110</v>
      </c>
      <c r="BV761" t="b">
        <v>0</v>
      </c>
    </row>
    <row r="762" spans="1:74" x14ac:dyDescent="0.25">
      <c r="A762" s="161" t="s">
        <v>1807</v>
      </c>
      <c r="AU762" t="s">
        <v>176</v>
      </c>
      <c r="AV762" t="s">
        <v>319</v>
      </c>
      <c r="AW762" t="s">
        <v>178</v>
      </c>
      <c r="AX762" t="s">
        <v>320</v>
      </c>
      <c r="AY762" t="s">
        <v>293</v>
      </c>
      <c r="AZ762" t="s">
        <v>181</v>
      </c>
      <c r="BA762" t="s">
        <v>214</v>
      </c>
      <c r="BB762" t="s">
        <v>321</v>
      </c>
      <c r="BT762" s="161" t="s">
        <v>1807</v>
      </c>
      <c r="BU762" s="161" t="s">
        <v>110</v>
      </c>
      <c r="BV762" t="b">
        <v>0</v>
      </c>
    </row>
    <row r="763" spans="1:74" x14ac:dyDescent="0.25">
      <c r="A763" s="161" t="s">
        <v>1807</v>
      </c>
      <c r="AU763" t="s">
        <v>176</v>
      </c>
      <c r="AV763" t="s">
        <v>322</v>
      </c>
      <c r="AW763" t="s">
        <v>178</v>
      </c>
      <c r="AX763" t="s">
        <v>323</v>
      </c>
      <c r="AY763" t="s">
        <v>293</v>
      </c>
      <c r="AZ763" t="s">
        <v>181</v>
      </c>
      <c r="BA763" t="s">
        <v>324</v>
      </c>
      <c r="BB763" t="s">
        <v>325</v>
      </c>
      <c r="BT763" s="161" t="s">
        <v>1807</v>
      </c>
      <c r="BU763" s="161" t="s">
        <v>110</v>
      </c>
      <c r="BV763" t="b">
        <v>0</v>
      </c>
    </row>
    <row r="764" spans="1:74" x14ac:dyDescent="0.25">
      <c r="A764" s="161" t="s">
        <v>1807</v>
      </c>
      <c r="AU764" t="s">
        <v>176</v>
      </c>
      <c r="AV764" t="s">
        <v>326</v>
      </c>
      <c r="AW764" t="s">
        <v>178</v>
      </c>
      <c r="AX764" t="s">
        <v>327</v>
      </c>
      <c r="AY764" t="s">
        <v>255</v>
      </c>
      <c r="AZ764" t="s">
        <v>181</v>
      </c>
      <c r="BA764" t="s">
        <v>328</v>
      </c>
      <c r="BB764" t="s">
        <v>329</v>
      </c>
      <c r="BT764" s="161" t="s">
        <v>1807</v>
      </c>
      <c r="BU764" s="161" t="s">
        <v>110</v>
      </c>
      <c r="BV764" t="b">
        <v>0</v>
      </c>
    </row>
    <row r="765" spans="1:74" x14ac:dyDescent="0.25">
      <c r="A765" s="161" t="s">
        <v>1807</v>
      </c>
      <c r="AU765" t="s">
        <v>176</v>
      </c>
      <c r="AV765" t="s">
        <v>330</v>
      </c>
      <c r="AW765" t="s">
        <v>178</v>
      </c>
      <c r="AX765" t="s">
        <v>331</v>
      </c>
      <c r="AY765" t="s">
        <v>255</v>
      </c>
      <c r="AZ765" t="s">
        <v>181</v>
      </c>
      <c r="BA765" t="s">
        <v>332</v>
      </c>
      <c r="BB765" t="s">
        <v>333</v>
      </c>
      <c r="BT765" s="161" t="s">
        <v>1807</v>
      </c>
      <c r="BU765" s="161" t="s">
        <v>110</v>
      </c>
      <c r="BV765" t="b">
        <v>0</v>
      </c>
    </row>
    <row r="766" spans="1:74" x14ac:dyDescent="0.25">
      <c r="A766" s="161" t="s">
        <v>1807</v>
      </c>
      <c r="AU766" t="s">
        <v>176</v>
      </c>
      <c r="AV766" t="s">
        <v>334</v>
      </c>
      <c r="AW766" t="s">
        <v>178</v>
      </c>
      <c r="AX766" t="s">
        <v>335</v>
      </c>
      <c r="AY766" t="s">
        <v>255</v>
      </c>
      <c r="AZ766" t="s">
        <v>181</v>
      </c>
      <c r="BA766" t="s">
        <v>336</v>
      </c>
      <c r="BB766" t="s">
        <v>337</v>
      </c>
      <c r="BT766" s="161" t="s">
        <v>1807</v>
      </c>
      <c r="BU766" s="161" t="s">
        <v>110</v>
      </c>
      <c r="BV766" t="b">
        <v>0</v>
      </c>
    </row>
    <row r="767" spans="1:74" x14ac:dyDescent="0.25">
      <c r="A767" s="161" t="s">
        <v>1807</v>
      </c>
      <c r="AU767" t="s">
        <v>176</v>
      </c>
      <c r="AV767" t="s">
        <v>338</v>
      </c>
      <c r="AW767" t="s">
        <v>178</v>
      </c>
      <c r="AX767" t="s">
        <v>339</v>
      </c>
      <c r="AY767" t="s">
        <v>255</v>
      </c>
      <c r="AZ767" t="s">
        <v>181</v>
      </c>
      <c r="BA767" t="s">
        <v>324</v>
      </c>
      <c r="BB767" t="s">
        <v>340</v>
      </c>
      <c r="BT767" s="161" t="s">
        <v>1807</v>
      </c>
      <c r="BU767" s="161" t="s">
        <v>110</v>
      </c>
      <c r="BV767" t="b">
        <v>0</v>
      </c>
    </row>
    <row r="768" spans="1:74" x14ac:dyDescent="0.25">
      <c r="A768" s="161" t="s">
        <v>1807</v>
      </c>
      <c r="AU768" t="s">
        <v>176</v>
      </c>
      <c r="AV768" t="s">
        <v>341</v>
      </c>
      <c r="AW768" t="s">
        <v>342</v>
      </c>
      <c r="AX768" t="s">
        <v>343</v>
      </c>
      <c r="AY768" t="s">
        <v>344</v>
      </c>
      <c r="AZ768" t="s">
        <v>181</v>
      </c>
      <c r="BA768" t="s">
        <v>345</v>
      </c>
      <c r="BB768" t="s">
        <v>346</v>
      </c>
      <c r="BT768" s="161" t="s">
        <v>1807</v>
      </c>
      <c r="BU768" s="161" t="s">
        <v>110</v>
      </c>
      <c r="BV768" t="b">
        <v>0</v>
      </c>
    </row>
    <row r="769" spans="1:74" x14ac:dyDescent="0.25">
      <c r="A769" s="161" t="s">
        <v>1807</v>
      </c>
      <c r="AU769" t="s">
        <v>176</v>
      </c>
      <c r="AV769" t="s">
        <v>347</v>
      </c>
      <c r="AW769" t="s">
        <v>348</v>
      </c>
      <c r="AX769" t="s">
        <v>349</v>
      </c>
      <c r="AY769" t="s">
        <v>344</v>
      </c>
      <c r="AZ769" t="s">
        <v>181</v>
      </c>
      <c r="BB769" t="s">
        <v>350</v>
      </c>
      <c r="BT769" s="161" t="s">
        <v>1807</v>
      </c>
      <c r="BU769" s="161" t="s">
        <v>110</v>
      </c>
      <c r="BV769" t="b">
        <v>0</v>
      </c>
    </row>
    <row r="770" spans="1:74" x14ac:dyDescent="0.25">
      <c r="A770" s="161" t="s">
        <v>1807</v>
      </c>
      <c r="AU770" t="s">
        <v>176</v>
      </c>
      <c r="AV770" t="s">
        <v>351</v>
      </c>
      <c r="AW770" t="s">
        <v>352</v>
      </c>
      <c r="AX770" t="s">
        <v>353</v>
      </c>
      <c r="AY770" t="s">
        <v>344</v>
      </c>
      <c r="AZ770" t="s">
        <v>181</v>
      </c>
      <c r="BA770" t="s">
        <v>354</v>
      </c>
      <c r="BB770" t="s">
        <v>355</v>
      </c>
      <c r="BT770" s="161" t="s">
        <v>1807</v>
      </c>
      <c r="BU770" s="161" t="s">
        <v>110</v>
      </c>
      <c r="BV770" t="b">
        <v>0</v>
      </c>
    </row>
    <row r="771" spans="1:74" x14ac:dyDescent="0.25">
      <c r="A771" s="161" t="s">
        <v>1807</v>
      </c>
      <c r="AU771" t="s">
        <v>176</v>
      </c>
      <c r="AV771" t="s">
        <v>356</v>
      </c>
      <c r="AW771" t="s">
        <v>178</v>
      </c>
      <c r="AX771" t="s">
        <v>357</v>
      </c>
      <c r="AY771" t="s">
        <v>258</v>
      </c>
      <c r="AZ771" t="s">
        <v>181</v>
      </c>
      <c r="BA771" t="s">
        <v>358</v>
      </c>
      <c r="BB771" t="s">
        <v>359</v>
      </c>
      <c r="BT771" s="161" t="s">
        <v>1807</v>
      </c>
      <c r="BU771" s="161" t="s">
        <v>110</v>
      </c>
      <c r="BV771" t="b">
        <v>0</v>
      </c>
    </row>
    <row r="772" spans="1:74" x14ac:dyDescent="0.25">
      <c r="A772" s="161" t="s">
        <v>1807</v>
      </c>
      <c r="AU772" t="s">
        <v>176</v>
      </c>
      <c r="AV772" t="s">
        <v>360</v>
      </c>
      <c r="AW772" t="s">
        <v>178</v>
      </c>
      <c r="AX772" t="s">
        <v>361</v>
      </c>
      <c r="AY772" t="s">
        <v>362</v>
      </c>
      <c r="AZ772" t="s">
        <v>181</v>
      </c>
      <c r="BA772" t="s">
        <v>363</v>
      </c>
      <c r="BB772" t="s">
        <v>364</v>
      </c>
      <c r="BT772" s="161" t="s">
        <v>1807</v>
      </c>
      <c r="BU772" s="161" t="s">
        <v>110</v>
      </c>
      <c r="BV772" t="b">
        <v>0</v>
      </c>
    </row>
    <row r="773" spans="1:74" x14ac:dyDescent="0.25">
      <c r="A773" s="161" t="s">
        <v>1807</v>
      </c>
      <c r="AU773" t="s">
        <v>176</v>
      </c>
      <c r="AV773" t="s">
        <v>365</v>
      </c>
      <c r="AW773" t="s">
        <v>178</v>
      </c>
      <c r="AX773" t="s">
        <v>366</v>
      </c>
      <c r="AY773" t="s">
        <v>367</v>
      </c>
      <c r="AZ773" t="s">
        <v>181</v>
      </c>
      <c r="BA773" t="s">
        <v>368</v>
      </c>
      <c r="BB773" t="s">
        <v>369</v>
      </c>
      <c r="BT773" s="161" t="s">
        <v>1807</v>
      </c>
      <c r="BU773" s="161" t="s">
        <v>110</v>
      </c>
      <c r="BV773" t="b">
        <v>0</v>
      </c>
    </row>
    <row r="774" spans="1:74" x14ac:dyDescent="0.25">
      <c r="A774" s="161" t="s">
        <v>1807</v>
      </c>
      <c r="AU774" t="s">
        <v>176</v>
      </c>
      <c r="AV774" t="s">
        <v>370</v>
      </c>
      <c r="AW774" t="s">
        <v>178</v>
      </c>
      <c r="AX774" t="s">
        <v>371</v>
      </c>
      <c r="AY774" t="s">
        <v>372</v>
      </c>
      <c r="AZ774" t="s">
        <v>181</v>
      </c>
      <c r="BA774" t="s">
        <v>373</v>
      </c>
      <c r="BB774" t="s">
        <v>374</v>
      </c>
      <c r="BT774" s="161" t="s">
        <v>1807</v>
      </c>
      <c r="BU774" s="161" t="s">
        <v>110</v>
      </c>
      <c r="BV774" t="b">
        <v>0</v>
      </c>
    </row>
    <row r="775" spans="1:74" x14ac:dyDescent="0.25">
      <c r="A775" s="161" t="s">
        <v>1807</v>
      </c>
      <c r="AU775" t="s">
        <v>176</v>
      </c>
      <c r="AV775" t="s">
        <v>375</v>
      </c>
      <c r="AW775" t="s">
        <v>376</v>
      </c>
      <c r="AX775" t="s">
        <v>377</v>
      </c>
      <c r="AY775" t="s">
        <v>344</v>
      </c>
      <c r="AZ775" t="s">
        <v>181</v>
      </c>
      <c r="BA775" t="s">
        <v>378</v>
      </c>
      <c r="BB775" t="s">
        <v>379</v>
      </c>
      <c r="BT775" s="161" t="s">
        <v>1807</v>
      </c>
      <c r="BU775" s="161" t="s">
        <v>110</v>
      </c>
      <c r="BV775" t="b">
        <v>0</v>
      </c>
    </row>
    <row r="776" spans="1:74" x14ac:dyDescent="0.25">
      <c r="A776" s="161" t="s">
        <v>1807</v>
      </c>
      <c r="AU776" t="s">
        <v>176</v>
      </c>
      <c r="AV776" t="s">
        <v>380</v>
      </c>
      <c r="AW776" t="s">
        <v>178</v>
      </c>
      <c r="AX776" t="s">
        <v>186</v>
      </c>
      <c r="AY776" t="s">
        <v>185</v>
      </c>
      <c r="AZ776" t="s">
        <v>181</v>
      </c>
      <c r="BA776" t="s">
        <v>381</v>
      </c>
      <c r="BB776" t="s">
        <v>382</v>
      </c>
      <c r="BT776" s="161" t="s">
        <v>1807</v>
      </c>
      <c r="BU776" s="161" t="s">
        <v>110</v>
      </c>
      <c r="BV776" t="b">
        <v>0</v>
      </c>
    </row>
    <row r="777" spans="1:74" x14ac:dyDescent="0.25">
      <c r="A777" s="161" t="s">
        <v>1807</v>
      </c>
      <c r="AU777" t="s">
        <v>176</v>
      </c>
      <c r="AV777" t="s">
        <v>383</v>
      </c>
      <c r="AW777" t="s">
        <v>178</v>
      </c>
      <c r="AX777" t="s">
        <v>186</v>
      </c>
      <c r="AY777" t="s">
        <v>185</v>
      </c>
      <c r="AZ777" t="s">
        <v>181</v>
      </c>
      <c r="BA777" t="s">
        <v>384</v>
      </c>
      <c r="BB777" t="s">
        <v>385</v>
      </c>
      <c r="BT777" s="161" t="s">
        <v>1807</v>
      </c>
      <c r="BU777" s="161" t="s">
        <v>110</v>
      </c>
      <c r="BV777" t="b">
        <v>0</v>
      </c>
    </row>
    <row r="778" spans="1:74" x14ac:dyDescent="0.25">
      <c r="A778" s="161" t="s">
        <v>1807</v>
      </c>
      <c r="AU778" t="s">
        <v>176</v>
      </c>
      <c r="AV778" t="s">
        <v>386</v>
      </c>
      <c r="AW778" t="s">
        <v>178</v>
      </c>
      <c r="AX778" t="s">
        <v>186</v>
      </c>
      <c r="AY778" t="s">
        <v>185</v>
      </c>
      <c r="AZ778" t="s">
        <v>181</v>
      </c>
      <c r="BA778" t="s">
        <v>387</v>
      </c>
      <c r="BB778" t="s">
        <v>388</v>
      </c>
      <c r="BT778" s="161" t="s">
        <v>1807</v>
      </c>
      <c r="BU778" s="161" t="s">
        <v>110</v>
      </c>
      <c r="BV778" t="b">
        <v>0</v>
      </c>
    </row>
    <row r="779" spans="1:74" x14ac:dyDescent="0.25">
      <c r="A779" s="161" t="s">
        <v>1807</v>
      </c>
      <c r="AU779" t="s">
        <v>176</v>
      </c>
      <c r="AV779" t="s">
        <v>389</v>
      </c>
      <c r="AW779" t="s">
        <v>178</v>
      </c>
      <c r="AX779" t="s">
        <v>390</v>
      </c>
      <c r="AY779" t="s">
        <v>367</v>
      </c>
      <c r="AZ779" t="s">
        <v>181</v>
      </c>
      <c r="BA779" t="s">
        <v>391</v>
      </c>
      <c r="BB779" t="s">
        <v>392</v>
      </c>
      <c r="BT779" s="161" t="s">
        <v>1807</v>
      </c>
      <c r="BU779" s="161" t="s">
        <v>110</v>
      </c>
      <c r="BV779" t="b">
        <v>0</v>
      </c>
    </row>
    <row r="780" spans="1:74" x14ac:dyDescent="0.25">
      <c r="A780" s="161" t="s">
        <v>1807</v>
      </c>
      <c r="AU780" t="s">
        <v>176</v>
      </c>
      <c r="AV780" t="s">
        <v>393</v>
      </c>
      <c r="AW780" t="s">
        <v>178</v>
      </c>
      <c r="AX780" t="s">
        <v>394</v>
      </c>
      <c r="AY780" t="s">
        <v>180</v>
      </c>
      <c r="AZ780" t="s">
        <v>181</v>
      </c>
      <c r="BA780" t="s">
        <v>324</v>
      </c>
      <c r="BB780" t="s">
        <v>395</v>
      </c>
      <c r="BT780" s="161" t="s">
        <v>1807</v>
      </c>
      <c r="BU780" s="161" t="s">
        <v>110</v>
      </c>
      <c r="BV780" t="b">
        <v>0</v>
      </c>
    </row>
    <row r="781" spans="1:74" x14ac:dyDescent="0.25">
      <c r="A781" s="161" t="s">
        <v>1807</v>
      </c>
      <c r="AU781" t="s">
        <v>176</v>
      </c>
      <c r="AV781" t="s">
        <v>396</v>
      </c>
      <c r="AW781" t="s">
        <v>397</v>
      </c>
      <c r="AX781" t="s">
        <v>398</v>
      </c>
      <c r="AY781" t="s">
        <v>344</v>
      </c>
      <c r="AZ781" t="s">
        <v>181</v>
      </c>
      <c r="BA781" t="s">
        <v>399</v>
      </c>
      <c r="BB781" t="s">
        <v>400</v>
      </c>
      <c r="BT781" s="161" t="s">
        <v>1807</v>
      </c>
      <c r="BU781" s="161" t="s">
        <v>110</v>
      </c>
      <c r="BV781" t="b">
        <v>0</v>
      </c>
    </row>
    <row r="782" spans="1:74" x14ac:dyDescent="0.25">
      <c r="A782" s="161" t="s">
        <v>1807</v>
      </c>
      <c r="AU782" t="s">
        <v>176</v>
      </c>
      <c r="AV782" t="s">
        <v>401</v>
      </c>
      <c r="AW782" t="s">
        <v>178</v>
      </c>
      <c r="AX782" t="s">
        <v>186</v>
      </c>
      <c r="AY782" t="s">
        <v>185</v>
      </c>
      <c r="AZ782" t="s">
        <v>181</v>
      </c>
      <c r="BA782" t="s">
        <v>402</v>
      </c>
      <c r="BB782" t="s">
        <v>403</v>
      </c>
      <c r="BT782" s="161" t="s">
        <v>1807</v>
      </c>
      <c r="BU782" s="161" t="s">
        <v>110</v>
      </c>
      <c r="BV782" t="b">
        <v>0</v>
      </c>
    </row>
    <row r="783" spans="1:74" x14ac:dyDescent="0.25">
      <c r="A783" s="161" t="s">
        <v>1807</v>
      </c>
      <c r="AU783" t="s">
        <v>176</v>
      </c>
      <c r="AV783" t="s">
        <v>404</v>
      </c>
      <c r="AW783" t="s">
        <v>178</v>
      </c>
      <c r="AX783" t="s">
        <v>186</v>
      </c>
      <c r="AY783" t="s">
        <v>185</v>
      </c>
      <c r="AZ783" t="s">
        <v>181</v>
      </c>
      <c r="BA783" t="s">
        <v>405</v>
      </c>
      <c r="BB783" t="s">
        <v>406</v>
      </c>
      <c r="BT783" s="161" t="s">
        <v>1807</v>
      </c>
      <c r="BU783" s="161" t="s">
        <v>110</v>
      </c>
      <c r="BV783" t="b">
        <v>0</v>
      </c>
    </row>
    <row r="784" spans="1:74" x14ac:dyDescent="0.25">
      <c r="A784" s="161" t="s">
        <v>1807</v>
      </c>
      <c r="AU784" t="s">
        <v>176</v>
      </c>
      <c r="AV784" t="s">
        <v>407</v>
      </c>
      <c r="AW784" t="s">
        <v>408</v>
      </c>
      <c r="AX784" t="s">
        <v>409</v>
      </c>
      <c r="AY784" t="s">
        <v>344</v>
      </c>
      <c r="AZ784" t="s">
        <v>181</v>
      </c>
      <c r="BA784" t="s">
        <v>410</v>
      </c>
      <c r="BB784" t="s">
        <v>411</v>
      </c>
      <c r="BT784" s="161" t="s">
        <v>1807</v>
      </c>
      <c r="BU784" s="161" t="s">
        <v>110</v>
      </c>
      <c r="BV784" t="b">
        <v>0</v>
      </c>
    </row>
    <row r="785" spans="1:74" x14ac:dyDescent="0.25">
      <c r="A785" s="161" t="s">
        <v>1807</v>
      </c>
      <c r="AU785" t="s">
        <v>176</v>
      </c>
      <c r="AV785" t="s">
        <v>412</v>
      </c>
      <c r="AW785" t="s">
        <v>178</v>
      </c>
      <c r="AX785" t="s">
        <v>413</v>
      </c>
      <c r="AY785" t="s">
        <v>255</v>
      </c>
      <c r="AZ785" t="s">
        <v>181</v>
      </c>
      <c r="BA785" t="s">
        <v>414</v>
      </c>
      <c r="BB785" t="s">
        <v>415</v>
      </c>
      <c r="BT785" s="161" t="s">
        <v>1807</v>
      </c>
      <c r="BU785" s="161" t="s">
        <v>110</v>
      </c>
      <c r="BV785" t="b">
        <v>0</v>
      </c>
    </row>
    <row r="786" spans="1:74" x14ac:dyDescent="0.25">
      <c r="A786" s="161" t="s">
        <v>1807</v>
      </c>
      <c r="AU786" t="s">
        <v>176</v>
      </c>
      <c r="AV786" t="s">
        <v>416</v>
      </c>
      <c r="AW786" t="s">
        <v>178</v>
      </c>
      <c r="AX786" t="s">
        <v>417</v>
      </c>
      <c r="AY786" t="s">
        <v>223</v>
      </c>
      <c r="AZ786" t="s">
        <v>181</v>
      </c>
      <c r="BA786" t="s">
        <v>418</v>
      </c>
      <c r="BB786" t="s">
        <v>419</v>
      </c>
      <c r="BT786" s="161" t="s">
        <v>1807</v>
      </c>
      <c r="BU786" s="161" t="s">
        <v>110</v>
      </c>
      <c r="BV786" t="b">
        <v>0</v>
      </c>
    </row>
    <row r="787" spans="1:74" x14ac:dyDescent="0.25">
      <c r="A787" s="161" t="s">
        <v>1807</v>
      </c>
      <c r="AU787" t="s">
        <v>176</v>
      </c>
      <c r="AV787" t="s">
        <v>420</v>
      </c>
      <c r="AW787" t="s">
        <v>178</v>
      </c>
      <c r="AX787" t="s">
        <v>421</v>
      </c>
      <c r="AY787" t="s">
        <v>218</v>
      </c>
      <c r="AZ787" t="s">
        <v>181</v>
      </c>
      <c r="BA787" t="s">
        <v>422</v>
      </c>
      <c r="BB787" t="s">
        <v>423</v>
      </c>
      <c r="BT787" s="161" t="s">
        <v>1807</v>
      </c>
      <c r="BU787" s="161" t="s">
        <v>110</v>
      </c>
      <c r="BV787" t="b">
        <v>0</v>
      </c>
    </row>
    <row r="788" spans="1:74" x14ac:dyDescent="0.25">
      <c r="A788" s="161" t="s">
        <v>1807</v>
      </c>
      <c r="AU788" t="s">
        <v>176</v>
      </c>
      <c r="AV788" t="s">
        <v>424</v>
      </c>
      <c r="AW788" t="s">
        <v>178</v>
      </c>
      <c r="AX788" t="s">
        <v>425</v>
      </c>
      <c r="AY788" t="s">
        <v>426</v>
      </c>
      <c r="AZ788" t="s">
        <v>181</v>
      </c>
      <c r="BA788" t="s">
        <v>427</v>
      </c>
      <c r="BB788" t="s">
        <v>428</v>
      </c>
      <c r="BT788" s="161" t="s">
        <v>1807</v>
      </c>
      <c r="BU788" s="161" t="s">
        <v>110</v>
      </c>
      <c r="BV788" t="b">
        <v>0</v>
      </c>
    </row>
    <row r="789" spans="1:74" x14ac:dyDescent="0.25">
      <c r="A789" s="161" t="s">
        <v>1807</v>
      </c>
      <c r="AU789" t="s">
        <v>176</v>
      </c>
      <c r="AV789" t="s">
        <v>429</v>
      </c>
      <c r="AW789" t="s">
        <v>178</v>
      </c>
      <c r="AX789" t="s">
        <v>430</v>
      </c>
      <c r="AY789" t="s">
        <v>426</v>
      </c>
      <c r="AZ789" t="s">
        <v>181</v>
      </c>
      <c r="BA789" t="s">
        <v>431</v>
      </c>
      <c r="BB789" t="s">
        <v>432</v>
      </c>
      <c r="BT789" s="161" t="s">
        <v>1807</v>
      </c>
      <c r="BU789" s="161" t="s">
        <v>110</v>
      </c>
      <c r="BV789" t="b">
        <v>0</v>
      </c>
    </row>
    <row r="790" spans="1:74" x14ac:dyDescent="0.25">
      <c r="A790" s="161" t="s">
        <v>1807</v>
      </c>
      <c r="AU790" t="s">
        <v>176</v>
      </c>
      <c r="AV790" t="s">
        <v>433</v>
      </c>
      <c r="AW790" t="s">
        <v>178</v>
      </c>
      <c r="AX790" t="s">
        <v>434</v>
      </c>
      <c r="AY790" t="s">
        <v>300</v>
      </c>
      <c r="AZ790" t="s">
        <v>181</v>
      </c>
      <c r="BA790" t="s">
        <v>381</v>
      </c>
      <c r="BB790" t="s">
        <v>435</v>
      </c>
      <c r="BT790" s="161" t="s">
        <v>1807</v>
      </c>
      <c r="BU790" s="161" t="s">
        <v>110</v>
      </c>
      <c r="BV790" t="b">
        <v>0</v>
      </c>
    </row>
    <row r="791" spans="1:74" x14ac:dyDescent="0.25">
      <c r="A791" s="161" t="s">
        <v>1807</v>
      </c>
      <c r="AU791" t="s">
        <v>176</v>
      </c>
      <c r="AV791" t="s">
        <v>436</v>
      </c>
      <c r="AW791" t="s">
        <v>178</v>
      </c>
      <c r="AX791" t="s">
        <v>437</v>
      </c>
      <c r="AY791" t="s">
        <v>300</v>
      </c>
      <c r="AZ791" t="s">
        <v>181</v>
      </c>
      <c r="BA791" t="s">
        <v>384</v>
      </c>
      <c r="BB791" t="s">
        <v>438</v>
      </c>
      <c r="BT791" s="161" t="s">
        <v>1807</v>
      </c>
      <c r="BU791" s="161" t="s">
        <v>110</v>
      </c>
      <c r="BV791" t="b">
        <v>0</v>
      </c>
    </row>
    <row r="792" spans="1:74" x14ac:dyDescent="0.25">
      <c r="A792" s="161" t="s">
        <v>1807</v>
      </c>
      <c r="AU792" t="s">
        <v>176</v>
      </c>
      <c r="AV792" t="s">
        <v>439</v>
      </c>
      <c r="AW792" t="s">
        <v>178</v>
      </c>
      <c r="AX792" t="s">
        <v>440</v>
      </c>
      <c r="AY792" t="s">
        <v>300</v>
      </c>
      <c r="AZ792" t="s">
        <v>181</v>
      </c>
      <c r="BA792" t="s">
        <v>441</v>
      </c>
      <c r="BB792" t="s">
        <v>442</v>
      </c>
      <c r="BT792" s="161" t="s">
        <v>1807</v>
      </c>
      <c r="BU792" s="161" t="s">
        <v>110</v>
      </c>
      <c r="BV792" t="b">
        <v>0</v>
      </c>
    </row>
    <row r="793" spans="1:74" x14ac:dyDescent="0.25">
      <c r="A793" s="161" t="s">
        <v>1807</v>
      </c>
      <c r="AU793" t="s">
        <v>176</v>
      </c>
      <c r="AV793" t="s">
        <v>443</v>
      </c>
      <c r="AW793" t="s">
        <v>178</v>
      </c>
      <c r="AX793" t="s">
        <v>444</v>
      </c>
      <c r="AY793" t="s">
        <v>300</v>
      </c>
      <c r="AZ793" t="s">
        <v>181</v>
      </c>
      <c r="BA793" t="s">
        <v>445</v>
      </c>
      <c r="BB793" t="s">
        <v>446</v>
      </c>
      <c r="BT793" s="161" t="s">
        <v>1807</v>
      </c>
      <c r="BU793" s="161" t="s">
        <v>110</v>
      </c>
      <c r="BV793" t="b">
        <v>0</v>
      </c>
    </row>
    <row r="794" spans="1:74" x14ac:dyDescent="0.25">
      <c r="A794" s="161" t="s">
        <v>1807</v>
      </c>
      <c r="AU794" t="s">
        <v>176</v>
      </c>
      <c r="AV794" t="s">
        <v>447</v>
      </c>
      <c r="AW794" t="s">
        <v>178</v>
      </c>
      <c r="AX794" t="s">
        <v>448</v>
      </c>
      <c r="AY794" t="s">
        <v>300</v>
      </c>
      <c r="AZ794" t="s">
        <v>181</v>
      </c>
      <c r="BA794" t="s">
        <v>387</v>
      </c>
      <c r="BB794" t="s">
        <v>449</v>
      </c>
      <c r="BT794" s="161" t="s">
        <v>1807</v>
      </c>
      <c r="BU794" s="161" t="s">
        <v>110</v>
      </c>
      <c r="BV794" t="b">
        <v>0</v>
      </c>
    </row>
    <row r="795" spans="1:74" x14ac:dyDescent="0.25">
      <c r="A795" s="161" t="s">
        <v>1807</v>
      </c>
      <c r="AU795" t="s">
        <v>176</v>
      </c>
      <c r="AV795" t="s">
        <v>450</v>
      </c>
      <c r="AW795" t="s">
        <v>178</v>
      </c>
      <c r="AX795" t="s">
        <v>451</v>
      </c>
      <c r="AY795" t="s">
        <v>300</v>
      </c>
      <c r="AZ795" t="s">
        <v>181</v>
      </c>
      <c r="BA795" t="s">
        <v>402</v>
      </c>
      <c r="BB795" t="s">
        <v>452</v>
      </c>
      <c r="BT795" s="161" t="s">
        <v>1807</v>
      </c>
      <c r="BU795" s="161" t="s">
        <v>110</v>
      </c>
      <c r="BV795" t="b">
        <v>0</v>
      </c>
    </row>
    <row r="796" spans="1:74" x14ac:dyDescent="0.25">
      <c r="A796" s="161" t="s">
        <v>1807</v>
      </c>
      <c r="AU796" t="s">
        <v>176</v>
      </c>
      <c r="AV796" t="s">
        <v>453</v>
      </c>
      <c r="AW796" t="s">
        <v>178</v>
      </c>
      <c r="AX796" t="s">
        <v>454</v>
      </c>
      <c r="AY796" t="s">
        <v>300</v>
      </c>
      <c r="AZ796" t="s">
        <v>181</v>
      </c>
      <c r="BA796" t="s">
        <v>455</v>
      </c>
      <c r="BB796" t="s">
        <v>456</v>
      </c>
      <c r="BT796" s="161" t="s">
        <v>1807</v>
      </c>
      <c r="BU796" s="161" t="s">
        <v>110</v>
      </c>
      <c r="BV796" t="b">
        <v>0</v>
      </c>
    </row>
    <row r="797" spans="1:74" x14ac:dyDescent="0.25">
      <c r="A797" s="161" t="s">
        <v>1807</v>
      </c>
      <c r="AU797" t="s">
        <v>176</v>
      </c>
      <c r="AV797" t="s">
        <v>457</v>
      </c>
      <c r="AW797" t="s">
        <v>178</v>
      </c>
      <c r="AX797" t="s">
        <v>458</v>
      </c>
      <c r="AY797" t="s">
        <v>459</v>
      </c>
      <c r="AZ797" t="s">
        <v>181</v>
      </c>
      <c r="BA797" t="s">
        <v>460</v>
      </c>
      <c r="BB797" t="s">
        <v>461</v>
      </c>
      <c r="BT797" s="161" t="s">
        <v>1807</v>
      </c>
      <c r="BU797" s="161" t="s">
        <v>110</v>
      </c>
      <c r="BV797" t="b">
        <v>0</v>
      </c>
    </row>
    <row r="798" spans="1:74" x14ac:dyDescent="0.25">
      <c r="A798" s="161" t="s">
        <v>1807</v>
      </c>
      <c r="AU798" t="s">
        <v>176</v>
      </c>
      <c r="AV798" t="s">
        <v>462</v>
      </c>
      <c r="AW798" t="s">
        <v>178</v>
      </c>
      <c r="AX798" t="s">
        <v>463</v>
      </c>
      <c r="AY798" t="s">
        <v>459</v>
      </c>
      <c r="AZ798" t="s">
        <v>181</v>
      </c>
      <c r="BA798" t="s">
        <v>464</v>
      </c>
      <c r="BB798" t="s">
        <v>465</v>
      </c>
      <c r="BT798" s="161" t="s">
        <v>1807</v>
      </c>
      <c r="BU798" s="161" t="s">
        <v>110</v>
      </c>
      <c r="BV798" t="b">
        <v>0</v>
      </c>
    </row>
    <row r="799" spans="1:74" x14ac:dyDescent="0.25">
      <c r="A799" s="161" t="s">
        <v>1807</v>
      </c>
      <c r="AU799" t="s">
        <v>176</v>
      </c>
      <c r="AV799" t="s">
        <v>466</v>
      </c>
      <c r="AW799" t="s">
        <v>467</v>
      </c>
      <c r="AX799" t="s">
        <v>468</v>
      </c>
      <c r="AY799" t="s">
        <v>344</v>
      </c>
      <c r="AZ799" t="s">
        <v>181</v>
      </c>
      <c r="BA799" t="s">
        <v>469</v>
      </c>
      <c r="BB799" t="s">
        <v>470</v>
      </c>
      <c r="BT799" s="161" t="s">
        <v>1807</v>
      </c>
      <c r="BU799" s="161" t="s">
        <v>110</v>
      </c>
      <c r="BV799" t="b">
        <v>0</v>
      </c>
    </row>
    <row r="800" spans="1:74" x14ac:dyDescent="0.25">
      <c r="A800" s="161" t="s">
        <v>1807</v>
      </c>
      <c r="AU800" t="s">
        <v>176</v>
      </c>
      <c r="AV800" t="s">
        <v>471</v>
      </c>
      <c r="AW800" t="s">
        <v>178</v>
      </c>
      <c r="AX800" t="s">
        <v>472</v>
      </c>
      <c r="AY800" t="s">
        <v>344</v>
      </c>
      <c r="AZ800" t="s">
        <v>181</v>
      </c>
      <c r="BA800" t="s">
        <v>471</v>
      </c>
      <c r="BB800" t="s">
        <v>473</v>
      </c>
      <c r="BT800" s="161" t="s">
        <v>1807</v>
      </c>
      <c r="BU800" s="161" t="s">
        <v>110</v>
      </c>
      <c r="BV800" t="b">
        <v>0</v>
      </c>
    </row>
    <row r="801" spans="1:74" x14ac:dyDescent="0.25">
      <c r="A801" s="161" t="s">
        <v>1807</v>
      </c>
      <c r="AU801" t="s">
        <v>176</v>
      </c>
      <c r="AV801" t="s">
        <v>474</v>
      </c>
      <c r="AW801" t="s">
        <v>178</v>
      </c>
      <c r="AX801" t="s">
        <v>475</v>
      </c>
      <c r="AY801" t="s">
        <v>471</v>
      </c>
      <c r="AZ801" t="s">
        <v>181</v>
      </c>
      <c r="BA801" t="s">
        <v>476</v>
      </c>
      <c r="BB801" t="s">
        <v>477</v>
      </c>
      <c r="BT801" s="161" t="s">
        <v>1807</v>
      </c>
      <c r="BU801" s="161" t="s">
        <v>110</v>
      </c>
      <c r="BV801" t="b">
        <v>0</v>
      </c>
    </row>
    <row r="802" spans="1:74" x14ac:dyDescent="0.25">
      <c r="A802" s="161" t="s">
        <v>1807</v>
      </c>
      <c r="AU802" t="s">
        <v>176</v>
      </c>
      <c r="AV802" t="s">
        <v>478</v>
      </c>
      <c r="AW802" t="s">
        <v>178</v>
      </c>
      <c r="AX802" t="s">
        <v>479</v>
      </c>
      <c r="AY802" t="s">
        <v>471</v>
      </c>
      <c r="AZ802" t="s">
        <v>181</v>
      </c>
      <c r="BA802" t="s">
        <v>224</v>
      </c>
      <c r="BB802" t="s">
        <v>480</v>
      </c>
      <c r="BT802" s="161" t="s">
        <v>1807</v>
      </c>
      <c r="BU802" s="161" t="s">
        <v>110</v>
      </c>
      <c r="BV802" t="b">
        <v>0</v>
      </c>
    </row>
    <row r="803" spans="1:74" x14ac:dyDescent="0.25">
      <c r="A803" s="161" t="s">
        <v>1807</v>
      </c>
      <c r="AU803" t="s">
        <v>176</v>
      </c>
      <c r="AV803" t="s">
        <v>481</v>
      </c>
      <c r="AW803" t="s">
        <v>178</v>
      </c>
      <c r="AX803" t="s">
        <v>482</v>
      </c>
      <c r="AY803" t="s">
        <v>471</v>
      </c>
      <c r="AZ803" t="s">
        <v>181</v>
      </c>
      <c r="BA803" t="s">
        <v>198</v>
      </c>
      <c r="BB803" t="s">
        <v>483</v>
      </c>
      <c r="BT803" s="161" t="s">
        <v>1807</v>
      </c>
      <c r="BU803" s="161" t="s">
        <v>110</v>
      </c>
      <c r="BV803" t="b">
        <v>0</v>
      </c>
    </row>
    <row r="804" spans="1:74" x14ac:dyDescent="0.25">
      <c r="A804" s="161" t="s">
        <v>1807</v>
      </c>
      <c r="AU804" t="s">
        <v>176</v>
      </c>
      <c r="AV804" t="s">
        <v>484</v>
      </c>
      <c r="AW804" t="s">
        <v>178</v>
      </c>
      <c r="AX804" t="s">
        <v>485</v>
      </c>
      <c r="AY804" t="s">
        <v>471</v>
      </c>
      <c r="AZ804" t="s">
        <v>181</v>
      </c>
      <c r="BA804" t="s">
        <v>486</v>
      </c>
      <c r="BB804" t="s">
        <v>487</v>
      </c>
      <c r="BT804" s="161" t="s">
        <v>1807</v>
      </c>
      <c r="BU804" s="161" t="s">
        <v>110</v>
      </c>
      <c r="BV804" t="b">
        <v>0</v>
      </c>
    </row>
    <row r="805" spans="1:74" x14ac:dyDescent="0.25">
      <c r="A805" s="161" t="s">
        <v>1807</v>
      </c>
      <c r="AU805" t="s">
        <v>176</v>
      </c>
      <c r="AV805" t="s">
        <v>488</v>
      </c>
      <c r="AW805" t="s">
        <v>178</v>
      </c>
      <c r="AX805" t="s">
        <v>489</v>
      </c>
      <c r="AY805" t="s">
        <v>471</v>
      </c>
      <c r="AZ805" t="s">
        <v>181</v>
      </c>
      <c r="BA805" t="s">
        <v>231</v>
      </c>
      <c r="BB805" t="s">
        <v>490</v>
      </c>
      <c r="BT805" s="161" t="s">
        <v>1807</v>
      </c>
      <c r="BU805" s="161" t="s">
        <v>110</v>
      </c>
      <c r="BV805" t="b">
        <v>0</v>
      </c>
    </row>
    <row r="806" spans="1:74" x14ac:dyDescent="0.25">
      <c r="A806" s="161" t="s">
        <v>1807</v>
      </c>
      <c r="AU806" t="s">
        <v>176</v>
      </c>
      <c r="AV806" t="s">
        <v>491</v>
      </c>
      <c r="AW806" t="s">
        <v>178</v>
      </c>
      <c r="AX806" t="s">
        <v>492</v>
      </c>
      <c r="AY806" t="s">
        <v>471</v>
      </c>
      <c r="AZ806" t="s">
        <v>181</v>
      </c>
      <c r="BA806" t="s">
        <v>235</v>
      </c>
      <c r="BB806" t="s">
        <v>493</v>
      </c>
      <c r="BT806" s="161" t="s">
        <v>1807</v>
      </c>
      <c r="BU806" s="161" t="s">
        <v>110</v>
      </c>
      <c r="BV806" t="b">
        <v>0</v>
      </c>
    </row>
    <row r="807" spans="1:74" x14ac:dyDescent="0.25">
      <c r="A807" s="161" t="s">
        <v>1807</v>
      </c>
      <c r="AU807" t="s">
        <v>176</v>
      </c>
      <c r="AV807" t="s">
        <v>494</v>
      </c>
      <c r="AW807" t="s">
        <v>178</v>
      </c>
      <c r="AX807" t="s">
        <v>495</v>
      </c>
      <c r="AY807" t="s">
        <v>471</v>
      </c>
      <c r="AZ807" t="s">
        <v>181</v>
      </c>
      <c r="BA807" t="s">
        <v>239</v>
      </c>
      <c r="BB807" t="s">
        <v>496</v>
      </c>
      <c r="BT807" s="161" t="s">
        <v>1807</v>
      </c>
      <c r="BU807" s="161" t="s">
        <v>110</v>
      </c>
      <c r="BV807" t="b">
        <v>0</v>
      </c>
    </row>
    <row r="808" spans="1:74" x14ac:dyDescent="0.25">
      <c r="A808" s="161" t="s">
        <v>1807</v>
      </c>
      <c r="AU808" t="s">
        <v>176</v>
      </c>
      <c r="AV808" t="s">
        <v>497</v>
      </c>
      <c r="AW808" t="s">
        <v>178</v>
      </c>
      <c r="AX808" t="s">
        <v>498</v>
      </c>
      <c r="AY808" t="s">
        <v>471</v>
      </c>
      <c r="AZ808" t="s">
        <v>181</v>
      </c>
      <c r="BA808" t="s">
        <v>332</v>
      </c>
      <c r="BB808" t="s">
        <v>499</v>
      </c>
      <c r="BT808" s="161" t="s">
        <v>1807</v>
      </c>
      <c r="BU808" s="161" t="s">
        <v>110</v>
      </c>
      <c r="BV808" t="b">
        <v>0</v>
      </c>
    </row>
    <row r="809" spans="1:74" x14ac:dyDescent="0.25">
      <c r="A809" s="161" t="s">
        <v>1807</v>
      </c>
      <c r="AU809" t="s">
        <v>176</v>
      </c>
      <c r="AV809" t="s">
        <v>500</v>
      </c>
      <c r="AW809" t="s">
        <v>178</v>
      </c>
      <c r="AX809" t="s">
        <v>501</v>
      </c>
      <c r="AY809" t="s">
        <v>471</v>
      </c>
      <c r="AZ809" t="s">
        <v>181</v>
      </c>
      <c r="BA809" t="s">
        <v>247</v>
      </c>
      <c r="BB809" t="s">
        <v>502</v>
      </c>
      <c r="BT809" s="161" t="s">
        <v>1807</v>
      </c>
      <c r="BU809" s="161" t="s">
        <v>110</v>
      </c>
      <c r="BV809" t="b">
        <v>0</v>
      </c>
    </row>
    <row r="810" spans="1:74" x14ac:dyDescent="0.25">
      <c r="A810" s="161" t="s">
        <v>1807</v>
      </c>
      <c r="AU810" t="s">
        <v>176</v>
      </c>
      <c r="AV810" t="s">
        <v>503</v>
      </c>
      <c r="AW810" t="s">
        <v>178</v>
      </c>
      <c r="AX810" t="s">
        <v>504</v>
      </c>
      <c r="AY810" t="s">
        <v>471</v>
      </c>
      <c r="AZ810" t="s">
        <v>181</v>
      </c>
      <c r="BA810" t="s">
        <v>251</v>
      </c>
      <c r="BB810" t="s">
        <v>505</v>
      </c>
      <c r="BT810" s="161" t="s">
        <v>1807</v>
      </c>
      <c r="BU810" s="161" t="s">
        <v>110</v>
      </c>
      <c r="BV810" t="b">
        <v>0</v>
      </c>
    </row>
    <row r="811" spans="1:74" x14ac:dyDescent="0.25">
      <c r="A811" s="161" t="s">
        <v>1807</v>
      </c>
      <c r="AU811" t="s">
        <v>176</v>
      </c>
      <c r="AV811" t="s">
        <v>506</v>
      </c>
      <c r="AW811" t="s">
        <v>178</v>
      </c>
      <c r="AX811" t="s">
        <v>507</v>
      </c>
      <c r="AY811" t="s">
        <v>471</v>
      </c>
      <c r="AZ811" t="s">
        <v>181</v>
      </c>
      <c r="BA811" t="s">
        <v>508</v>
      </c>
      <c r="BB811" t="s">
        <v>509</v>
      </c>
      <c r="BT811" s="161" t="s">
        <v>1807</v>
      </c>
      <c r="BU811" s="161" t="s">
        <v>110</v>
      </c>
      <c r="BV811" t="b">
        <v>0</v>
      </c>
    </row>
    <row r="812" spans="1:74" x14ac:dyDescent="0.25">
      <c r="A812" s="161" t="s">
        <v>1807</v>
      </c>
      <c r="AU812" t="s">
        <v>176</v>
      </c>
      <c r="AV812" t="s">
        <v>510</v>
      </c>
      <c r="AW812" t="s">
        <v>178</v>
      </c>
      <c r="AX812" t="s">
        <v>511</v>
      </c>
      <c r="AY812" t="s">
        <v>471</v>
      </c>
      <c r="AZ812" t="s">
        <v>181</v>
      </c>
      <c r="BA812" t="s">
        <v>512</v>
      </c>
      <c r="BB812" t="s">
        <v>513</v>
      </c>
      <c r="BT812" s="161" t="s">
        <v>1807</v>
      </c>
      <c r="BU812" s="161" t="s">
        <v>110</v>
      </c>
      <c r="BV812" t="b">
        <v>0</v>
      </c>
    </row>
    <row r="813" spans="1:74" x14ac:dyDescent="0.25">
      <c r="A813" s="161" t="s">
        <v>1807</v>
      </c>
      <c r="AU813" t="s">
        <v>176</v>
      </c>
      <c r="AV813" t="s">
        <v>514</v>
      </c>
      <c r="AW813" t="s">
        <v>178</v>
      </c>
      <c r="AX813" t="s">
        <v>515</v>
      </c>
      <c r="AY813" t="s">
        <v>510</v>
      </c>
      <c r="AZ813" t="s">
        <v>181</v>
      </c>
      <c r="BA813" t="s">
        <v>182</v>
      </c>
      <c r="BB813" t="s">
        <v>516</v>
      </c>
      <c r="BT813" s="161" t="s">
        <v>1807</v>
      </c>
      <c r="BU813" s="161" t="s">
        <v>110</v>
      </c>
      <c r="BV813" t="b">
        <v>0</v>
      </c>
    </row>
    <row r="814" spans="1:74" x14ac:dyDescent="0.25">
      <c r="A814" s="161" t="s">
        <v>1807</v>
      </c>
      <c r="AU814" t="s">
        <v>176</v>
      </c>
      <c r="AV814" t="s">
        <v>517</v>
      </c>
      <c r="AW814" t="s">
        <v>178</v>
      </c>
      <c r="AX814" t="s">
        <v>518</v>
      </c>
      <c r="AY814" t="s">
        <v>510</v>
      </c>
      <c r="AZ814" t="s">
        <v>181</v>
      </c>
      <c r="BA814" t="s">
        <v>187</v>
      </c>
      <c r="BB814" t="s">
        <v>519</v>
      </c>
      <c r="BT814" s="161" t="s">
        <v>1807</v>
      </c>
      <c r="BU814" s="161" t="s">
        <v>110</v>
      </c>
      <c r="BV814" t="b">
        <v>0</v>
      </c>
    </row>
    <row r="815" spans="1:74" x14ac:dyDescent="0.25">
      <c r="A815" s="161" t="s">
        <v>1807</v>
      </c>
      <c r="AU815" t="s">
        <v>176</v>
      </c>
      <c r="AV815" t="s">
        <v>520</v>
      </c>
      <c r="AW815" t="s">
        <v>178</v>
      </c>
      <c r="AX815" t="s">
        <v>521</v>
      </c>
      <c r="AY815" t="s">
        <v>517</v>
      </c>
      <c r="AZ815" t="s">
        <v>181</v>
      </c>
      <c r="BA815" t="s">
        <v>190</v>
      </c>
      <c r="BB815" t="s">
        <v>522</v>
      </c>
      <c r="BT815" s="161" t="s">
        <v>1807</v>
      </c>
      <c r="BU815" s="161" t="s">
        <v>110</v>
      </c>
      <c r="BV815" t="b">
        <v>0</v>
      </c>
    </row>
    <row r="816" spans="1:74" x14ac:dyDescent="0.25">
      <c r="A816" s="161" t="s">
        <v>1807</v>
      </c>
      <c r="AU816" t="s">
        <v>176</v>
      </c>
      <c r="AV816" t="s">
        <v>523</v>
      </c>
      <c r="AW816" t="s">
        <v>178</v>
      </c>
      <c r="AX816" t="s">
        <v>524</v>
      </c>
      <c r="AY816" t="s">
        <v>517</v>
      </c>
      <c r="AZ816" t="s">
        <v>181</v>
      </c>
      <c r="BA816" t="s">
        <v>193</v>
      </c>
      <c r="BB816" t="s">
        <v>525</v>
      </c>
      <c r="BT816" s="161" t="s">
        <v>1807</v>
      </c>
      <c r="BU816" s="161" t="s">
        <v>110</v>
      </c>
      <c r="BV816" t="b">
        <v>0</v>
      </c>
    </row>
    <row r="817" spans="1:74" x14ac:dyDescent="0.25">
      <c r="A817" s="161" t="s">
        <v>1807</v>
      </c>
      <c r="AU817" t="s">
        <v>176</v>
      </c>
      <c r="AV817" t="s">
        <v>526</v>
      </c>
      <c r="AW817" t="s">
        <v>178</v>
      </c>
      <c r="AX817" t="s">
        <v>527</v>
      </c>
      <c r="AY817" t="s">
        <v>517</v>
      </c>
      <c r="AZ817" t="s">
        <v>181</v>
      </c>
      <c r="BA817" t="s">
        <v>381</v>
      </c>
      <c r="BB817" t="s">
        <v>528</v>
      </c>
      <c r="BT817" s="161" t="s">
        <v>1807</v>
      </c>
      <c r="BU817" s="161" t="s">
        <v>110</v>
      </c>
      <c r="BV817" t="b">
        <v>0</v>
      </c>
    </row>
    <row r="818" spans="1:74" x14ac:dyDescent="0.25">
      <c r="A818" s="161" t="s">
        <v>1807</v>
      </c>
      <c r="AU818" t="s">
        <v>176</v>
      </c>
      <c r="AV818" t="s">
        <v>529</v>
      </c>
      <c r="AW818" t="s">
        <v>178</v>
      </c>
      <c r="AX818" t="s">
        <v>530</v>
      </c>
      <c r="AY818" t="s">
        <v>517</v>
      </c>
      <c r="AZ818" t="s">
        <v>181</v>
      </c>
      <c r="BA818" t="s">
        <v>384</v>
      </c>
      <c r="BB818" t="s">
        <v>531</v>
      </c>
      <c r="BT818" s="161" t="s">
        <v>1807</v>
      </c>
      <c r="BU818" s="161" t="s">
        <v>110</v>
      </c>
      <c r="BV818" t="b">
        <v>0</v>
      </c>
    </row>
    <row r="819" spans="1:74" x14ac:dyDescent="0.25">
      <c r="A819" s="161" t="s">
        <v>1807</v>
      </c>
      <c r="AU819" t="s">
        <v>176</v>
      </c>
      <c r="AV819" t="s">
        <v>532</v>
      </c>
      <c r="AW819" t="s">
        <v>178</v>
      </c>
      <c r="AX819" t="s">
        <v>533</v>
      </c>
      <c r="AY819" t="s">
        <v>517</v>
      </c>
      <c r="AZ819" t="s">
        <v>181</v>
      </c>
      <c r="BA819" t="s">
        <v>441</v>
      </c>
      <c r="BB819" t="s">
        <v>534</v>
      </c>
      <c r="BT819" s="161" t="s">
        <v>1807</v>
      </c>
      <c r="BU819" s="161" t="s">
        <v>110</v>
      </c>
      <c r="BV819" t="b">
        <v>0</v>
      </c>
    </row>
    <row r="820" spans="1:74" x14ac:dyDescent="0.25">
      <c r="A820" s="161" t="s">
        <v>1807</v>
      </c>
      <c r="AU820" t="s">
        <v>176</v>
      </c>
      <c r="AV820" t="s">
        <v>535</v>
      </c>
      <c r="AW820" t="s">
        <v>178</v>
      </c>
      <c r="AX820" t="s">
        <v>536</v>
      </c>
      <c r="AY820" t="s">
        <v>517</v>
      </c>
      <c r="AZ820" t="s">
        <v>181</v>
      </c>
      <c r="BA820" t="s">
        <v>445</v>
      </c>
      <c r="BB820" t="s">
        <v>537</v>
      </c>
      <c r="BT820" s="161" t="s">
        <v>1807</v>
      </c>
      <c r="BU820" s="161" t="s">
        <v>110</v>
      </c>
      <c r="BV820" t="b">
        <v>0</v>
      </c>
    </row>
    <row r="821" spans="1:74" x14ac:dyDescent="0.25">
      <c r="A821" s="161" t="s">
        <v>1807</v>
      </c>
      <c r="AU821" t="s">
        <v>176</v>
      </c>
      <c r="AV821" t="s">
        <v>538</v>
      </c>
      <c r="AW821" t="s">
        <v>178</v>
      </c>
      <c r="AX821" t="s">
        <v>539</v>
      </c>
      <c r="AY821" t="s">
        <v>517</v>
      </c>
      <c r="AZ821" t="s">
        <v>181</v>
      </c>
      <c r="BA821" t="s">
        <v>387</v>
      </c>
      <c r="BB821" t="s">
        <v>540</v>
      </c>
      <c r="BT821" s="161" t="s">
        <v>1807</v>
      </c>
      <c r="BU821" s="161" t="s">
        <v>110</v>
      </c>
      <c r="BV821" t="b">
        <v>0</v>
      </c>
    </row>
    <row r="822" spans="1:74" x14ac:dyDescent="0.25">
      <c r="A822" s="161" t="s">
        <v>1807</v>
      </c>
      <c r="AU822" t="s">
        <v>176</v>
      </c>
      <c r="AV822" t="s">
        <v>541</v>
      </c>
      <c r="AW822" t="s">
        <v>178</v>
      </c>
      <c r="AX822" t="s">
        <v>542</v>
      </c>
      <c r="AY822" t="s">
        <v>517</v>
      </c>
      <c r="AZ822" t="s">
        <v>181</v>
      </c>
      <c r="BA822" t="s">
        <v>402</v>
      </c>
      <c r="BB822" t="s">
        <v>543</v>
      </c>
      <c r="BT822" s="161" t="s">
        <v>1807</v>
      </c>
      <c r="BU822" s="161" t="s">
        <v>110</v>
      </c>
      <c r="BV822" t="b">
        <v>0</v>
      </c>
    </row>
    <row r="823" spans="1:74" x14ac:dyDescent="0.25">
      <c r="A823" s="161" t="s">
        <v>1807</v>
      </c>
      <c r="AU823" t="s">
        <v>176</v>
      </c>
      <c r="AV823" t="s">
        <v>544</v>
      </c>
      <c r="AW823" t="s">
        <v>178</v>
      </c>
      <c r="AX823" t="s">
        <v>545</v>
      </c>
      <c r="AY823" t="s">
        <v>517</v>
      </c>
      <c r="AZ823" t="s">
        <v>181</v>
      </c>
      <c r="BA823" t="s">
        <v>546</v>
      </c>
      <c r="BB823" t="s">
        <v>547</v>
      </c>
      <c r="BT823" s="161" t="s">
        <v>1807</v>
      </c>
      <c r="BU823" s="161" t="s">
        <v>110</v>
      </c>
      <c r="BV823" t="b">
        <v>0</v>
      </c>
    </row>
    <row r="824" spans="1:74" x14ac:dyDescent="0.25">
      <c r="A824" s="161" t="s">
        <v>1807</v>
      </c>
      <c r="AU824" t="s">
        <v>176</v>
      </c>
      <c r="AV824" t="s">
        <v>548</v>
      </c>
      <c r="AW824" t="s">
        <v>178</v>
      </c>
      <c r="AX824" t="s">
        <v>549</v>
      </c>
      <c r="AY824" t="s">
        <v>510</v>
      </c>
      <c r="AZ824" t="s">
        <v>181</v>
      </c>
      <c r="BA824" t="s">
        <v>198</v>
      </c>
      <c r="BB824" t="s">
        <v>550</v>
      </c>
      <c r="BT824" s="161" t="s">
        <v>1807</v>
      </c>
      <c r="BU824" s="161" t="s">
        <v>110</v>
      </c>
      <c r="BV824" t="b">
        <v>0</v>
      </c>
    </row>
    <row r="825" spans="1:74" x14ac:dyDescent="0.25">
      <c r="A825" s="161" t="s">
        <v>1807</v>
      </c>
      <c r="AU825" t="s">
        <v>176</v>
      </c>
      <c r="AV825" t="s">
        <v>551</v>
      </c>
      <c r="AW825" t="s">
        <v>178</v>
      </c>
      <c r="AX825" t="s">
        <v>552</v>
      </c>
      <c r="AY825" t="s">
        <v>510</v>
      </c>
      <c r="AZ825" t="s">
        <v>181</v>
      </c>
      <c r="BA825" t="s">
        <v>202</v>
      </c>
      <c r="BB825" t="s">
        <v>553</v>
      </c>
      <c r="BT825" s="161" t="s">
        <v>1807</v>
      </c>
      <c r="BU825" s="161" t="s">
        <v>110</v>
      </c>
      <c r="BV825" t="b">
        <v>0</v>
      </c>
    </row>
    <row r="826" spans="1:74" x14ac:dyDescent="0.25">
      <c r="A826" s="161" t="s">
        <v>1807</v>
      </c>
      <c r="AU826" t="s">
        <v>176</v>
      </c>
      <c r="AV826" t="s">
        <v>554</v>
      </c>
      <c r="AW826" t="s">
        <v>178</v>
      </c>
      <c r="AX826" t="s">
        <v>555</v>
      </c>
      <c r="AY826" t="s">
        <v>510</v>
      </c>
      <c r="AZ826" t="s">
        <v>181</v>
      </c>
      <c r="BA826" t="s">
        <v>206</v>
      </c>
      <c r="BB826" t="s">
        <v>556</v>
      </c>
      <c r="BT826" s="161" t="s">
        <v>1807</v>
      </c>
      <c r="BU826" s="161" t="s">
        <v>110</v>
      </c>
      <c r="BV826" t="b">
        <v>0</v>
      </c>
    </row>
    <row r="827" spans="1:74" x14ac:dyDescent="0.25">
      <c r="A827" s="161" t="s">
        <v>1807</v>
      </c>
      <c r="AU827" t="s">
        <v>176</v>
      </c>
      <c r="AV827" t="s">
        <v>557</v>
      </c>
      <c r="AW827" t="s">
        <v>178</v>
      </c>
      <c r="AX827" t="s">
        <v>558</v>
      </c>
      <c r="AY827" t="s">
        <v>510</v>
      </c>
      <c r="AZ827" t="s">
        <v>181</v>
      </c>
      <c r="BA827" t="s">
        <v>559</v>
      </c>
      <c r="BB827" t="s">
        <v>560</v>
      </c>
      <c r="BT827" s="161" t="s">
        <v>1807</v>
      </c>
      <c r="BU827" s="161" t="s">
        <v>110</v>
      </c>
      <c r="BV827" t="b">
        <v>0</v>
      </c>
    </row>
    <row r="828" spans="1:74" x14ac:dyDescent="0.25">
      <c r="A828" s="161" t="s">
        <v>1807</v>
      </c>
      <c r="AU828" t="s">
        <v>176</v>
      </c>
      <c r="AV828" t="s">
        <v>561</v>
      </c>
      <c r="AW828" t="s">
        <v>178</v>
      </c>
      <c r="AX828" t="s">
        <v>562</v>
      </c>
      <c r="AY828" t="s">
        <v>510</v>
      </c>
      <c r="AZ828" t="s">
        <v>181</v>
      </c>
      <c r="BA828" t="s">
        <v>563</v>
      </c>
      <c r="BB828" t="s">
        <v>564</v>
      </c>
      <c r="BT828" s="161" t="s">
        <v>1807</v>
      </c>
      <c r="BU828" s="161" t="s">
        <v>110</v>
      </c>
      <c r="BV828" t="b">
        <v>0</v>
      </c>
    </row>
    <row r="829" spans="1:74" x14ac:dyDescent="0.25">
      <c r="A829" s="161" t="s">
        <v>1807</v>
      </c>
      <c r="AU829" t="s">
        <v>176</v>
      </c>
      <c r="AV829" t="s">
        <v>565</v>
      </c>
      <c r="AW829" t="s">
        <v>178</v>
      </c>
      <c r="AX829" t="s">
        <v>566</v>
      </c>
      <c r="AY829" t="s">
        <v>510</v>
      </c>
      <c r="AZ829" t="s">
        <v>181</v>
      </c>
      <c r="BA829" t="s">
        <v>324</v>
      </c>
      <c r="BB829" t="s">
        <v>567</v>
      </c>
      <c r="BT829" s="161" t="s">
        <v>1807</v>
      </c>
      <c r="BU829" s="161" t="s">
        <v>110</v>
      </c>
      <c r="BV829" t="b">
        <v>0</v>
      </c>
    </row>
    <row r="830" spans="1:74" x14ac:dyDescent="0.25">
      <c r="A830" s="161" t="s">
        <v>1807</v>
      </c>
      <c r="AU830" t="s">
        <v>176</v>
      </c>
      <c r="AV830" t="s">
        <v>568</v>
      </c>
      <c r="AW830" t="s">
        <v>178</v>
      </c>
      <c r="AX830" t="s">
        <v>569</v>
      </c>
      <c r="AY830" t="s">
        <v>344</v>
      </c>
      <c r="AZ830" t="s">
        <v>181</v>
      </c>
      <c r="BA830" t="s">
        <v>570</v>
      </c>
      <c r="BB830" t="s">
        <v>571</v>
      </c>
      <c r="BT830" s="161" t="s">
        <v>1807</v>
      </c>
      <c r="BU830" s="161" t="s">
        <v>110</v>
      </c>
      <c r="BV830" t="b">
        <v>0</v>
      </c>
    </row>
    <row r="831" spans="1:74" x14ac:dyDescent="0.25">
      <c r="A831" s="161" t="s">
        <v>1807</v>
      </c>
      <c r="AU831" t="s">
        <v>176</v>
      </c>
      <c r="AV831" t="s">
        <v>572</v>
      </c>
      <c r="AW831" t="s">
        <v>573</v>
      </c>
      <c r="AX831" t="s">
        <v>574</v>
      </c>
      <c r="AY831" t="s">
        <v>344</v>
      </c>
      <c r="AZ831" t="s">
        <v>181</v>
      </c>
      <c r="BA831" t="s">
        <v>575</v>
      </c>
      <c r="BB831" t="s">
        <v>576</v>
      </c>
      <c r="BT831" s="161" t="s">
        <v>1807</v>
      </c>
      <c r="BU831" s="161" t="s">
        <v>110</v>
      </c>
      <c r="BV831" t="b">
        <v>0</v>
      </c>
    </row>
    <row r="832" spans="1:74" x14ac:dyDescent="0.25">
      <c r="A832" s="161" t="s">
        <v>1807</v>
      </c>
      <c r="AU832" t="s">
        <v>176</v>
      </c>
      <c r="AV832" t="s">
        <v>577</v>
      </c>
      <c r="AW832" t="s">
        <v>578</v>
      </c>
      <c r="AX832" t="s">
        <v>579</v>
      </c>
      <c r="AY832" t="s">
        <v>344</v>
      </c>
      <c r="AZ832" t="s">
        <v>181</v>
      </c>
      <c r="BA832" t="s">
        <v>580</v>
      </c>
      <c r="BB832" t="s">
        <v>581</v>
      </c>
      <c r="BT832" s="161" t="s">
        <v>1807</v>
      </c>
      <c r="BU832" s="161" t="s">
        <v>110</v>
      </c>
      <c r="BV832" t="b">
        <v>0</v>
      </c>
    </row>
    <row r="833" spans="1:74" x14ac:dyDescent="0.25">
      <c r="A833" s="161" t="s">
        <v>1807</v>
      </c>
      <c r="AU833" t="s">
        <v>176</v>
      </c>
      <c r="AV833" t="s">
        <v>582</v>
      </c>
      <c r="AW833" t="s">
        <v>583</v>
      </c>
      <c r="AX833" t="s">
        <v>584</v>
      </c>
      <c r="AY833" t="s">
        <v>344</v>
      </c>
      <c r="AZ833" t="s">
        <v>181</v>
      </c>
      <c r="BA833" t="s">
        <v>585</v>
      </c>
      <c r="BB833" t="s">
        <v>586</v>
      </c>
      <c r="BT833" s="161" t="s">
        <v>1807</v>
      </c>
      <c r="BU833" s="161" t="s">
        <v>110</v>
      </c>
      <c r="BV833" t="b">
        <v>0</v>
      </c>
    </row>
    <row r="834" spans="1:74" x14ac:dyDescent="0.25">
      <c r="A834" s="161" t="s">
        <v>1807</v>
      </c>
      <c r="AU834" t="s">
        <v>176</v>
      </c>
      <c r="AV834" t="s">
        <v>587</v>
      </c>
      <c r="AW834" t="s">
        <v>588</v>
      </c>
      <c r="AX834" t="s">
        <v>589</v>
      </c>
      <c r="AY834" t="s">
        <v>344</v>
      </c>
      <c r="AZ834" t="s">
        <v>181</v>
      </c>
      <c r="BA834" t="s">
        <v>590</v>
      </c>
      <c r="BB834" t="s">
        <v>591</v>
      </c>
      <c r="BT834" s="161" t="s">
        <v>1807</v>
      </c>
      <c r="BU834" s="161" t="s">
        <v>110</v>
      </c>
      <c r="BV834" t="b">
        <v>0</v>
      </c>
    </row>
    <row r="835" spans="1:74" x14ac:dyDescent="0.25">
      <c r="A835" s="161" t="s">
        <v>1807</v>
      </c>
      <c r="AU835" t="s">
        <v>176</v>
      </c>
      <c r="AV835" t="s">
        <v>592</v>
      </c>
      <c r="AW835" t="s">
        <v>593</v>
      </c>
      <c r="AX835" t="s">
        <v>594</v>
      </c>
      <c r="AY835" t="s">
        <v>344</v>
      </c>
      <c r="AZ835" t="s">
        <v>181</v>
      </c>
      <c r="BA835" t="s">
        <v>595</v>
      </c>
      <c r="BB835" t="s">
        <v>596</v>
      </c>
      <c r="BT835" s="161" t="s">
        <v>1807</v>
      </c>
      <c r="BU835" s="161" t="s">
        <v>110</v>
      </c>
      <c r="BV835" t="b">
        <v>0</v>
      </c>
    </row>
    <row r="836" spans="1:74" x14ac:dyDescent="0.25">
      <c r="A836" s="161" t="s">
        <v>1807</v>
      </c>
      <c r="AU836" t="s">
        <v>176</v>
      </c>
      <c r="AV836" t="s">
        <v>597</v>
      </c>
      <c r="AW836" t="s">
        <v>598</v>
      </c>
      <c r="AX836" t="s">
        <v>599</v>
      </c>
      <c r="AY836" t="s">
        <v>344</v>
      </c>
      <c r="AZ836" t="s">
        <v>181</v>
      </c>
      <c r="BA836" t="s">
        <v>600</v>
      </c>
      <c r="BB836" t="s">
        <v>601</v>
      </c>
      <c r="BT836" s="161" t="s">
        <v>1807</v>
      </c>
      <c r="BU836" s="161" t="s">
        <v>110</v>
      </c>
      <c r="BV836" t="b">
        <v>0</v>
      </c>
    </row>
    <row r="837" spans="1:74" x14ac:dyDescent="0.25">
      <c r="A837" s="161" t="s">
        <v>1807</v>
      </c>
      <c r="AU837" t="s">
        <v>176</v>
      </c>
      <c r="AV837" t="s">
        <v>602</v>
      </c>
      <c r="AW837" t="s">
        <v>603</v>
      </c>
      <c r="AX837" t="s">
        <v>604</v>
      </c>
      <c r="AY837" t="s">
        <v>344</v>
      </c>
      <c r="AZ837" t="s">
        <v>181</v>
      </c>
      <c r="BA837" t="s">
        <v>605</v>
      </c>
      <c r="BB837" t="s">
        <v>606</v>
      </c>
      <c r="BT837" s="161" t="s">
        <v>1807</v>
      </c>
      <c r="BU837" s="161" t="s">
        <v>110</v>
      </c>
      <c r="BV837" t="b">
        <v>0</v>
      </c>
    </row>
    <row r="838" spans="1:74" x14ac:dyDescent="0.25">
      <c r="A838" s="161" t="s">
        <v>1807</v>
      </c>
      <c r="AU838" t="s">
        <v>176</v>
      </c>
      <c r="AV838" t="s">
        <v>607</v>
      </c>
      <c r="AW838" t="s">
        <v>178</v>
      </c>
      <c r="AX838" t="s">
        <v>608</v>
      </c>
      <c r="AY838" t="s">
        <v>258</v>
      </c>
      <c r="AZ838" t="s">
        <v>181</v>
      </c>
      <c r="BA838" t="s">
        <v>609</v>
      </c>
      <c r="BB838" t="s">
        <v>610</v>
      </c>
      <c r="BT838" s="161" t="s">
        <v>1807</v>
      </c>
      <c r="BU838" s="161" t="s">
        <v>110</v>
      </c>
      <c r="BV838" t="b">
        <v>0</v>
      </c>
    </row>
    <row r="839" spans="1:74" x14ac:dyDescent="0.25">
      <c r="A839" s="161" t="s">
        <v>1807</v>
      </c>
      <c r="AU839" t="s">
        <v>176</v>
      </c>
      <c r="AV839" t="s">
        <v>611</v>
      </c>
      <c r="AW839" t="s">
        <v>178</v>
      </c>
      <c r="AX839" t="s">
        <v>612</v>
      </c>
      <c r="AY839" t="s">
        <v>344</v>
      </c>
      <c r="AZ839" t="s">
        <v>181</v>
      </c>
      <c r="BA839" t="s">
        <v>613</v>
      </c>
      <c r="BB839" t="s">
        <v>614</v>
      </c>
      <c r="BT839" s="161" t="s">
        <v>1807</v>
      </c>
      <c r="BU839" s="161" t="s">
        <v>110</v>
      </c>
      <c r="BV839" t="b">
        <v>0</v>
      </c>
    </row>
    <row r="840" spans="1:74" x14ac:dyDescent="0.25">
      <c r="A840" s="161" t="s">
        <v>1807</v>
      </c>
      <c r="AU840" t="s">
        <v>176</v>
      </c>
      <c r="AV840" t="s">
        <v>615</v>
      </c>
      <c r="AW840" t="s">
        <v>616</v>
      </c>
      <c r="AX840" t="s">
        <v>617</v>
      </c>
      <c r="AY840" t="s">
        <v>344</v>
      </c>
      <c r="AZ840" t="s">
        <v>181</v>
      </c>
      <c r="BA840" t="s">
        <v>618</v>
      </c>
      <c r="BB840" t="s">
        <v>619</v>
      </c>
      <c r="BT840" s="161" t="s">
        <v>1807</v>
      </c>
      <c r="BU840" s="161" t="s">
        <v>110</v>
      </c>
      <c r="BV840" t="b">
        <v>0</v>
      </c>
    </row>
    <row r="841" spans="1:74" x14ac:dyDescent="0.25">
      <c r="A841" s="161" t="s">
        <v>1807</v>
      </c>
      <c r="AU841" t="s">
        <v>176</v>
      </c>
      <c r="AV841" t="s">
        <v>620</v>
      </c>
      <c r="AW841" t="s">
        <v>621</v>
      </c>
      <c r="AX841" t="s">
        <v>622</v>
      </c>
      <c r="AY841" t="s">
        <v>344</v>
      </c>
      <c r="AZ841" t="s">
        <v>181</v>
      </c>
      <c r="BA841" t="s">
        <v>623</v>
      </c>
      <c r="BB841" t="s">
        <v>624</v>
      </c>
      <c r="BT841" s="161" t="s">
        <v>1807</v>
      </c>
      <c r="BU841" s="161" t="s">
        <v>110</v>
      </c>
      <c r="BV841" t="b">
        <v>0</v>
      </c>
    </row>
    <row r="842" spans="1:74" x14ac:dyDescent="0.25">
      <c r="A842" s="161" t="s">
        <v>1807</v>
      </c>
      <c r="AU842" t="s">
        <v>176</v>
      </c>
      <c r="AV842" t="s">
        <v>625</v>
      </c>
      <c r="AW842" t="s">
        <v>178</v>
      </c>
      <c r="AX842" t="s">
        <v>626</v>
      </c>
      <c r="AY842" t="s">
        <v>344</v>
      </c>
      <c r="AZ842" t="s">
        <v>181</v>
      </c>
      <c r="BA842" t="s">
        <v>627</v>
      </c>
      <c r="BB842" t="s">
        <v>628</v>
      </c>
      <c r="BT842" s="161" t="s">
        <v>1807</v>
      </c>
      <c r="BU842" s="161" t="s">
        <v>110</v>
      </c>
      <c r="BV842" t="b">
        <v>0</v>
      </c>
    </row>
    <row r="843" spans="1:74" x14ac:dyDescent="0.25">
      <c r="A843" s="161" t="s">
        <v>1807</v>
      </c>
      <c r="AU843" t="s">
        <v>176</v>
      </c>
      <c r="AV843" t="s">
        <v>629</v>
      </c>
      <c r="AW843" t="s">
        <v>178</v>
      </c>
      <c r="AX843" t="s">
        <v>630</v>
      </c>
      <c r="AY843" t="s">
        <v>344</v>
      </c>
      <c r="AZ843" t="s">
        <v>181</v>
      </c>
      <c r="BA843" t="s">
        <v>631</v>
      </c>
      <c r="BB843" t="s">
        <v>632</v>
      </c>
      <c r="BT843" s="161" t="s">
        <v>1807</v>
      </c>
      <c r="BU843" s="161" t="s">
        <v>110</v>
      </c>
      <c r="BV843" t="b">
        <v>0</v>
      </c>
    </row>
    <row r="844" spans="1:74" x14ac:dyDescent="0.25">
      <c r="A844" s="161" t="s">
        <v>1807</v>
      </c>
      <c r="AU844" t="s">
        <v>176</v>
      </c>
      <c r="AV844" t="s">
        <v>633</v>
      </c>
      <c r="AW844" t="s">
        <v>178</v>
      </c>
      <c r="AX844" t="s">
        <v>634</v>
      </c>
      <c r="AY844" t="s">
        <v>344</v>
      </c>
      <c r="AZ844" t="s">
        <v>181</v>
      </c>
      <c r="BA844" t="s">
        <v>635</v>
      </c>
      <c r="BB844" t="s">
        <v>636</v>
      </c>
      <c r="BT844" s="161" t="s">
        <v>1807</v>
      </c>
      <c r="BU844" s="161" t="s">
        <v>110</v>
      </c>
      <c r="BV844" t="b">
        <v>0</v>
      </c>
    </row>
    <row r="845" spans="1:74" x14ac:dyDescent="0.25">
      <c r="A845" s="161" t="s">
        <v>1807</v>
      </c>
      <c r="AU845" t="s">
        <v>176</v>
      </c>
      <c r="AV845" t="s">
        <v>637</v>
      </c>
      <c r="AW845" t="s">
        <v>178</v>
      </c>
      <c r="AX845" t="s">
        <v>638</v>
      </c>
      <c r="AY845" t="s">
        <v>344</v>
      </c>
      <c r="AZ845" t="s">
        <v>181</v>
      </c>
      <c r="BA845" t="s">
        <v>639</v>
      </c>
      <c r="BB845" t="s">
        <v>640</v>
      </c>
      <c r="BT845" s="161" t="s">
        <v>1807</v>
      </c>
      <c r="BU845" s="161" t="s">
        <v>110</v>
      </c>
      <c r="BV845" t="b">
        <v>0</v>
      </c>
    </row>
    <row r="846" spans="1:74" x14ac:dyDescent="0.25">
      <c r="A846" s="161" t="s">
        <v>1807</v>
      </c>
      <c r="AU846" t="s">
        <v>176</v>
      </c>
      <c r="AV846" t="s">
        <v>641</v>
      </c>
      <c r="AW846" t="s">
        <v>642</v>
      </c>
      <c r="AX846" t="s">
        <v>643</v>
      </c>
      <c r="AY846" t="s">
        <v>344</v>
      </c>
      <c r="AZ846" t="s">
        <v>181</v>
      </c>
      <c r="BA846" t="s">
        <v>644</v>
      </c>
      <c r="BB846" t="s">
        <v>645</v>
      </c>
      <c r="BT846" s="161" t="s">
        <v>1807</v>
      </c>
      <c r="BU846" s="161" t="s">
        <v>110</v>
      </c>
      <c r="BV846" t="b">
        <v>0</v>
      </c>
    </row>
    <row r="847" spans="1:74" x14ac:dyDescent="0.25">
      <c r="A847" s="161" t="s">
        <v>1807</v>
      </c>
      <c r="AU847" t="s">
        <v>176</v>
      </c>
      <c r="AV847" t="s">
        <v>646</v>
      </c>
      <c r="AW847" t="s">
        <v>647</v>
      </c>
      <c r="AX847" t="s">
        <v>648</v>
      </c>
      <c r="AY847" t="s">
        <v>344</v>
      </c>
      <c r="AZ847" t="s">
        <v>181</v>
      </c>
      <c r="BA847" t="s">
        <v>649</v>
      </c>
      <c r="BB847" t="s">
        <v>650</v>
      </c>
      <c r="BT847" s="161" t="s">
        <v>1807</v>
      </c>
      <c r="BU847" s="161" t="s">
        <v>110</v>
      </c>
      <c r="BV847" t="b">
        <v>0</v>
      </c>
    </row>
    <row r="848" spans="1:74" x14ac:dyDescent="0.25">
      <c r="A848" s="161" t="s">
        <v>1807</v>
      </c>
      <c r="AU848" t="s">
        <v>176</v>
      </c>
      <c r="AV848" t="s">
        <v>651</v>
      </c>
      <c r="AW848" t="s">
        <v>652</v>
      </c>
      <c r="AX848" t="s">
        <v>653</v>
      </c>
      <c r="AY848" t="s">
        <v>344</v>
      </c>
      <c r="AZ848" t="s">
        <v>181</v>
      </c>
      <c r="BA848" t="s">
        <v>654</v>
      </c>
      <c r="BB848" t="s">
        <v>655</v>
      </c>
      <c r="BT848" s="161" t="s">
        <v>1807</v>
      </c>
      <c r="BU848" s="161" t="s">
        <v>110</v>
      </c>
      <c r="BV848" t="b">
        <v>0</v>
      </c>
    </row>
    <row r="849" spans="1:74" x14ac:dyDescent="0.25">
      <c r="A849" s="161" t="s">
        <v>1807</v>
      </c>
      <c r="AU849" t="s">
        <v>176</v>
      </c>
      <c r="AV849" t="s">
        <v>656</v>
      </c>
      <c r="AW849" t="s">
        <v>657</v>
      </c>
      <c r="AX849" t="s">
        <v>658</v>
      </c>
      <c r="AY849" t="s">
        <v>344</v>
      </c>
      <c r="AZ849" t="s">
        <v>181</v>
      </c>
      <c r="BA849" t="s">
        <v>659</v>
      </c>
      <c r="BB849" t="s">
        <v>660</v>
      </c>
      <c r="BT849" s="161" t="s">
        <v>1807</v>
      </c>
      <c r="BU849" s="161" t="s">
        <v>110</v>
      </c>
      <c r="BV849" t="b">
        <v>0</v>
      </c>
    </row>
    <row r="850" spans="1:74" x14ac:dyDescent="0.25">
      <c r="A850" s="161" t="s">
        <v>1807</v>
      </c>
      <c r="AU850" t="s">
        <v>176</v>
      </c>
      <c r="AV850" t="s">
        <v>661</v>
      </c>
      <c r="AW850" t="s">
        <v>662</v>
      </c>
      <c r="AX850" t="s">
        <v>663</v>
      </c>
      <c r="AY850" t="s">
        <v>344</v>
      </c>
      <c r="AZ850" t="s">
        <v>181</v>
      </c>
      <c r="BA850" t="s">
        <v>664</v>
      </c>
      <c r="BB850" t="s">
        <v>665</v>
      </c>
      <c r="BT850" s="161" t="s">
        <v>1807</v>
      </c>
      <c r="BU850" s="161" t="s">
        <v>110</v>
      </c>
      <c r="BV850" t="b">
        <v>0</v>
      </c>
    </row>
    <row r="851" spans="1:74" x14ac:dyDescent="0.25">
      <c r="A851" s="161" t="s">
        <v>1807</v>
      </c>
      <c r="AU851" t="s">
        <v>176</v>
      </c>
      <c r="AV851" t="s">
        <v>666</v>
      </c>
      <c r="AW851" t="s">
        <v>667</v>
      </c>
      <c r="AX851" t="s">
        <v>668</v>
      </c>
      <c r="AY851" t="s">
        <v>344</v>
      </c>
      <c r="AZ851" t="s">
        <v>181</v>
      </c>
      <c r="BA851" t="s">
        <v>669</v>
      </c>
      <c r="BB851" t="s">
        <v>670</v>
      </c>
      <c r="BT851" s="161" t="s">
        <v>1807</v>
      </c>
      <c r="BU851" s="161" t="s">
        <v>110</v>
      </c>
      <c r="BV851" t="b">
        <v>0</v>
      </c>
    </row>
    <row r="852" spans="1:74" x14ac:dyDescent="0.25">
      <c r="A852" s="161" t="s">
        <v>1807</v>
      </c>
      <c r="AU852" t="s">
        <v>176</v>
      </c>
      <c r="AV852" t="s">
        <v>671</v>
      </c>
      <c r="AW852" t="s">
        <v>672</v>
      </c>
      <c r="AX852" t="s">
        <v>673</v>
      </c>
      <c r="AY852" t="s">
        <v>344</v>
      </c>
      <c r="AZ852" t="s">
        <v>181</v>
      </c>
      <c r="BA852" t="s">
        <v>674</v>
      </c>
      <c r="BB852" t="s">
        <v>675</v>
      </c>
      <c r="BT852" s="161" t="s">
        <v>1807</v>
      </c>
      <c r="BU852" s="161" t="s">
        <v>110</v>
      </c>
      <c r="BV852" t="b">
        <v>0</v>
      </c>
    </row>
    <row r="853" spans="1:74" x14ac:dyDescent="0.25">
      <c r="A853" s="161" t="s">
        <v>1807</v>
      </c>
      <c r="AU853" t="s">
        <v>176</v>
      </c>
      <c r="AV853" t="s">
        <v>676</v>
      </c>
      <c r="AW853" t="s">
        <v>677</v>
      </c>
      <c r="AX853" t="s">
        <v>678</v>
      </c>
      <c r="AY853" t="s">
        <v>344</v>
      </c>
      <c r="AZ853" t="s">
        <v>181</v>
      </c>
      <c r="BA853" t="s">
        <v>679</v>
      </c>
      <c r="BB853" t="s">
        <v>680</v>
      </c>
      <c r="BT853" s="161" t="s">
        <v>1807</v>
      </c>
      <c r="BU853" s="161" t="s">
        <v>110</v>
      </c>
      <c r="BV853" t="b">
        <v>0</v>
      </c>
    </row>
    <row r="854" spans="1:74" x14ac:dyDescent="0.25">
      <c r="A854" s="161" t="s">
        <v>1807</v>
      </c>
      <c r="AU854" t="s">
        <v>176</v>
      </c>
      <c r="AV854" t="s">
        <v>681</v>
      </c>
      <c r="AW854" t="s">
        <v>682</v>
      </c>
      <c r="AX854" t="s">
        <v>683</v>
      </c>
      <c r="AY854" t="s">
        <v>344</v>
      </c>
      <c r="AZ854" t="s">
        <v>181</v>
      </c>
      <c r="BA854" t="s">
        <v>684</v>
      </c>
      <c r="BB854" t="s">
        <v>685</v>
      </c>
      <c r="BT854" s="161" t="s">
        <v>1807</v>
      </c>
      <c r="BU854" s="161" t="s">
        <v>110</v>
      </c>
      <c r="BV854" t="b">
        <v>0</v>
      </c>
    </row>
    <row r="855" spans="1:74" x14ac:dyDescent="0.25">
      <c r="A855" s="161" t="s">
        <v>1807</v>
      </c>
      <c r="AU855" t="s">
        <v>176</v>
      </c>
      <c r="AV855" t="s">
        <v>686</v>
      </c>
      <c r="AW855" t="s">
        <v>687</v>
      </c>
      <c r="AX855" t="s">
        <v>688</v>
      </c>
      <c r="AY855" t="s">
        <v>344</v>
      </c>
      <c r="AZ855" t="s">
        <v>181</v>
      </c>
      <c r="BA855" t="s">
        <v>689</v>
      </c>
      <c r="BB855" t="s">
        <v>690</v>
      </c>
      <c r="BT855" s="161" t="s">
        <v>1807</v>
      </c>
      <c r="BU855" s="161" t="s">
        <v>110</v>
      </c>
      <c r="BV855" t="b">
        <v>0</v>
      </c>
    </row>
    <row r="856" spans="1:74" x14ac:dyDescent="0.25">
      <c r="A856" s="161" t="s">
        <v>1807</v>
      </c>
      <c r="AU856" t="s">
        <v>176</v>
      </c>
      <c r="AV856" t="s">
        <v>691</v>
      </c>
      <c r="AW856" t="s">
        <v>692</v>
      </c>
      <c r="AX856" t="s">
        <v>693</v>
      </c>
      <c r="AY856" t="s">
        <v>344</v>
      </c>
      <c r="AZ856" t="s">
        <v>181</v>
      </c>
      <c r="BA856" t="s">
        <v>694</v>
      </c>
      <c r="BB856" t="s">
        <v>695</v>
      </c>
      <c r="BT856" s="161" t="s">
        <v>1807</v>
      </c>
      <c r="BU856" s="161" t="s">
        <v>110</v>
      </c>
      <c r="BV856" t="b">
        <v>0</v>
      </c>
    </row>
    <row r="857" spans="1:74" x14ac:dyDescent="0.25">
      <c r="A857" s="161" t="s">
        <v>1807</v>
      </c>
      <c r="AU857" t="s">
        <v>176</v>
      </c>
      <c r="AV857" t="s">
        <v>696</v>
      </c>
      <c r="AW857" t="s">
        <v>697</v>
      </c>
      <c r="AX857" t="s">
        <v>698</v>
      </c>
      <c r="AY857" t="s">
        <v>344</v>
      </c>
      <c r="AZ857" t="s">
        <v>181</v>
      </c>
      <c r="BA857" t="s">
        <v>699</v>
      </c>
      <c r="BB857" t="s">
        <v>700</v>
      </c>
      <c r="BT857" s="161" t="s">
        <v>1807</v>
      </c>
      <c r="BU857" s="161" t="s">
        <v>110</v>
      </c>
      <c r="BV857" t="b">
        <v>0</v>
      </c>
    </row>
    <row r="858" spans="1:74" x14ac:dyDescent="0.25">
      <c r="A858" s="161" t="s">
        <v>1807</v>
      </c>
      <c r="AU858" t="s">
        <v>176</v>
      </c>
      <c r="AV858" t="s">
        <v>701</v>
      </c>
      <c r="AW858" t="s">
        <v>178</v>
      </c>
      <c r="AX858" t="s">
        <v>702</v>
      </c>
      <c r="AY858" t="s">
        <v>218</v>
      </c>
      <c r="AZ858" t="s">
        <v>181</v>
      </c>
      <c r="BA858" t="s">
        <v>703</v>
      </c>
      <c r="BB858" t="s">
        <v>704</v>
      </c>
      <c r="BT858" s="161" t="s">
        <v>1807</v>
      </c>
      <c r="BU858" s="161" t="s">
        <v>110</v>
      </c>
      <c r="BV858" t="b">
        <v>0</v>
      </c>
    </row>
    <row r="859" spans="1:74" x14ac:dyDescent="0.25">
      <c r="A859" s="161" t="s">
        <v>1807</v>
      </c>
      <c r="AU859" t="s">
        <v>176</v>
      </c>
      <c r="AV859" t="s">
        <v>705</v>
      </c>
      <c r="AW859" t="s">
        <v>178</v>
      </c>
      <c r="AX859" t="s">
        <v>706</v>
      </c>
      <c r="AY859" t="s">
        <v>344</v>
      </c>
      <c r="AZ859" t="s">
        <v>181</v>
      </c>
      <c r="BA859" t="s">
        <v>705</v>
      </c>
      <c r="BB859" t="s">
        <v>707</v>
      </c>
      <c r="BT859" s="161" t="s">
        <v>1807</v>
      </c>
      <c r="BU859" s="161" t="s">
        <v>110</v>
      </c>
      <c r="BV859" t="b">
        <v>0</v>
      </c>
    </row>
    <row r="860" spans="1:74" x14ac:dyDescent="0.25">
      <c r="A860" s="161" t="s">
        <v>1807</v>
      </c>
      <c r="AU860" t="s">
        <v>176</v>
      </c>
      <c r="AV860" t="s">
        <v>708</v>
      </c>
      <c r="AW860" t="s">
        <v>178</v>
      </c>
      <c r="AX860" t="s">
        <v>709</v>
      </c>
      <c r="AY860" t="s">
        <v>705</v>
      </c>
      <c r="AZ860" t="s">
        <v>181</v>
      </c>
      <c r="BA860" t="s">
        <v>476</v>
      </c>
      <c r="BB860" t="s">
        <v>710</v>
      </c>
      <c r="BT860" s="161" t="s">
        <v>1807</v>
      </c>
      <c r="BU860" s="161" t="s">
        <v>110</v>
      </c>
      <c r="BV860" t="b">
        <v>0</v>
      </c>
    </row>
    <row r="861" spans="1:74" x14ac:dyDescent="0.25">
      <c r="A861" s="161" t="s">
        <v>1807</v>
      </c>
      <c r="AU861" t="s">
        <v>176</v>
      </c>
      <c r="AV861" t="s">
        <v>711</v>
      </c>
      <c r="AW861" t="s">
        <v>178</v>
      </c>
      <c r="AX861" t="s">
        <v>712</v>
      </c>
      <c r="AY861" t="s">
        <v>705</v>
      </c>
      <c r="AZ861" t="s">
        <v>181</v>
      </c>
      <c r="BA861" t="s">
        <v>224</v>
      </c>
      <c r="BB861" t="s">
        <v>713</v>
      </c>
      <c r="BT861" s="161" t="s">
        <v>1807</v>
      </c>
      <c r="BU861" s="161" t="s">
        <v>110</v>
      </c>
      <c r="BV861" t="b">
        <v>0</v>
      </c>
    </row>
    <row r="862" spans="1:74" x14ac:dyDescent="0.25">
      <c r="A862" s="161" t="s">
        <v>1807</v>
      </c>
      <c r="AU862" t="s">
        <v>176</v>
      </c>
      <c r="AV862" t="s">
        <v>714</v>
      </c>
      <c r="AW862" t="s">
        <v>178</v>
      </c>
      <c r="AX862" t="s">
        <v>715</v>
      </c>
      <c r="AY862" t="s">
        <v>705</v>
      </c>
      <c r="AZ862" t="s">
        <v>181</v>
      </c>
      <c r="BA862" t="s">
        <v>198</v>
      </c>
      <c r="BB862" t="s">
        <v>716</v>
      </c>
      <c r="BT862" s="161" t="s">
        <v>1807</v>
      </c>
      <c r="BU862" s="161" t="s">
        <v>110</v>
      </c>
      <c r="BV862" t="b">
        <v>0</v>
      </c>
    </row>
    <row r="863" spans="1:74" x14ac:dyDescent="0.25">
      <c r="A863" s="161" t="s">
        <v>1807</v>
      </c>
      <c r="AU863" t="s">
        <v>176</v>
      </c>
      <c r="AV863" t="s">
        <v>717</v>
      </c>
      <c r="AW863" t="s">
        <v>178</v>
      </c>
      <c r="AX863" t="s">
        <v>718</v>
      </c>
      <c r="AY863" t="s">
        <v>705</v>
      </c>
      <c r="AZ863" t="s">
        <v>181</v>
      </c>
      <c r="BA863" t="s">
        <v>486</v>
      </c>
      <c r="BB863" t="s">
        <v>719</v>
      </c>
      <c r="BT863" s="161" t="s">
        <v>1807</v>
      </c>
      <c r="BU863" s="161" t="s">
        <v>110</v>
      </c>
      <c r="BV863" t="b">
        <v>0</v>
      </c>
    </row>
    <row r="864" spans="1:74" x14ac:dyDescent="0.25">
      <c r="A864" s="161" t="s">
        <v>1807</v>
      </c>
      <c r="AU864" t="s">
        <v>176</v>
      </c>
      <c r="AV864" t="s">
        <v>720</v>
      </c>
      <c r="AW864" t="s">
        <v>178</v>
      </c>
      <c r="AX864" t="s">
        <v>721</v>
      </c>
      <c r="AY864" t="s">
        <v>705</v>
      </c>
      <c r="AZ864" t="s">
        <v>181</v>
      </c>
      <c r="BA864" t="s">
        <v>231</v>
      </c>
      <c r="BB864" t="s">
        <v>722</v>
      </c>
      <c r="BT864" s="161" t="s">
        <v>1807</v>
      </c>
      <c r="BU864" s="161" t="s">
        <v>110</v>
      </c>
      <c r="BV864" t="b">
        <v>0</v>
      </c>
    </row>
    <row r="865" spans="1:74" x14ac:dyDescent="0.25">
      <c r="A865" s="161" t="s">
        <v>1807</v>
      </c>
      <c r="AU865" t="s">
        <v>176</v>
      </c>
      <c r="AV865" t="s">
        <v>723</v>
      </c>
      <c r="AW865" t="s">
        <v>178</v>
      </c>
      <c r="AX865" t="s">
        <v>724</v>
      </c>
      <c r="AY865" t="s">
        <v>705</v>
      </c>
      <c r="AZ865" t="s">
        <v>181</v>
      </c>
      <c r="BA865" t="s">
        <v>235</v>
      </c>
      <c r="BB865" t="s">
        <v>725</v>
      </c>
      <c r="BT865" s="161" t="s">
        <v>1807</v>
      </c>
      <c r="BU865" s="161" t="s">
        <v>110</v>
      </c>
      <c r="BV865" t="b">
        <v>0</v>
      </c>
    </row>
    <row r="866" spans="1:74" x14ac:dyDescent="0.25">
      <c r="A866" s="161" t="s">
        <v>1807</v>
      </c>
      <c r="AU866" t="s">
        <v>176</v>
      </c>
      <c r="AV866" t="s">
        <v>726</v>
      </c>
      <c r="AW866" t="s">
        <v>178</v>
      </c>
      <c r="AX866" t="s">
        <v>727</v>
      </c>
      <c r="AY866" t="s">
        <v>705</v>
      </c>
      <c r="AZ866" t="s">
        <v>181</v>
      </c>
      <c r="BA866" t="s">
        <v>239</v>
      </c>
      <c r="BB866" t="s">
        <v>728</v>
      </c>
      <c r="BT866" s="161" t="s">
        <v>1807</v>
      </c>
      <c r="BU866" s="161" t="s">
        <v>110</v>
      </c>
      <c r="BV866" t="b">
        <v>0</v>
      </c>
    </row>
    <row r="867" spans="1:74" x14ac:dyDescent="0.25">
      <c r="A867" s="161" t="s">
        <v>1807</v>
      </c>
      <c r="AU867" t="s">
        <v>176</v>
      </c>
      <c r="AV867" t="s">
        <v>729</v>
      </c>
      <c r="AW867" t="s">
        <v>178</v>
      </c>
      <c r="AX867" t="s">
        <v>730</v>
      </c>
      <c r="AY867" t="s">
        <v>705</v>
      </c>
      <c r="AZ867" t="s">
        <v>181</v>
      </c>
      <c r="BA867" t="s">
        <v>332</v>
      </c>
      <c r="BB867" t="s">
        <v>731</v>
      </c>
      <c r="BT867" s="161" t="s">
        <v>1807</v>
      </c>
      <c r="BU867" s="161" t="s">
        <v>110</v>
      </c>
      <c r="BV867" t="b">
        <v>0</v>
      </c>
    </row>
    <row r="868" spans="1:74" x14ac:dyDescent="0.25">
      <c r="A868" s="161" t="s">
        <v>1807</v>
      </c>
      <c r="AU868" t="s">
        <v>176</v>
      </c>
      <c r="AV868" t="s">
        <v>732</v>
      </c>
      <c r="AW868" t="s">
        <v>178</v>
      </c>
      <c r="AX868" t="s">
        <v>733</v>
      </c>
      <c r="AY868" t="s">
        <v>705</v>
      </c>
      <c r="AZ868" t="s">
        <v>181</v>
      </c>
      <c r="BA868" t="s">
        <v>247</v>
      </c>
      <c r="BB868" t="s">
        <v>734</v>
      </c>
      <c r="BT868" s="161" t="s">
        <v>1807</v>
      </c>
      <c r="BU868" s="161" t="s">
        <v>110</v>
      </c>
      <c r="BV868" t="b">
        <v>0</v>
      </c>
    </row>
    <row r="869" spans="1:74" x14ac:dyDescent="0.25">
      <c r="A869" s="161" t="s">
        <v>1807</v>
      </c>
      <c r="AU869" t="s">
        <v>176</v>
      </c>
      <c r="AV869" t="s">
        <v>735</v>
      </c>
      <c r="AW869" t="s">
        <v>178</v>
      </c>
      <c r="AX869" t="s">
        <v>736</v>
      </c>
      <c r="AY869" t="s">
        <v>705</v>
      </c>
      <c r="AZ869" t="s">
        <v>181</v>
      </c>
      <c r="BA869" t="s">
        <v>251</v>
      </c>
      <c r="BB869" t="s">
        <v>737</v>
      </c>
      <c r="BT869" s="161" t="s">
        <v>1807</v>
      </c>
      <c r="BU869" s="161" t="s">
        <v>110</v>
      </c>
      <c r="BV869" t="b">
        <v>0</v>
      </c>
    </row>
    <row r="870" spans="1:74" x14ac:dyDescent="0.25">
      <c r="A870" s="161" t="s">
        <v>1807</v>
      </c>
      <c r="AU870" t="s">
        <v>176</v>
      </c>
      <c r="AV870" t="s">
        <v>738</v>
      </c>
      <c r="AW870" t="s">
        <v>178</v>
      </c>
      <c r="AX870" t="s">
        <v>739</v>
      </c>
      <c r="AY870" t="s">
        <v>705</v>
      </c>
      <c r="AZ870" t="s">
        <v>181</v>
      </c>
      <c r="BA870" t="s">
        <v>508</v>
      </c>
      <c r="BB870" t="s">
        <v>740</v>
      </c>
      <c r="BT870" s="161" t="s">
        <v>1807</v>
      </c>
      <c r="BU870" s="161" t="s">
        <v>110</v>
      </c>
      <c r="BV870" t="b">
        <v>0</v>
      </c>
    </row>
    <row r="871" spans="1:74" x14ac:dyDescent="0.25">
      <c r="A871" s="161" t="s">
        <v>1807</v>
      </c>
      <c r="AU871" t="s">
        <v>176</v>
      </c>
      <c r="AV871" t="s">
        <v>741</v>
      </c>
      <c r="AW871" t="s">
        <v>178</v>
      </c>
      <c r="AX871" t="s">
        <v>742</v>
      </c>
      <c r="AY871" t="s">
        <v>705</v>
      </c>
      <c r="AZ871" t="s">
        <v>181</v>
      </c>
      <c r="BA871" t="s">
        <v>512</v>
      </c>
      <c r="BB871" t="s">
        <v>743</v>
      </c>
      <c r="BT871" s="161" t="s">
        <v>1807</v>
      </c>
      <c r="BU871" s="161" t="s">
        <v>110</v>
      </c>
      <c r="BV871" t="b">
        <v>0</v>
      </c>
    </row>
    <row r="872" spans="1:74" x14ac:dyDescent="0.25">
      <c r="A872" s="161" t="s">
        <v>1807</v>
      </c>
      <c r="AU872" t="s">
        <v>176</v>
      </c>
      <c r="AV872" t="s">
        <v>744</v>
      </c>
      <c r="AW872" t="s">
        <v>178</v>
      </c>
      <c r="AX872" t="s">
        <v>745</v>
      </c>
      <c r="AY872" t="s">
        <v>741</v>
      </c>
      <c r="AZ872" t="s">
        <v>181</v>
      </c>
      <c r="BA872" t="s">
        <v>182</v>
      </c>
      <c r="BB872" t="s">
        <v>746</v>
      </c>
      <c r="BT872" s="161" t="s">
        <v>1807</v>
      </c>
      <c r="BU872" s="161" t="s">
        <v>110</v>
      </c>
      <c r="BV872" t="b">
        <v>0</v>
      </c>
    </row>
    <row r="873" spans="1:74" x14ac:dyDescent="0.25">
      <c r="A873" s="161" t="s">
        <v>1807</v>
      </c>
      <c r="AU873" t="s">
        <v>176</v>
      </c>
      <c r="AV873" t="s">
        <v>747</v>
      </c>
      <c r="AW873" t="s">
        <v>178</v>
      </c>
      <c r="AX873" t="s">
        <v>748</v>
      </c>
      <c r="AY873" t="s">
        <v>741</v>
      </c>
      <c r="AZ873" t="s">
        <v>181</v>
      </c>
      <c r="BA873" t="s">
        <v>187</v>
      </c>
      <c r="BB873" t="s">
        <v>749</v>
      </c>
      <c r="BT873" s="161" t="s">
        <v>1807</v>
      </c>
      <c r="BU873" s="161" t="s">
        <v>110</v>
      </c>
      <c r="BV873" t="b">
        <v>0</v>
      </c>
    </row>
    <row r="874" spans="1:74" x14ac:dyDescent="0.25">
      <c r="A874" s="161" t="s">
        <v>1807</v>
      </c>
      <c r="AU874" t="s">
        <v>176</v>
      </c>
      <c r="AV874" t="s">
        <v>750</v>
      </c>
      <c r="AW874" t="s">
        <v>178</v>
      </c>
      <c r="AX874" t="s">
        <v>751</v>
      </c>
      <c r="AY874" t="s">
        <v>741</v>
      </c>
      <c r="AZ874" t="s">
        <v>181</v>
      </c>
      <c r="BA874" t="s">
        <v>198</v>
      </c>
      <c r="BB874" t="s">
        <v>752</v>
      </c>
      <c r="BT874" s="161" t="s">
        <v>1807</v>
      </c>
      <c r="BU874" s="161" t="s">
        <v>110</v>
      </c>
      <c r="BV874" t="b">
        <v>0</v>
      </c>
    </row>
    <row r="875" spans="1:74" x14ac:dyDescent="0.25">
      <c r="A875" s="161" t="s">
        <v>1807</v>
      </c>
      <c r="AU875" t="s">
        <v>176</v>
      </c>
      <c r="AV875" t="s">
        <v>753</v>
      </c>
      <c r="AW875" t="s">
        <v>178</v>
      </c>
      <c r="AX875" t="s">
        <v>754</v>
      </c>
      <c r="AY875" t="s">
        <v>741</v>
      </c>
      <c r="AZ875" t="s">
        <v>181</v>
      </c>
      <c r="BA875" t="s">
        <v>202</v>
      </c>
      <c r="BB875" t="s">
        <v>755</v>
      </c>
      <c r="BT875" s="161" t="s">
        <v>1807</v>
      </c>
      <c r="BU875" s="161" t="s">
        <v>110</v>
      </c>
      <c r="BV875" t="b">
        <v>0</v>
      </c>
    </row>
    <row r="876" spans="1:74" x14ac:dyDescent="0.25">
      <c r="A876" s="161" t="s">
        <v>1807</v>
      </c>
      <c r="AU876" t="s">
        <v>176</v>
      </c>
      <c r="AV876" t="s">
        <v>756</v>
      </c>
      <c r="AW876" t="s">
        <v>178</v>
      </c>
      <c r="AX876" t="s">
        <v>757</v>
      </c>
      <c r="AY876" t="s">
        <v>741</v>
      </c>
      <c r="AZ876" t="s">
        <v>181</v>
      </c>
      <c r="BA876" t="s">
        <v>206</v>
      </c>
      <c r="BB876" t="s">
        <v>758</v>
      </c>
      <c r="BT876" s="161" t="s">
        <v>1807</v>
      </c>
      <c r="BU876" s="161" t="s">
        <v>110</v>
      </c>
      <c r="BV876" t="b">
        <v>0</v>
      </c>
    </row>
    <row r="877" spans="1:74" x14ac:dyDescent="0.25">
      <c r="A877" s="161" t="s">
        <v>1807</v>
      </c>
      <c r="AU877" t="s">
        <v>176</v>
      </c>
      <c r="AV877" t="s">
        <v>759</v>
      </c>
      <c r="AW877" t="s">
        <v>178</v>
      </c>
      <c r="AX877" t="s">
        <v>760</v>
      </c>
      <c r="AY877" t="s">
        <v>741</v>
      </c>
      <c r="AZ877" t="s">
        <v>181</v>
      </c>
      <c r="BA877" t="s">
        <v>559</v>
      </c>
      <c r="BB877" t="s">
        <v>761</v>
      </c>
      <c r="BT877" s="161" t="s">
        <v>1807</v>
      </c>
      <c r="BU877" s="161" t="s">
        <v>110</v>
      </c>
      <c r="BV877" t="b">
        <v>0</v>
      </c>
    </row>
    <row r="878" spans="1:74" x14ac:dyDescent="0.25">
      <c r="A878" s="161" t="s">
        <v>1807</v>
      </c>
      <c r="AU878" t="s">
        <v>176</v>
      </c>
      <c r="AV878" t="s">
        <v>762</v>
      </c>
      <c r="AW878" t="s">
        <v>178</v>
      </c>
      <c r="AX878" t="s">
        <v>763</v>
      </c>
      <c r="AY878" t="s">
        <v>741</v>
      </c>
      <c r="AZ878" t="s">
        <v>181</v>
      </c>
      <c r="BA878" t="s">
        <v>563</v>
      </c>
      <c r="BB878" t="s">
        <v>764</v>
      </c>
      <c r="BT878" s="161" t="s">
        <v>1807</v>
      </c>
      <c r="BU878" s="161" t="s">
        <v>110</v>
      </c>
      <c r="BV878" t="b">
        <v>0</v>
      </c>
    </row>
    <row r="879" spans="1:74" x14ac:dyDescent="0.25">
      <c r="A879" s="161" t="s">
        <v>1807</v>
      </c>
      <c r="AU879" t="s">
        <v>176</v>
      </c>
      <c r="AV879" t="s">
        <v>765</v>
      </c>
      <c r="AW879" t="s">
        <v>178</v>
      </c>
      <c r="AX879" t="s">
        <v>766</v>
      </c>
      <c r="AY879" t="s">
        <v>741</v>
      </c>
      <c r="AZ879" t="s">
        <v>181</v>
      </c>
      <c r="BA879" t="s">
        <v>324</v>
      </c>
      <c r="BB879" t="s">
        <v>767</v>
      </c>
      <c r="BT879" s="161" t="s">
        <v>1807</v>
      </c>
      <c r="BU879" s="161" t="s">
        <v>110</v>
      </c>
      <c r="BV879" t="b">
        <v>0</v>
      </c>
    </row>
    <row r="880" spans="1:74" x14ac:dyDescent="0.25">
      <c r="A880" s="161" t="s">
        <v>1807</v>
      </c>
      <c r="AU880" t="s">
        <v>176</v>
      </c>
      <c r="AV880" t="s">
        <v>768</v>
      </c>
      <c r="AW880" t="s">
        <v>178</v>
      </c>
      <c r="AX880" t="s">
        <v>769</v>
      </c>
      <c r="AY880" t="s">
        <v>747</v>
      </c>
      <c r="AZ880" t="s">
        <v>181</v>
      </c>
      <c r="BA880" t="s">
        <v>190</v>
      </c>
      <c r="BB880" t="s">
        <v>770</v>
      </c>
      <c r="BT880" s="161" t="s">
        <v>1807</v>
      </c>
      <c r="BU880" s="161" t="s">
        <v>110</v>
      </c>
      <c r="BV880" t="b">
        <v>0</v>
      </c>
    </row>
    <row r="881" spans="1:74" x14ac:dyDescent="0.25">
      <c r="A881" s="161" t="s">
        <v>1807</v>
      </c>
      <c r="AU881" t="s">
        <v>176</v>
      </c>
      <c r="AV881" t="s">
        <v>771</v>
      </c>
      <c r="AW881" t="s">
        <v>178</v>
      </c>
      <c r="AX881" t="s">
        <v>772</v>
      </c>
      <c r="AY881" t="s">
        <v>747</v>
      </c>
      <c r="AZ881" t="s">
        <v>181</v>
      </c>
      <c r="BA881" t="s">
        <v>193</v>
      </c>
      <c r="BB881" t="s">
        <v>773</v>
      </c>
      <c r="BT881" s="161" t="s">
        <v>1807</v>
      </c>
      <c r="BU881" s="161" t="s">
        <v>110</v>
      </c>
      <c r="BV881" t="b">
        <v>0</v>
      </c>
    </row>
    <row r="882" spans="1:74" x14ac:dyDescent="0.25">
      <c r="A882" s="161" t="s">
        <v>1807</v>
      </c>
      <c r="AU882" t="s">
        <v>176</v>
      </c>
      <c r="AV882" t="s">
        <v>774</v>
      </c>
      <c r="AW882" t="s">
        <v>178</v>
      </c>
      <c r="AX882" t="s">
        <v>775</v>
      </c>
      <c r="AY882" t="s">
        <v>747</v>
      </c>
      <c r="AZ882" t="s">
        <v>181</v>
      </c>
      <c r="BA882" t="s">
        <v>381</v>
      </c>
      <c r="BB882" t="s">
        <v>776</v>
      </c>
      <c r="BT882" s="161" t="s">
        <v>1807</v>
      </c>
      <c r="BU882" s="161" t="s">
        <v>110</v>
      </c>
      <c r="BV882" t="b">
        <v>0</v>
      </c>
    </row>
    <row r="883" spans="1:74" x14ac:dyDescent="0.25">
      <c r="A883" s="161" t="s">
        <v>1807</v>
      </c>
      <c r="AU883" t="s">
        <v>176</v>
      </c>
      <c r="AV883" t="s">
        <v>777</v>
      </c>
      <c r="AW883" t="s">
        <v>178</v>
      </c>
      <c r="AX883" t="s">
        <v>778</v>
      </c>
      <c r="AY883" t="s">
        <v>747</v>
      </c>
      <c r="AZ883" t="s">
        <v>181</v>
      </c>
      <c r="BA883" t="s">
        <v>384</v>
      </c>
      <c r="BB883" t="s">
        <v>779</v>
      </c>
      <c r="BT883" s="161" t="s">
        <v>1807</v>
      </c>
      <c r="BU883" s="161" t="s">
        <v>110</v>
      </c>
      <c r="BV883" t="b">
        <v>0</v>
      </c>
    </row>
    <row r="884" spans="1:74" x14ac:dyDescent="0.25">
      <c r="A884" s="161" t="s">
        <v>1807</v>
      </c>
      <c r="AU884" t="s">
        <v>176</v>
      </c>
      <c r="AV884" t="s">
        <v>780</v>
      </c>
      <c r="AW884" t="s">
        <v>178</v>
      </c>
      <c r="AX884" t="s">
        <v>781</v>
      </c>
      <c r="AY884" t="s">
        <v>747</v>
      </c>
      <c r="AZ884" t="s">
        <v>181</v>
      </c>
      <c r="BA884" t="s">
        <v>441</v>
      </c>
      <c r="BB884" t="s">
        <v>782</v>
      </c>
      <c r="BT884" s="161" t="s">
        <v>1807</v>
      </c>
      <c r="BU884" s="161" t="s">
        <v>110</v>
      </c>
      <c r="BV884" t="b">
        <v>0</v>
      </c>
    </row>
    <row r="885" spans="1:74" x14ac:dyDescent="0.25">
      <c r="A885" s="161" t="s">
        <v>1807</v>
      </c>
      <c r="AU885" t="s">
        <v>176</v>
      </c>
      <c r="AV885" t="s">
        <v>783</v>
      </c>
      <c r="AW885" t="s">
        <v>178</v>
      </c>
      <c r="AX885" t="s">
        <v>784</v>
      </c>
      <c r="AY885" t="s">
        <v>747</v>
      </c>
      <c r="AZ885" t="s">
        <v>181</v>
      </c>
      <c r="BA885" t="s">
        <v>445</v>
      </c>
      <c r="BB885" t="s">
        <v>785</v>
      </c>
      <c r="BT885" s="161" t="s">
        <v>1807</v>
      </c>
      <c r="BU885" s="161" t="s">
        <v>110</v>
      </c>
      <c r="BV885" t="b">
        <v>0</v>
      </c>
    </row>
    <row r="886" spans="1:74" x14ac:dyDescent="0.25">
      <c r="A886" s="161" t="s">
        <v>1807</v>
      </c>
      <c r="AU886" t="s">
        <v>176</v>
      </c>
      <c r="AV886" t="s">
        <v>786</v>
      </c>
      <c r="AW886" t="s">
        <v>178</v>
      </c>
      <c r="AX886" t="s">
        <v>787</v>
      </c>
      <c r="AY886" t="s">
        <v>747</v>
      </c>
      <c r="AZ886" t="s">
        <v>181</v>
      </c>
      <c r="BA886" t="s">
        <v>387</v>
      </c>
      <c r="BB886" t="s">
        <v>788</v>
      </c>
      <c r="BT886" s="161" t="s">
        <v>1807</v>
      </c>
      <c r="BU886" s="161" t="s">
        <v>110</v>
      </c>
      <c r="BV886" t="b">
        <v>0</v>
      </c>
    </row>
    <row r="887" spans="1:74" x14ac:dyDescent="0.25">
      <c r="A887" s="161" t="s">
        <v>1807</v>
      </c>
      <c r="AU887" t="s">
        <v>176</v>
      </c>
      <c r="AV887" t="s">
        <v>789</v>
      </c>
      <c r="AW887" t="s">
        <v>178</v>
      </c>
      <c r="AX887" t="s">
        <v>790</v>
      </c>
      <c r="AY887" t="s">
        <v>747</v>
      </c>
      <c r="AZ887" t="s">
        <v>181</v>
      </c>
      <c r="BA887" t="s">
        <v>402</v>
      </c>
      <c r="BB887" t="s">
        <v>791</v>
      </c>
      <c r="BT887" s="161" t="s">
        <v>1807</v>
      </c>
      <c r="BU887" s="161" t="s">
        <v>110</v>
      </c>
      <c r="BV887" t="b">
        <v>0</v>
      </c>
    </row>
    <row r="888" spans="1:74" x14ac:dyDescent="0.25">
      <c r="A888" s="161" t="s">
        <v>1807</v>
      </c>
      <c r="AU888" t="s">
        <v>176</v>
      </c>
      <c r="AV888" t="s">
        <v>792</v>
      </c>
      <c r="AW888" t="s">
        <v>178</v>
      </c>
      <c r="AX888" t="s">
        <v>793</v>
      </c>
      <c r="AY888" t="s">
        <v>747</v>
      </c>
      <c r="AZ888" t="s">
        <v>181</v>
      </c>
      <c r="BA888" t="s">
        <v>546</v>
      </c>
      <c r="BB888" t="s">
        <v>794</v>
      </c>
      <c r="BT888" s="161" t="s">
        <v>1807</v>
      </c>
      <c r="BU888" s="161" t="s">
        <v>110</v>
      </c>
      <c r="BV888" t="b">
        <v>0</v>
      </c>
    </row>
    <row r="889" spans="1:74" x14ac:dyDescent="0.25">
      <c r="A889" s="161" t="s">
        <v>1807</v>
      </c>
      <c r="AU889" t="s">
        <v>176</v>
      </c>
      <c r="AV889" t="s">
        <v>795</v>
      </c>
      <c r="AW889" t="s">
        <v>796</v>
      </c>
      <c r="AX889" t="s">
        <v>797</v>
      </c>
      <c r="AY889" t="s">
        <v>344</v>
      </c>
      <c r="AZ889" t="s">
        <v>181</v>
      </c>
      <c r="BA889" t="s">
        <v>798</v>
      </c>
      <c r="BB889" t="s">
        <v>799</v>
      </c>
      <c r="BT889" s="161" t="s">
        <v>1807</v>
      </c>
      <c r="BU889" s="161" t="s">
        <v>110</v>
      </c>
      <c r="BV889" t="b">
        <v>0</v>
      </c>
    </row>
    <row r="890" spans="1:74" x14ac:dyDescent="0.25">
      <c r="A890" s="161" t="s">
        <v>1807</v>
      </c>
      <c r="AU890" t="s">
        <v>176</v>
      </c>
      <c r="AV890" t="s">
        <v>800</v>
      </c>
      <c r="AW890" t="s">
        <v>801</v>
      </c>
      <c r="AX890" t="s">
        <v>802</v>
      </c>
      <c r="AY890" t="s">
        <v>344</v>
      </c>
      <c r="AZ890" t="s">
        <v>181</v>
      </c>
      <c r="BA890" t="s">
        <v>803</v>
      </c>
      <c r="BB890" t="s">
        <v>804</v>
      </c>
      <c r="BT890" s="161" t="s">
        <v>1807</v>
      </c>
      <c r="BU890" s="161" t="s">
        <v>110</v>
      </c>
      <c r="BV890" t="b">
        <v>0</v>
      </c>
    </row>
    <row r="891" spans="1:74" x14ac:dyDescent="0.25">
      <c r="A891" s="161" t="s">
        <v>1807</v>
      </c>
      <c r="AU891" t="s">
        <v>176</v>
      </c>
      <c r="AV891" t="s">
        <v>805</v>
      </c>
      <c r="AW891" t="s">
        <v>806</v>
      </c>
      <c r="AX891" t="s">
        <v>807</v>
      </c>
      <c r="AY891" t="s">
        <v>344</v>
      </c>
      <c r="AZ891" t="s">
        <v>181</v>
      </c>
      <c r="BA891" t="s">
        <v>808</v>
      </c>
      <c r="BB891" t="s">
        <v>809</v>
      </c>
      <c r="BT891" s="161" t="s">
        <v>1807</v>
      </c>
      <c r="BU891" s="161" t="s">
        <v>110</v>
      </c>
      <c r="BV891" t="b">
        <v>0</v>
      </c>
    </row>
    <row r="892" spans="1:74" x14ac:dyDescent="0.25">
      <c r="A892" s="161" t="s">
        <v>1807</v>
      </c>
      <c r="AU892" t="s">
        <v>176</v>
      </c>
      <c r="AV892" t="s">
        <v>810</v>
      </c>
      <c r="AW892" t="s">
        <v>811</v>
      </c>
      <c r="AX892" t="s">
        <v>812</v>
      </c>
      <c r="AY892" t="s">
        <v>344</v>
      </c>
      <c r="AZ892" t="s">
        <v>181</v>
      </c>
      <c r="BA892" t="s">
        <v>813</v>
      </c>
      <c r="BB892" t="s">
        <v>814</v>
      </c>
      <c r="BT892" s="161" t="s">
        <v>1807</v>
      </c>
      <c r="BU892" s="161" t="s">
        <v>110</v>
      </c>
      <c r="BV892" t="b">
        <v>0</v>
      </c>
    </row>
    <row r="893" spans="1:74" x14ac:dyDescent="0.25">
      <c r="A893" s="161" t="s">
        <v>1807</v>
      </c>
      <c r="AU893" t="s">
        <v>176</v>
      </c>
      <c r="AV893" t="s">
        <v>815</v>
      </c>
      <c r="AW893" t="s">
        <v>816</v>
      </c>
      <c r="AX893" t="s">
        <v>817</v>
      </c>
      <c r="AY893" t="s">
        <v>344</v>
      </c>
      <c r="AZ893" t="s">
        <v>181</v>
      </c>
      <c r="BA893" t="s">
        <v>818</v>
      </c>
      <c r="BB893" t="s">
        <v>819</v>
      </c>
      <c r="BT893" s="161" t="s">
        <v>1807</v>
      </c>
      <c r="BU893" s="161" t="s">
        <v>110</v>
      </c>
      <c r="BV893" t="b">
        <v>0</v>
      </c>
    </row>
    <row r="894" spans="1:74" x14ac:dyDescent="0.25">
      <c r="A894" s="161" t="s">
        <v>1807</v>
      </c>
      <c r="AU894" t="s">
        <v>176</v>
      </c>
      <c r="AV894" t="s">
        <v>820</v>
      </c>
      <c r="AW894" t="s">
        <v>178</v>
      </c>
      <c r="AX894" t="s">
        <v>821</v>
      </c>
      <c r="AY894" t="s">
        <v>344</v>
      </c>
      <c r="AZ894" t="s">
        <v>181</v>
      </c>
      <c r="BA894" t="s">
        <v>822</v>
      </c>
      <c r="BB894" t="s">
        <v>823</v>
      </c>
      <c r="BT894" s="161" t="s">
        <v>1807</v>
      </c>
      <c r="BU894" s="161" t="s">
        <v>110</v>
      </c>
      <c r="BV894" t="b">
        <v>0</v>
      </c>
    </row>
    <row r="895" spans="1:74" x14ac:dyDescent="0.25">
      <c r="A895" s="161" t="s">
        <v>1807</v>
      </c>
      <c r="AU895" t="s">
        <v>176</v>
      </c>
      <c r="AV895" t="s">
        <v>824</v>
      </c>
      <c r="AW895" t="s">
        <v>178</v>
      </c>
      <c r="AX895" t="s">
        <v>825</v>
      </c>
      <c r="AY895" t="s">
        <v>344</v>
      </c>
      <c r="AZ895" t="s">
        <v>181</v>
      </c>
      <c r="BA895" t="s">
        <v>826</v>
      </c>
      <c r="BB895" t="s">
        <v>827</v>
      </c>
      <c r="BT895" s="161" t="s">
        <v>1807</v>
      </c>
      <c r="BU895" s="161" t="s">
        <v>110</v>
      </c>
      <c r="BV895" t="b">
        <v>0</v>
      </c>
    </row>
    <row r="896" spans="1:74" x14ac:dyDescent="0.25">
      <c r="A896" s="161" t="s">
        <v>1807</v>
      </c>
      <c r="AU896" t="s">
        <v>176</v>
      </c>
      <c r="AV896" t="s">
        <v>828</v>
      </c>
      <c r="AW896" t="s">
        <v>829</v>
      </c>
      <c r="AX896" t="s">
        <v>830</v>
      </c>
      <c r="AY896" t="s">
        <v>344</v>
      </c>
      <c r="AZ896" t="s">
        <v>181</v>
      </c>
      <c r="BA896" t="s">
        <v>831</v>
      </c>
      <c r="BB896" t="s">
        <v>832</v>
      </c>
      <c r="BT896" s="161" t="s">
        <v>1807</v>
      </c>
      <c r="BU896" s="161" t="s">
        <v>110</v>
      </c>
      <c r="BV896" t="b">
        <v>0</v>
      </c>
    </row>
    <row r="897" spans="1:74" x14ac:dyDescent="0.25">
      <c r="A897" s="161" t="s">
        <v>1807</v>
      </c>
      <c r="AU897" t="s">
        <v>176</v>
      </c>
      <c r="AV897" t="s">
        <v>833</v>
      </c>
      <c r="AW897" t="s">
        <v>834</v>
      </c>
      <c r="AX897" t="s">
        <v>835</v>
      </c>
      <c r="AY897" t="s">
        <v>344</v>
      </c>
      <c r="AZ897" t="s">
        <v>181</v>
      </c>
      <c r="BA897" t="s">
        <v>836</v>
      </c>
      <c r="BB897" t="s">
        <v>837</v>
      </c>
      <c r="BT897" s="161" t="s">
        <v>1807</v>
      </c>
      <c r="BU897" s="161" t="s">
        <v>110</v>
      </c>
      <c r="BV897" t="b">
        <v>0</v>
      </c>
    </row>
    <row r="898" spans="1:74" x14ac:dyDescent="0.25">
      <c r="A898" s="161" t="s">
        <v>1807</v>
      </c>
      <c r="AU898" t="s">
        <v>176</v>
      </c>
      <c r="AV898" t="s">
        <v>838</v>
      </c>
      <c r="AW898" t="s">
        <v>839</v>
      </c>
      <c r="AX898" t="s">
        <v>840</v>
      </c>
      <c r="AY898" t="s">
        <v>344</v>
      </c>
      <c r="AZ898" t="s">
        <v>181</v>
      </c>
      <c r="BA898" t="s">
        <v>841</v>
      </c>
      <c r="BB898" t="s">
        <v>842</v>
      </c>
      <c r="BT898" s="161" t="s">
        <v>1807</v>
      </c>
      <c r="BU898" s="161" t="s">
        <v>110</v>
      </c>
      <c r="BV898" t="b">
        <v>0</v>
      </c>
    </row>
    <row r="899" spans="1:74" x14ac:dyDescent="0.25">
      <c r="A899" s="161" t="s">
        <v>1807</v>
      </c>
      <c r="AU899" t="s">
        <v>176</v>
      </c>
      <c r="AV899" t="s">
        <v>843</v>
      </c>
      <c r="AW899" t="s">
        <v>844</v>
      </c>
      <c r="AX899" t="s">
        <v>845</v>
      </c>
      <c r="AY899" t="s">
        <v>344</v>
      </c>
      <c r="AZ899" t="s">
        <v>181</v>
      </c>
      <c r="BA899" t="s">
        <v>846</v>
      </c>
      <c r="BB899" t="s">
        <v>847</v>
      </c>
      <c r="BT899" s="161" t="s">
        <v>1807</v>
      </c>
      <c r="BU899" s="161" t="s">
        <v>110</v>
      </c>
      <c r="BV899" t="b">
        <v>0</v>
      </c>
    </row>
    <row r="900" spans="1:74" x14ac:dyDescent="0.25">
      <c r="A900" s="161" t="s">
        <v>1807</v>
      </c>
      <c r="AU900" t="s">
        <v>176</v>
      </c>
      <c r="AV900" t="s">
        <v>848</v>
      </c>
      <c r="AW900" t="s">
        <v>178</v>
      </c>
      <c r="AX900" t="s">
        <v>849</v>
      </c>
      <c r="AY900" t="s">
        <v>471</v>
      </c>
      <c r="AZ900" t="s">
        <v>181</v>
      </c>
      <c r="BA900" t="s">
        <v>850</v>
      </c>
      <c r="BB900" t="s">
        <v>851</v>
      </c>
      <c r="BT900" s="161" t="s">
        <v>1807</v>
      </c>
      <c r="BU900" s="161" t="s">
        <v>110</v>
      </c>
      <c r="BV900" t="b">
        <v>0</v>
      </c>
    </row>
    <row r="901" spans="1:74" x14ac:dyDescent="0.25">
      <c r="A901" s="161" t="s">
        <v>1807</v>
      </c>
      <c r="AU901" t="s">
        <v>176</v>
      </c>
      <c r="AV901" t="s">
        <v>852</v>
      </c>
      <c r="AW901" t="s">
        <v>853</v>
      </c>
      <c r="AX901" t="s">
        <v>854</v>
      </c>
      <c r="AY901" t="s">
        <v>344</v>
      </c>
      <c r="AZ901" t="s">
        <v>181</v>
      </c>
      <c r="BA901" t="s">
        <v>855</v>
      </c>
      <c r="BB901" t="s">
        <v>856</v>
      </c>
      <c r="BT901" s="161" t="s">
        <v>1807</v>
      </c>
      <c r="BU901" s="161" t="s">
        <v>110</v>
      </c>
      <c r="BV901" t="b">
        <v>0</v>
      </c>
    </row>
    <row r="902" spans="1:74" x14ac:dyDescent="0.25">
      <c r="A902" s="161" t="s">
        <v>1807</v>
      </c>
      <c r="AU902" t="s">
        <v>176</v>
      </c>
      <c r="AV902" t="s">
        <v>857</v>
      </c>
      <c r="AW902" t="s">
        <v>858</v>
      </c>
      <c r="AX902" t="s">
        <v>859</v>
      </c>
      <c r="AY902" t="s">
        <v>344</v>
      </c>
      <c r="AZ902" t="s">
        <v>181</v>
      </c>
      <c r="BA902" t="s">
        <v>860</v>
      </c>
      <c r="BB902" t="s">
        <v>861</v>
      </c>
      <c r="BT902" s="161" t="s">
        <v>1807</v>
      </c>
      <c r="BU902" s="161" t="s">
        <v>110</v>
      </c>
      <c r="BV902" t="b">
        <v>0</v>
      </c>
    </row>
    <row r="903" spans="1:74" x14ac:dyDescent="0.25">
      <c r="A903" s="161" t="s">
        <v>1807</v>
      </c>
      <c r="AU903" t="s">
        <v>176</v>
      </c>
      <c r="AV903" t="s">
        <v>862</v>
      </c>
      <c r="AW903" t="s">
        <v>863</v>
      </c>
      <c r="AX903" t="s">
        <v>864</v>
      </c>
      <c r="AY903" t="s">
        <v>344</v>
      </c>
      <c r="AZ903" t="s">
        <v>181</v>
      </c>
      <c r="BA903" t="s">
        <v>865</v>
      </c>
      <c r="BB903" t="s">
        <v>866</v>
      </c>
      <c r="BT903" s="161" t="s">
        <v>1807</v>
      </c>
      <c r="BU903" s="161" t="s">
        <v>110</v>
      </c>
      <c r="BV903" t="b">
        <v>0</v>
      </c>
    </row>
    <row r="904" spans="1:74" x14ac:dyDescent="0.25">
      <c r="A904" s="161" t="s">
        <v>1807</v>
      </c>
      <c r="AU904" t="s">
        <v>176</v>
      </c>
      <c r="AV904" t="s">
        <v>867</v>
      </c>
      <c r="AW904" t="s">
        <v>868</v>
      </c>
      <c r="AX904" t="s">
        <v>869</v>
      </c>
      <c r="AY904" t="s">
        <v>344</v>
      </c>
      <c r="AZ904" t="s">
        <v>181</v>
      </c>
      <c r="BA904" t="s">
        <v>870</v>
      </c>
      <c r="BB904" t="s">
        <v>871</v>
      </c>
      <c r="BT904" s="161" t="s">
        <v>1807</v>
      </c>
      <c r="BU904" s="161" t="s">
        <v>110</v>
      </c>
      <c r="BV904" t="b">
        <v>0</v>
      </c>
    </row>
    <row r="905" spans="1:74" x14ac:dyDescent="0.25">
      <c r="A905" s="161" t="s">
        <v>1807</v>
      </c>
      <c r="AU905" t="s">
        <v>176</v>
      </c>
      <c r="AV905" t="s">
        <v>872</v>
      </c>
      <c r="AW905" t="s">
        <v>873</v>
      </c>
      <c r="AX905" t="s">
        <v>874</v>
      </c>
      <c r="AY905" t="s">
        <v>344</v>
      </c>
      <c r="AZ905" t="s">
        <v>181</v>
      </c>
      <c r="BA905" t="s">
        <v>875</v>
      </c>
      <c r="BB905" t="s">
        <v>876</v>
      </c>
      <c r="BT905" s="161" t="s">
        <v>1807</v>
      </c>
      <c r="BU905" s="161" t="s">
        <v>110</v>
      </c>
      <c r="BV905" t="b">
        <v>0</v>
      </c>
    </row>
    <row r="906" spans="1:74" x14ac:dyDescent="0.25">
      <c r="A906" s="161" t="s">
        <v>1807</v>
      </c>
      <c r="AU906" t="s">
        <v>176</v>
      </c>
      <c r="AV906" t="s">
        <v>877</v>
      </c>
      <c r="AW906" t="s">
        <v>878</v>
      </c>
      <c r="AX906" t="s">
        <v>879</v>
      </c>
      <c r="AY906" t="s">
        <v>344</v>
      </c>
      <c r="AZ906" t="s">
        <v>181</v>
      </c>
      <c r="BA906" t="s">
        <v>880</v>
      </c>
      <c r="BB906" t="s">
        <v>881</v>
      </c>
      <c r="BT906" s="161" t="s">
        <v>1807</v>
      </c>
      <c r="BU906" s="161" t="s">
        <v>110</v>
      </c>
      <c r="BV906" t="b">
        <v>0</v>
      </c>
    </row>
    <row r="907" spans="1:74" x14ac:dyDescent="0.25">
      <c r="A907" s="161" t="s">
        <v>1807</v>
      </c>
      <c r="AU907" t="s">
        <v>176</v>
      </c>
      <c r="AV907" t="s">
        <v>882</v>
      </c>
      <c r="AW907" t="s">
        <v>883</v>
      </c>
      <c r="AX907" t="s">
        <v>884</v>
      </c>
      <c r="AY907" t="s">
        <v>344</v>
      </c>
      <c r="AZ907" t="s">
        <v>181</v>
      </c>
      <c r="BA907" t="s">
        <v>885</v>
      </c>
      <c r="BB907" t="s">
        <v>886</v>
      </c>
      <c r="BT907" s="161" t="s">
        <v>1807</v>
      </c>
      <c r="BU907" s="161" t="s">
        <v>110</v>
      </c>
      <c r="BV907" t="b">
        <v>0</v>
      </c>
    </row>
    <row r="908" spans="1:74" x14ac:dyDescent="0.25">
      <c r="A908" s="161" t="s">
        <v>1807</v>
      </c>
      <c r="AU908" t="s">
        <v>176</v>
      </c>
      <c r="AV908" t="s">
        <v>887</v>
      </c>
      <c r="AW908" t="s">
        <v>888</v>
      </c>
      <c r="AX908" t="s">
        <v>889</v>
      </c>
      <c r="AY908" t="s">
        <v>344</v>
      </c>
      <c r="AZ908" t="s">
        <v>181</v>
      </c>
      <c r="BA908" t="s">
        <v>890</v>
      </c>
      <c r="BB908" t="s">
        <v>891</v>
      </c>
      <c r="BT908" s="161" t="s">
        <v>1807</v>
      </c>
      <c r="BU908" s="161" t="s">
        <v>110</v>
      </c>
      <c r="BV908" t="b">
        <v>0</v>
      </c>
    </row>
    <row r="909" spans="1:74" x14ac:dyDescent="0.25">
      <c r="A909" s="161" t="s">
        <v>1807</v>
      </c>
      <c r="AU909" t="s">
        <v>176</v>
      </c>
      <c r="AV909" t="s">
        <v>892</v>
      </c>
      <c r="AW909" t="s">
        <v>893</v>
      </c>
      <c r="AX909" t="s">
        <v>894</v>
      </c>
      <c r="AY909" t="s">
        <v>344</v>
      </c>
      <c r="AZ909" t="s">
        <v>181</v>
      </c>
      <c r="BA909" t="s">
        <v>895</v>
      </c>
      <c r="BB909" t="s">
        <v>896</v>
      </c>
      <c r="BT909" s="161" t="s">
        <v>1807</v>
      </c>
      <c r="BU909" s="161" t="s">
        <v>110</v>
      </c>
      <c r="BV909" t="b">
        <v>0</v>
      </c>
    </row>
    <row r="910" spans="1:74" x14ac:dyDescent="0.25">
      <c r="A910" s="161" t="s">
        <v>1807</v>
      </c>
      <c r="AU910" t="s">
        <v>176</v>
      </c>
      <c r="AV910" t="s">
        <v>897</v>
      </c>
      <c r="AW910" t="s">
        <v>898</v>
      </c>
      <c r="AX910" t="s">
        <v>899</v>
      </c>
      <c r="AY910" t="s">
        <v>344</v>
      </c>
      <c r="AZ910" t="s">
        <v>181</v>
      </c>
      <c r="BA910" t="s">
        <v>900</v>
      </c>
      <c r="BB910" t="s">
        <v>901</v>
      </c>
      <c r="BT910" s="161" t="s">
        <v>1807</v>
      </c>
      <c r="BU910" s="161" t="s">
        <v>110</v>
      </c>
      <c r="BV910" t="b">
        <v>0</v>
      </c>
    </row>
    <row r="911" spans="1:74" x14ac:dyDescent="0.25">
      <c r="A911" s="161" t="s">
        <v>1807</v>
      </c>
      <c r="AU911" t="s">
        <v>176</v>
      </c>
      <c r="AV911" t="s">
        <v>902</v>
      </c>
      <c r="AW911" t="s">
        <v>903</v>
      </c>
      <c r="AX911" t="s">
        <v>904</v>
      </c>
      <c r="AY911" t="s">
        <v>344</v>
      </c>
      <c r="AZ911" t="s">
        <v>181</v>
      </c>
      <c r="BA911" t="s">
        <v>905</v>
      </c>
      <c r="BB911" t="s">
        <v>906</v>
      </c>
      <c r="BT911" s="161" t="s">
        <v>1807</v>
      </c>
      <c r="BU911" s="161" t="s">
        <v>110</v>
      </c>
      <c r="BV911" t="b">
        <v>0</v>
      </c>
    </row>
    <row r="912" spans="1:74" x14ac:dyDescent="0.25">
      <c r="A912" s="161" t="s">
        <v>1807</v>
      </c>
      <c r="AU912" t="s">
        <v>176</v>
      </c>
      <c r="AV912" t="s">
        <v>907</v>
      </c>
      <c r="AW912" t="s">
        <v>908</v>
      </c>
      <c r="AX912" t="s">
        <v>909</v>
      </c>
      <c r="AY912" t="s">
        <v>344</v>
      </c>
      <c r="AZ912" t="s">
        <v>181</v>
      </c>
      <c r="BA912" t="s">
        <v>910</v>
      </c>
      <c r="BB912" t="s">
        <v>911</v>
      </c>
      <c r="BT912" s="161" t="s">
        <v>1807</v>
      </c>
      <c r="BU912" s="161" t="s">
        <v>110</v>
      </c>
      <c r="BV912" t="b">
        <v>0</v>
      </c>
    </row>
    <row r="913" spans="1:74" x14ac:dyDescent="0.25">
      <c r="A913" s="161" t="s">
        <v>1807</v>
      </c>
      <c r="AU913" t="s">
        <v>176</v>
      </c>
      <c r="AV913" t="s">
        <v>912</v>
      </c>
      <c r="AW913" t="s">
        <v>913</v>
      </c>
      <c r="AX913" t="s">
        <v>914</v>
      </c>
      <c r="AY913" t="s">
        <v>344</v>
      </c>
      <c r="AZ913" t="s">
        <v>181</v>
      </c>
      <c r="BA913" t="s">
        <v>915</v>
      </c>
      <c r="BB913" t="s">
        <v>916</v>
      </c>
      <c r="BT913" s="161" t="s">
        <v>1807</v>
      </c>
      <c r="BU913" s="161" t="s">
        <v>110</v>
      </c>
      <c r="BV913" t="b">
        <v>0</v>
      </c>
    </row>
    <row r="914" spans="1:74" x14ac:dyDescent="0.25">
      <c r="A914" s="161" t="s">
        <v>1807</v>
      </c>
      <c r="AU914" t="s">
        <v>176</v>
      </c>
      <c r="AV914" t="s">
        <v>917</v>
      </c>
      <c r="AW914" t="s">
        <v>918</v>
      </c>
      <c r="AX914" t="s">
        <v>919</v>
      </c>
      <c r="AY914" t="s">
        <v>344</v>
      </c>
      <c r="AZ914" t="s">
        <v>181</v>
      </c>
      <c r="BA914" t="s">
        <v>920</v>
      </c>
      <c r="BB914" t="s">
        <v>921</v>
      </c>
      <c r="BT914" s="161" t="s">
        <v>1807</v>
      </c>
      <c r="BU914" s="161" t="s">
        <v>110</v>
      </c>
      <c r="BV914" t="b">
        <v>0</v>
      </c>
    </row>
    <row r="915" spans="1:74" x14ac:dyDescent="0.25">
      <c r="A915" s="161" t="s">
        <v>1807</v>
      </c>
      <c r="AU915" t="s">
        <v>176</v>
      </c>
      <c r="AV915" t="s">
        <v>922</v>
      </c>
      <c r="AW915" t="s">
        <v>923</v>
      </c>
      <c r="AX915" t="s">
        <v>924</v>
      </c>
      <c r="AY915" t="s">
        <v>344</v>
      </c>
      <c r="AZ915" t="s">
        <v>181</v>
      </c>
      <c r="BA915" t="s">
        <v>925</v>
      </c>
      <c r="BB915" t="s">
        <v>926</v>
      </c>
      <c r="BT915" s="161" t="s">
        <v>1807</v>
      </c>
      <c r="BU915" s="161" t="s">
        <v>110</v>
      </c>
      <c r="BV915" t="b">
        <v>0</v>
      </c>
    </row>
    <row r="916" spans="1:74" x14ac:dyDescent="0.25">
      <c r="A916" s="161" t="s">
        <v>1807</v>
      </c>
      <c r="AU916" t="s">
        <v>176</v>
      </c>
      <c r="AV916" t="s">
        <v>927</v>
      </c>
      <c r="AW916" t="s">
        <v>928</v>
      </c>
      <c r="AX916" t="s">
        <v>929</v>
      </c>
      <c r="AY916" t="s">
        <v>344</v>
      </c>
      <c r="AZ916" t="s">
        <v>181</v>
      </c>
      <c r="BA916" t="s">
        <v>930</v>
      </c>
      <c r="BB916" t="s">
        <v>931</v>
      </c>
      <c r="BT916" s="161" t="s">
        <v>1807</v>
      </c>
      <c r="BU916" s="161" t="s">
        <v>110</v>
      </c>
      <c r="BV916" t="b">
        <v>0</v>
      </c>
    </row>
    <row r="917" spans="1:74" x14ac:dyDescent="0.25">
      <c r="A917" s="161" t="s">
        <v>1807</v>
      </c>
      <c r="AU917" t="s">
        <v>176</v>
      </c>
      <c r="AV917" t="s">
        <v>932</v>
      </c>
      <c r="AW917" t="s">
        <v>933</v>
      </c>
      <c r="AX917" t="s">
        <v>934</v>
      </c>
      <c r="AY917" t="s">
        <v>344</v>
      </c>
      <c r="AZ917" t="s">
        <v>181</v>
      </c>
      <c r="BA917" t="s">
        <v>935</v>
      </c>
      <c r="BB917" t="s">
        <v>936</v>
      </c>
      <c r="BT917" s="161" t="s">
        <v>1807</v>
      </c>
      <c r="BU917" s="161" t="s">
        <v>110</v>
      </c>
      <c r="BV917" t="b">
        <v>0</v>
      </c>
    </row>
    <row r="918" spans="1:74" x14ac:dyDescent="0.25">
      <c r="A918" s="161" t="s">
        <v>1807</v>
      </c>
      <c r="AU918" t="s">
        <v>176</v>
      </c>
      <c r="AV918" t="s">
        <v>937</v>
      </c>
      <c r="AW918" t="s">
        <v>938</v>
      </c>
      <c r="AX918" t="s">
        <v>939</v>
      </c>
      <c r="AY918" t="s">
        <v>344</v>
      </c>
      <c r="AZ918" t="s">
        <v>181</v>
      </c>
      <c r="BA918" t="s">
        <v>940</v>
      </c>
      <c r="BB918" t="s">
        <v>941</v>
      </c>
      <c r="BT918" s="161" t="s">
        <v>1807</v>
      </c>
      <c r="BU918" s="161" t="s">
        <v>110</v>
      </c>
      <c r="BV918" t="b">
        <v>0</v>
      </c>
    </row>
    <row r="919" spans="1:74" x14ac:dyDescent="0.25">
      <c r="A919" s="161" t="s">
        <v>1807</v>
      </c>
      <c r="AU919" t="s">
        <v>176</v>
      </c>
      <c r="AV919" t="s">
        <v>942</v>
      </c>
      <c r="AW919" t="s">
        <v>943</v>
      </c>
      <c r="AX919" t="s">
        <v>944</v>
      </c>
      <c r="AY919" t="s">
        <v>344</v>
      </c>
      <c r="AZ919" t="s">
        <v>181</v>
      </c>
      <c r="BA919" t="s">
        <v>945</v>
      </c>
      <c r="BB919" t="s">
        <v>946</v>
      </c>
      <c r="BT919" s="161" t="s">
        <v>1807</v>
      </c>
      <c r="BU919" s="161" t="s">
        <v>110</v>
      </c>
      <c r="BV919" t="b">
        <v>0</v>
      </c>
    </row>
    <row r="920" spans="1:74" x14ac:dyDescent="0.25">
      <c r="A920" s="161" t="s">
        <v>1807</v>
      </c>
      <c r="AU920" t="s">
        <v>176</v>
      </c>
      <c r="AV920" t="s">
        <v>947</v>
      </c>
      <c r="AW920" t="s">
        <v>948</v>
      </c>
      <c r="AX920" t="s">
        <v>949</v>
      </c>
      <c r="AY920" t="s">
        <v>344</v>
      </c>
      <c r="AZ920" t="s">
        <v>181</v>
      </c>
      <c r="BA920" t="s">
        <v>950</v>
      </c>
      <c r="BB920" t="s">
        <v>951</v>
      </c>
      <c r="BT920" s="161" t="s">
        <v>1807</v>
      </c>
      <c r="BU920" s="161" t="s">
        <v>110</v>
      </c>
      <c r="BV920" t="b">
        <v>0</v>
      </c>
    </row>
    <row r="921" spans="1:74" x14ac:dyDescent="0.25">
      <c r="A921" s="161" t="s">
        <v>1807</v>
      </c>
      <c r="AU921" t="s">
        <v>176</v>
      </c>
      <c r="AV921" t="s">
        <v>952</v>
      </c>
      <c r="AW921" t="s">
        <v>953</v>
      </c>
      <c r="AX921" t="s">
        <v>954</v>
      </c>
      <c r="AY921" t="s">
        <v>344</v>
      </c>
      <c r="AZ921" t="s">
        <v>181</v>
      </c>
      <c r="BA921" t="s">
        <v>955</v>
      </c>
      <c r="BB921" t="s">
        <v>956</v>
      </c>
      <c r="BT921" s="161" t="s">
        <v>1807</v>
      </c>
      <c r="BU921" s="161" t="s">
        <v>110</v>
      </c>
      <c r="BV921" t="b">
        <v>0</v>
      </c>
    </row>
    <row r="922" spans="1:74" x14ac:dyDescent="0.25">
      <c r="A922" s="161" t="s">
        <v>1807</v>
      </c>
      <c r="AU922" t="s">
        <v>176</v>
      </c>
      <c r="AV922" t="s">
        <v>957</v>
      </c>
      <c r="AW922" t="s">
        <v>958</v>
      </c>
      <c r="AX922" t="s">
        <v>959</v>
      </c>
      <c r="AY922" t="s">
        <v>344</v>
      </c>
      <c r="AZ922" t="s">
        <v>181</v>
      </c>
      <c r="BA922" t="s">
        <v>960</v>
      </c>
      <c r="BB922" t="s">
        <v>961</v>
      </c>
      <c r="BT922" s="161" t="s">
        <v>1807</v>
      </c>
      <c r="BU922" s="161" t="s">
        <v>110</v>
      </c>
      <c r="BV922" t="b">
        <v>0</v>
      </c>
    </row>
    <row r="923" spans="1:74" x14ac:dyDescent="0.25">
      <c r="A923" s="161" t="s">
        <v>1807</v>
      </c>
      <c r="AU923" t="s">
        <v>176</v>
      </c>
      <c r="AV923" t="s">
        <v>962</v>
      </c>
      <c r="AW923" t="s">
        <v>963</v>
      </c>
      <c r="AX923" t="s">
        <v>964</v>
      </c>
      <c r="AY923" t="s">
        <v>344</v>
      </c>
      <c r="AZ923" t="s">
        <v>181</v>
      </c>
      <c r="BA923" t="s">
        <v>965</v>
      </c>
      <c r="BB923" t="s">
        <v>966</v>
      </c>
      <c r="BT923" s="161" t="s">
        <v>1807</v>
      </c>
      <c r="BU923" s="161" t="s">
        <v>110</v>
      </c>
      <c r="BV923" t="b">
        <v>0</v>
      </c>
    </row>
    <row r="924" spans="1:74" x14ac:dyDescent="0.25">
      <c r="A924" s="161" t="s">
        <v>1807</v>
      </c>
      <c r="AU924" t="s">
        <v>176</v>
      </c>
      <c r="AV924" t="s">
        <v>967</v>
      </c>
      <c r="AW924" t="s">
        <v>968</v>
      </c>
      <c r="AX924" t="s">
        <v>969</v>
      </c>
      <c r="AY924" t="s">
        <v>344</v>
      </c>
      <c r="AZ924" t="s">
        <v>181</v>
      </c>
      <c r="BA924" t="s">
        <v>970</v>
      </c>
      <c r="BB924" t="s">
        <v>971</v>
      </c>
      <c r="BT924" s="161" t="s">
        <v>1807</v>
      </c>
      <c r="BU924" s="161" t="s">
        <v>110</v>
      </c>
      <c r="BV924" t="b">
        <v>0</v>
      </c>
    </row>
    <row r="925" spans="1:74" x14ac:dyDescent="0.25">
      <c r="A925" s="161" t="s">
        <v>1807</v>
      </c>
      <c r="AU925" t="s">
        <v>176</v>
      </c>
      <c r="AV925" t="s">
        <v>972</v>
      </c>
      <c r="AW925" t="s">
        <v>178</v>
      </c>
      <c r="AX925" t="s">
        <v>973</v>
      </c>
      <c r="AY925" t="s">
        <v>344</v>
      </c>
      <c r="AZ925" t="s">
        <v>181</v>
      </c>
      <c r="BA925" t="s">
        <v>974</v>
      </c>
      <c r="BB925" t="s">
        <v>975</v>
      </c>
      <c r="BT925" s="161" t="s">
        <v>1807</v>
      </c>
      <c r="BU925" s="161" t="s">
        <v>110</v>
      </c>
      <c r="BV925" t="b">
        <v>0</v>
      </c>
    </row>
    <row r="926" spans="1:74" x14ac:dyDescent="0.25">
      <c r="A926" s="161" t="s">
        <v>1807</v>
      </c>
      <c r="AU926" t="s">
        <v>176</v>
      </c>
      <c r="AV926" t="s">
        <v>976</v>
      </c>
      <c r="AW926" t="s">
        <v>977</v>
      </c>
      <c r="AX926" t="s">
        <v>978</v>
      </c>
      <c r="AY926" t="s">
        <v>344</v>
      </c>
      <c r="AZ926" t="s">
        <v>181</v>
      </c>
      <c r="BA926" t="s">
        <v>979</v>
      </c>
      <c r="BB926" t="s">
        <v>980</v>
      </c>
      <c r="BT926" s="161" t="s">
        <v>1807</v>
      </c>
      <c r="BU926" s="161" t="s">
        <v>110</v>
      </c>
      <c r="BV926" t="b">
        <v>0</v>
      </c>
    </row>
    <row r="927" spans="1:74" x14ac:dyDescent="0.25">
      <c r="A927" s="161" t="s">
        <v>1807</v>
      </c>
      <c r="AU927" t="s">
        <v>176</v>
      </c>
      <c r="AV927" t="s">
        <v>981</v>
      </c>
      <c r="AW927" t="s">
        <v>982</v>
      </c>
      <c r="AX927" t="s">
        <v>983</v>
      </c>
      <c r="AY927" t="s">
        <v>344</v>
      </c>
      <c r="AZ927" t="s">
        <v>181</v>
      </c>
      <c r="BA927" t="s">
        <v>984</v>
      </c>
      <c r="BB927" t="s">
        <v>985</v>
      </c>
      <c r="BT927" s="161" t="s">
        <v>1807</v>
      </c>
      <c r="BU927" s="161" t="s">
        <v>110</v>
      </c>
      <c r="BV927" t="b">
        <v>0</v>
      </c>
    </row>
    <row r="928" spans="1:74" x14ac:dyDescent="0.25">
      <c r="A928" s="161" t="s">
        <v>1807</v>
      </c>
      <c r="AU928" t="s">
        <v>176</v>
      </c>
      <c r="AV928" t="s">
        <v>986</v>
      </c>
      <c r="AW928" t="s">
        <v>987</v>
      </c>
      <c r="AX928" t="s">
        <v>988</v>
      </c>
      <c r="AY928" t="s">
        <v>344</v>
      </c>
      <c r="AZ928" t="s">
        <v>181</v>
      </c>
      <c r="BA928" t="s">
        <v>989</v>
      </c>
      <c r="BB928" t="s">
        <v>990</v>
      </c>
      <c r="BT928" s="161" t="s">
        <v>1807</v>
      </c>
      <c r="BU928" s="161" t="s">
        <v>110</v>
      </c>
      <c r="BV928" t="b">
        <v>0</v>
      </c>
    </row>
    <row r="929" spans="1:74" x14ac:dyDescent="0.25">
      <c r="A929" s="161" t="s">
        <v>1807</v>
      </c>
      <c r="AU929" t="s">
        <v>176</v>
      </c>
      <c r="AV929" t="s">
        <v>991</v>
      </c>
      <c r="AW929" t="s">
        <v>992</v>
      </c>
      <c r="AX929" t="s">
        <v>993</v>
      </c>
      <c r="AY929" t="s">
        <v>344</v>
      </c>
      <c r="AZ929" t="s">
        <v>181</v>
      </c>
      <c r="BA929" t="s">
        <v>590</v>
      </c>
      <c r="BB929" t="s">
        <v>994</v>
      </c>
      <c r="BT929" s="161" t="s">
        <v>1807</v>
      </c>
      <c r="BU929" s="161" t="s">
        <v>110</v>
      </c>
      <c r="BV929" t="b">
        <v>0</v>
      </c>
    </row>
    <row r="930" spans="1:74" x14ac:dyDescent="0.25">
      <c r="A930" s="161" t="s">
        <v>1807</v>
      </c>
      <c r="AU930" t="s">
        <v>176</v>
      </c>
      <c r="AV930" t="s">
        <v>995</v>
      </c>
      <c r="AW930" t="s">
        <v>178</v>
      </c>
      <c r="AX930" t="s">
        <v>996</v>
      </c>
      <c r="AY930" t="s">
        <v>344</v>
      </c>
      <c r="AZ930" t="s">
        <v>181</v>
      </c>
      <c r="BA930" t="s">
        <v>997</v>
      </c>
      <c r="BB930" t="s">
        <v>998</v>
      </c>
      <c r="BT930" s="161" t="s">
        <v>1807</v>
      </c>
      <c r="BU930" s="161" t="s">
        <v>110</v>
      </c>
      <c r="BV930" t="b">
        <v>0</v>
      </c>
    </row>
    <row r="931" spans="1:74" x14ac:dyDescent="0.25">
      <c r="A931" s="161" t="s">
        <v>1807</v>
      </c>
      <c r="AU931" t="s">
        <v>176</v>
      </c>
      <c r="AV931" t="s">
        <v>999</v>
      </c>
      <c r="AW931" t="s">
        <v>1000</v>
      </c>
      <c r="AX931" t="s">
        <v>1001</v>
      </c>
      <c r="AY931" t="s">
        <v>344</v>
      </c>
      <c r="AZ931" t="s">
        <v>181</v>
      </c>
      <c r="BA931" t="s">
        <v>1002</v>
      </c>
      <c r="BB931" t="s">
        <v>1003</v>
      </c>
      <c r="BT931" s="161" t="s">
        <v>1807</v>
      </c>
      <c r="BU931" s="161" t="s">
        <v>110</v>
      </c>
      <c r="BV931" t="b">
        <v>0</v>
      </c>
    </row>
    <row r="932" spans="1:74" x14ac:dyDescent="0.25">
      <c r="A932" s="161" t="s">
        <v>1807</v>
      </c>
      <c r="AU932" t="s">
        <v>176</v>
      </c>
      <c r="AV932" t="s">
        <v>1004</v>
      </c>
      <c r="AW932" t="s">
        <v>178</v>
      </c>
      <c r="AX932" t="s">
        <v>1005</v>
      </c>
      <c r="AY932" t="s">
        <v>344</v>
      </c>
      <c r="AZ932" t="s">
        <v>181</v>
      </c>
      <c r="BA932" t="s">
        <v>1006</v>
      </c>
      <c r="BB932" t="s">
        <v>1007</v>
      </c>
      <c r="BT932" s="161" t="s">
        <v>1807</v>
      </c>
      <c r="BU932" s="161" t="s">
        <v>110</v>
      </c>
      <c r="BV932" t="b">
        <v>0</v>
      </c>
    </row>
    <row r="933" spans="1:74" x14ac:dyDescent="0.25">
      <c r="A933" s="161" t="s">
        <v>1807</v>
      </c>
      <c r="AU933" t="s">
        <v>176</v>
      </c>
      <c r="AV933" t="s">
        <v>1008</v>
      </c>
      <c r="AW933" t="s">
        <v>1009</v>
      </c>
      <c r="AX933" t="s">
        <v>1010</v>
      </c>
      <c r="AY933" t="s">
        <v>344</v>
      </c>
      <c r="AZ933" t="s">
        <v>181</v>
      </c>
      <c r="BA933" t="s">
        <v>1011</v>
      </c>
      <c r="BB933" t="s">
        <v>1012</v>
      </c>
      <c r="BT933" s="161" t="s">
        <v>1807</v>
      </c>
      <c r="BU933" s="161" t="s">
        <v>110</v>
      </c>
      <c r="BV933" t="b">
        <v>0</v>
      </c>
    </row>
    <row r="934" spans="1:74" x14ac:dyDescent="0.25">
      <c r="A934" s="161" t="s">
        <v>1807</v>
      </c>
      <c r="AU934" t="s">
        <v>176</v>
      </c>
      <c r="AV934" t="s">
        <v>1013</v>
      </c>
      <c r="AW934" t="s">
        <v>1014</v>
      </c>
      <c r="AX934" t="s">
        <v>1015</v>
      </c>
      <c r="AY934" t="s">
        <v>344</v>
      </c>
      <c r="AZ934" t="s">
        <v>181</v>
      </c>
      <c r="BA934" t="s">
        <v>1016</v>
      </c>
      <c r="BB934" t="s">
        <v>1017</v>
      </c>
      <c r="BT934" s="161" t="s">
        <v>1807</v>
      </c>
      <c r="BU934" s="161" t="s">
        <v>110</v>
      </c>
      <c r="BV934" t="b">
        <v>0</v>
      </c>
    </row>
    <row r="935" spans="1:74" x14ac:dyDescent="0.25">
      <c r="A935" s="161" t="s">
        <v>1807</v>
      </c>
      <c r="AU935" t="s">
        <v>176</v>
      </c>
      <c r="AV935" t="s">
        <v>1018</v>
      </c>
      <c r="AW935" t="s">
        <v>178</v>
      </c>
      <c r="AX935" t="s">
        <v>1019</v>
      </c>
      <c r="AY935" t="s">
        <v>344</v>
      </c>
      <c r="AZ935" t="s">
        <v>181</v>
      </c>
      <c r="BA935" t="s">
        <v>1020</v>
      </c>
      <c r="BB935" t="s">
        <v>1021</v>
      </c>
      <c r="BT935" s="161" t="s">
        <v>1807</v>
      </c>
      <c r="BU935" s="161" t="s">
        <v>110</v>
      </c>
      <c r="BV935" t="b">
        <v>0</v>
      </c>
    </row>
    <row r="936" spans="1:74" x14ac:dyDescent="0.25">
      <c r="A936" s="161" t="s">
        <v>1807</v>
      </c>
      <c r="AU936" t="s">
        <v>176</v>
      </c>
      <c r="AV936" t="s">
        <v>1022</v>
      </c>
      <c r="AW936" t="s">
        <v>1023</v>
      </c>
      <c r="AX936" t="s">
        <v>1024</v>
      </c>
      <c r="AY936" t="s">
        <v>344</v>
      </c>
      <c r="AZ936" t="s">
        <v>181</v>
      </c>
      <c r="BA936" t="s">
        <v>1025</v>
      </c>
      <c r="BB936" t="s">
        <v>1026</v>
      </c>
      <c r="BT936" s="161" t="s">
        <v>1807</v>
      </c>
      <c r="BU936" s="161" t="s">
        <v>110</v>
      </c>
      <c r="BV936" t="b">
        <v>0</v>
      </c>
    </row>
    <row r="937" spans="1:74" x14ac:dyDescent="0.25">
      <c r="A937" s="161" t="s">
        <v>1807</v>
      </c>
      <c r="AU937" t="s">
        <v>176</v>
      </c>
      <c r="AV937" t="s">
        <v>1027</v>
      </c>
      <c r="AW937" t="s">
        <v>1028</v>
      </c>
      <c r="AX937" t="s">
        <v>1029</v>
      </c>
      <c r="AY937" t="s">
        <v>344</v>
      </c>
      <c r="AZ937" t="s">
        <v>181</v>
      </c>
      <c r="BA937" t="s">
        <v>1030</v>
      </c>
      <c r="BB937" t="s">
        <v>1031</v>
      </c>
      <c r="BT937" s="161" t="s">
        <v>1807</v>
      </c>
      <c r="BU937" s="161" t="s">
        <v>110</v>
      </c>
      <c r="BV937" t="b">
        <v>0</v>
      </c>
    </row>
    <row r="938" spans="1:74" x14ac:dyDescent="0.25">
      <c r="A938" s="161" t="s">
        <v>1807</v>
      </c>
      <c r="AU938" t="s">
        <v>176</v>
      </c>
      <c r="AV938" t="s">
        <v>1032</v>
      </c>
      <c r="AW938" t="s">
        <v>1033</v>
      </c>
      <c r="AX938" t="s">
        <v>1034</v>
      </c>
      <c r="AY938" t="s">
        <v>344</v>
      </c>
      <c r="AZ938" t="s">
        <v>181</v>
      </c>
      <c r="BA938" t="s">
        <v>1035</v>
      </c>
      <c r="BB938" t="s">
        <v>1036</v>
      </c>
      <c r="BT938" s="161" t="s">
        <v>1807</v>
      </c>
      <c r="BU938" s="161" t="s">
        <v>110</v>
      </c>
      <c r="BV938" t="b">
        <v>0</v>
      </c>
    </row>
    <row r="939" spans="1:74" x14ac:dyDescent="0.25">
      <c r="A939" s="161" t="s">
        <v>1807</v>
      </c>
      <c r="AU939" t="s">
        <v>176</v>
      </c>
      <c r="AV939" t="s">
        <v>1037</v>
      </c>
      <c r="AW939" t="s">
        <v>178</v>
      </c>
      <c r="AX939" t="s">
        <v>1038</v>
      </c>
      <c r="AY939" t="s">
        <v>1039</v>
      </c>
      <c r="AZ939" t="s">
        <v>181</v>
      </c>
      <c r="BA939" t="s">
        <v>1040</v>
      </c>
      <c r="BB939" t="s">
        <v>1041</v>
      </c>
      <c r="BT939" s="161" t="s">
        <v>1807</v>
      </c>
      <c r="BU939" s="161" t="s">
        <v>110</v>
      </c>
      <c r="BV939" t="b">
        <v>0</v>
      </c>
    </row>
    <row r="940" spans="1:74" x14ac:dyDescent="0.25">
      <c r="A940" s="161" t="s">
        <v>1807</v>
      </c>
      <c r="AU940" t="s">
        <v>176</v>
      </c>
      <c r="AV940" t="s">
        <v>1042</v>
      </c>
      <c r="AW940" t="s">
        <v>1043</v>
      </c>
      <c r="AX940" t="s">
        <v>1044</v>
      </c>
      <c r="AY940" t="s">
        <v>344</v>
      </c>
      <c r="AZ940" t="s">
        <v>181</v>
      </c>
      <c r="BA940" t="s">
        <v>1045</v>
      </c>
      <c r="BB940" t="s">
        <v>1046</v>
      </c>
      <c r="BT940" s="161" t="s">
        <v>1807</v>
      </c>
      <c r="BU940" s="161" t="s">
        <v>110</v>
      </c>
      <c r="BV940" t="b">
        <v>0</v>
      </c>
    </row>
    <row r="941" spans="1:74" x14ac:dyDescent="0.25">
      <c r="A941" s="161" t="s">
        <v>1807</v>
      </c>
      <c r="AU941" t="s">
        <v>176</v>
      </c>
      <c r="AV941" t="s">
        <v>1047</v>
      </c>
      <c r="AW941" t="s">
        <v>1048</v>
      </c>
      <c r="AX941" t="s">
        <v>1049</v>
      </c>
      <c r="AY941" t="s">
        <v>344</v>
      </c>
      <c r="AZ941" t="s">
        <v>181</v>
      </c>
      <c r="BA941" t="s">
        <v>1050</v>
      </c>
      <c r="BB941" t="s">
        <v>1051</v>
      </c>
      <c r="BT941" s="161" t="s">
        <v>1807</v>
      </c>
      <c r="BU941" s="161" t="s">
        <v>110</v>
      </c>
      <c r="BV941" t="b">
        <v>0</v>
      </c>
    </row>
    <row r="942" spans="1:74" x14ac:dyDescent="0.25">
      <c r="A942" s="161" t="s">
        <v>1807</v>
      </c>
      <c r="AU942" t="s">
        <v>176</v>
      </c>
      <c r="AV942" t="s">
        <v>1052</v>
      </c>
      <c r="AW942" t="s">
        <v>1053</v>
      </c>
      <c r="AX942" t="s">
        <v>1054</v>
      </c>
      <c r="AY942" t="s">
        <v>344</v>
      </c>
      <c r="AZ942" t="s">
        <v>181</v>
      </c>
      <c r="BA942" t="s">
        <v>1055</v>
      </c>
      <c r="BB942" t="s">
        <v>1056</v>
      </c>
      <c r="BT942" s="161" t="s">
        <v>1807</v>
      </c>
      <c r="BU942" s="161" t="s">
        <v>110</v>
      </c>
      <c r="BV942" t="b">
        <v>0</v>
      </c>
    </row>
    <row r="943" spans="1:74" x14ac:dyDescent="0.25">
      <c r="A943" s="161" t="s">
        <v>1807</v>
      </c>
      <c r="AU943" t="s">
        <v>176</v>
      </c>
      <c r="AV943" t="s">
        <v>1057</v>
      </c>
      <c r="AW943" t="s">
        <v>1058</v>
      </c>
      <c r="AX943" t="s">
        <v>1059</v>
      </c>
      <c r="AY943" t="s">
        <v>344</v>
      </c>
      <c r="AZ943" t="s">
        <v>181</v>
      </c>
      <c r="BA943" t="s">
        <v>1060</v>
      </c>
      <c r="BB943" t="s">
        <v>1061</v>
      </c>
      <c r="BT943" s="161" t="s">
        <v>1807</v>
      </c>
      <c r="BU943" s="161" t="s">
        <v>110</v>
      </c>
      <c r="BV943" t="b">
        <v>0</v>
      </c>
    </row>
    <row r="944" spans="1:74" x14ac:dyDescent="0.25">
      <c r="A944" s="161" t="s">
        <v>1807</v>
      </c>
      <c r="AU944" t="s">
        <v>176</v>
      </c>
      <c r="AV944" t="s">
        <v>1062</v>
      </c>
      <c r="AW944" t="s">
        <v>1063</v>
      </c>
      <c r="AX944" t="s">
        <v>1064</v>
      </c>
      <c r="AY944" t="s">
        <v>344</v>
      </c>
      <c r="AZ944" t="s">
        <v>181</v>
      </c>
      <c r="BA944" t="s">
        <v>1065</v>
      </c>
      <c r="BB944" t="s">
        <v>1066</v>
      </c>
      <c r="BT944" s="161" t="s">
        <v>1807</v>
      </c>
      <c r="BU944" s="161" t="s">
        <v>110</v>
      </c>
      <c r="BV944" t="b">
        <v>0</v>
      </c>
    </row>
    <row r="945" spans="1:74" x14ac:dyDescent="0.25">
      <c r="A945" s="161" t="s">
        <v>1807</v>
      </c>
      <c r="AU945" t="s">
        <v>176</v>
      </c>
      <c r="AV945" t="s">
        <v>1067</v>
      </c>
      <c r="AW945" t="s">
        <v>1068</v>
      </c>
      <c r="AX945" t="s">
        <v>1069</v>
      </c>
      <c r="AY945" t="s">
        <v>344</v>
      </c>
      <c r="AZ945" t="s">
        <v>181</v>
      </c>
      <c r="BA945" t="s">
        <v>1070</v>
      </c>
      <c r="BB945" t="s">
        <v>1071</v>
      </c>
      <c r="BT945" s="161" t="s">
        <v>1807</v>
      </c>
      <c r="BU945" s="161" t="s">
        <v>110</v>
      </c>
      <c r="BV945" t="b">
        <v>0</v>
      </c>
    </row>
    <row r="946" spans="1:74" x14ac:dyDescent="0.25">
      <c r="A946" s="161" t="s">
        <v>1807</v>
      </c>
      <c r="AU946" t="s">
        <v>176</v>
      </c>
      <c r="AV946" t="s">
        <v>1072</v>
      </c>
      <c r="AW946" t="s">
        <v>1073</v>
      </c>
      <c r="AX946" t="s">
        <v>1074</v>
      </c>
      <c r="AY946" t="s">
        <v>344</v>
      </c>
      <c r="AZ946" t="s">
        <v>181</v>
      </c>
      <c r="BA946" t="s">
        <v>1075</v>
      </c>
      <c r="BB946" t="s">
        <v>1076</v>
      </c>
      <c r="BT946" s="161" t="s">
        <v>1807</v>
      </c>
      <c r="BU946" s="161" t="s">
        <v>110</v>
      </c>
      <c r="BV946" t="b">
        <v>0</v>
      </c>
    </row>
    <row r="947" spans="1:74" x14ac:dyDescent="0.25">
      <c r="A947" s="161" t="s">
        <v>1807</v>
      </c>
      <c r="AU947" t="s">
        <v>176</v>
      </c>
      <c r="AV947" t="s">
        <v>1077</v>
      </c>
      <c r="AW947" t="s">
        <v>1078</v>
      </c>
      <c r="AX947" t="s">
        <v>1079</v>
      </c>
      <c r="AY947" t="s">
        <v>344</v>
      </c>
      <c r="AZ947" t="s">
        <v>181</v>
      </c>
      <c r="BA947" t="s">
        <v>1080</v>
      </c>
      <c r="BB947" t="s">
        <v>1081</v>
      </c>
      <c r="BT947" s="161" t="s">
        <v>1807</v>
      </c>
      <c r="BU947" s="161" t="s">
        <v>110</v>
      </c>
      <c r="BV947" t="b">
        <v>0</v>
      </c>
    </row>
    <row r="948" spans="1:74" x14ac:dyDescent="0.25">
      <c r="A948" s="161" t="s">
        <v>1807</v>
      </c>
      <c r="AU948" t="s">
        <v>176</v>
      </c>
      <c r="AV948" t="s">
        <v>1082</v>
      </c>
      <c r="AW948" t="s">
        <v>1083</v>
      </c>
      <c r="AX948" t="s">
        <v>1084</v>
      </c>
      <c r="AY948" t="s">
        <v>344</v>
      </c>
      <c r="AZ948" t="s">
        <v>181</v>
      </c>
      <c r="BA948" t="s">
        <v>1055</v>
      </c>
      <c r="BB948" t="s">
        <v>1085</v>
      </c>
      <c r="BT948" s="161" t="s">
        <v>1807</v>
      </c>
      <c r="BU948" s="161" t="s">
        <v>110</v>
      </c>
      <c r="BV948" t="b">
        <v>0</v>
      </c>
    </row>
    <row r="949" spans="1:74" x14ac:dyDescent="0.25">
      <c r="A949" s="161" t="s">
        <v>1807</v>
      </c>
      <c r="AU949" t="s">
        <v>176</v>
      </c>
      <c r="AV949" t="s">
        <v>1086</v>
      </c>
      <c r="AW949" t="s">
        <v>1087</v>
      </c>
      <c r="AX949" t="s">
        <v>1088</v>
      </c>
      <c r="AY949" t="s">
        <v>344</v>
      </c>
      <c r="AZ949" t="s">
        <v>181</v>
      </c>
      <c r="BA949" t="s">
        <v>1089</v>
      </c>
      <c r="BB949" t="s">
        <v>1090</v>
      </c>
      <c r="BT949" s="161" t="s">
        <v>1807</v>
      </c>
      <c r="BU949" s="161" t="s">
        <v>110</v>
      </c>
      <c r="BV949" t="b">
        <v>0</v>
      </c>
    </row>
    <row r="950" spans="1:74" x14ac:dyDescent="0.25">
      <c r="A950" s="161" t="s">
        <v>1807</v>
      </c>
      <c r="AU950" t="s">
        <v>176</v>
      </c>
      <c r="AV950" t="s">
        <v>1091</v>
      </c>
      <c r="AW950" t="s">
        <v>1092</v>
      </c>
      <c r="AX950" t="s">
        <v>1093</v>
      </c>
      <c r="AY950" t="s">
        <v>344</v>
      </c>
      <c r="AZ950" t="s">
        <v>181</v>
      </c>
      <c r="BA950" t="s">
        <v>1094</v>
      </c>
      <c r="BB950" t="s">
        <v>1095</v>
      </c>
      <c r="BT950" s="161" t="s">
        <v>1807</v>
      </c>
      <c r="BU950" s="161" t="s">
        <v>110</v>
      </c>
      <c r="BV950" t="b">
        <v>0</v>
      </c>
    </row>
    <row r="951" spans="1:74" x14ac:dyDescent="0.25">
      <c r="A951" s="161" t="s">
        <v>1807</v>
      </c>
      <c r="AU951" t="s">
        <v>176</v>
      </c>
      <c r="AV951" t="s">
        <v>1096</v>
      </c>
      <c r="AW951" t="s">
        <v>1097</v>
      </c>
      <c r="AX951" t="s">
        <v>1098</v>
      </c>
      <c r="AY951" t="s">
        <v>344</v>
      </c>
      <c r="AZ951" t="s">
        <v>181</v>
      </c>
      <c r="BA951" t="s">
        <v>1099</v>
      </c>
      <c r="BB951" t="s">
        <v>1100</v>
      </c>
      <c r="BT951" s="161" t="s">
        <v>1807</v>
      </c>
      <c r="BU951" s="161" t="s">
        <v>110</v>
      </c>
      <c r="BV951" t="b">
        <v>0</v>
      </c>
    </row>
    <row r="952" spans="1:74" x14ac:dyDescent="0.25">
      <c r="A952" s="161" t="s">
        <v>1807</v>
      </c>
      <c r="AU952" t="s">
        <v>176</v>
      </c>
      <c r="AV952" t="s">
        <v>1101</v>
      </c>
      <c r="AW952" t="s">
        <v>1102</v>
      </c>
      <c r="AX952" t="s">
        <v>1103</v>
      </c>
      <c r="AY952" t="s">
        <v>344</v>
      </c>
      <c r="AZ952" t="s">
        <v>181</v>
      </c>
      <c r="BA952" t="s">
        <v>1104</v>
      </c>
      <c r="BB952" t="s">
        <v>1105</v>
      </c>
      <c r="BT952" s="161" t="s">
        <v>1807</v>
      </c>
      <c r="BU952" s="161" t="s">
        <v>110</v>
      </c>
      <c r="BV952" t="b">
        <v>0</v>
      </c>
    </row>
    <row r="953" spans="1:74" x14ac:dyDescent="0.25">
      <c r="A953" s="161" t="s">
        <v>1807</v>
      </c>
      <c r="AU953" t="s">
        <v>176</v>
      </c>
      <c r="AV953" t="s">
        <v>1106</v>
      </c>
      <c r="AW953" t="s">
        <v>1107</v>
      </c>
      <c r="AX953" t="s">
        <v>1108</v>
      </c>
      <c r="AY953" t="s">
        <v>344</v>
      </c>
      <c r="AZ953" t="s">
        <v>181</v>
      </c>
      <c r="BA953" t="s">
        <v>1075</v>
      </c>
      <c r="BB953" t="s">
        <v>1109</v>
      </c>
      <c r="BT953" s="161" t="s">
        <v>1807</v>
      </c>
      <c r="BU953" s="161" t="s">
        <v>110</v>
      </c>
      <c r="BV953" t="b">
        <v>0</v>
      </c>
    </row>
    <row r="954" spans="1:74" x14ac:dyDescent="0.25">
      <c r="A954" s="161" t="s">
        <v>1807</v>
      </c>
      <c r="AU954" t="s">
        <v>176</v>
      </c>
      <c r="AV954" t="s">
        <v>1110</v>
      </c>
      <c r="AW954" t="s">
        <v>1111</v>
      </c>
      <c r="AX954" t="s">
        <v>1112</v>
      </c>
      <c r="AY954" t="s">
        <v>344</v>
      </c>
      <c r="AZ954" t="s">
        <v>181</v>
      </c>
      <c r="BA954" t="s">
        <v>1113</v>
      </c>
      <c r="BB954" t="s">
        <v>1114</v>
      </c>
      <c r="BT954" s="161" t="s">
        <v>1807</v>
      </c>
      <c r="BU954" s="161" t="s">
        <v>110</v>
      </c>
      <c r="BV954" t="b">
        <v>0</v>
      </c>
    </row>
    <row r="955" spans="1:74" x14ac:dyDescent="0.25">
      <c r="A955" s="161" t="s">
        <v>1807</v>
      </c>
      <c r="AU955" t="s">
        <v>176</v>
      </c>
      <c r="AV955" t="s">
        <v>1115</v>
      </c>
      <c r="AW955" t="s">
        <v>1116</v>
      </c>
      <c r="AX955" t="s">
        <v>1117</v>
      </c>
      <c r="AY955" t="s">
        <v>344</v>
      </c>
      <c r="AZ955" t="s">
        <v>181</v>
      </c>
      <c r="BA955" t="s">
        <v>1118</v>
      </c>
      <c r="BB955" t="s">
        <v>1119</v>
      </c>
      <c r="BT955" s="161" t="s">
        <v>1807</v>
      </c>
      <c r="BU955" s="161" t="s">
        <v>110</v>
      </c>
      <c r="BV955" t="b">
        <v>0</v>
      </c>
    </row>
    <row r="956" spans="1:74" x14ac:dyDescent="0.25">
      <c r="A956" s="161" t="s">
        <v>1807</v>
      </c>
      <c r="AU956" t="s">
        <v>176</v>
      </c>
      <c r="AV956" t="s">
        <v>1120</v>
      </c>
      <c r="AW956" t="s">
        <v>1121</v>
      </c>
      <c r="AX956" t="s">
        <v>1122</v>
      </c>
      <c r="AY956" t="s">
        <v>344</v>
      </c>
      <c r="AZ956" t="s">
        <v>181</v>
      </c>
      <c r="BA956" t="s">
        <v>1123</v>
      </c>
      <c r="BB956" t="s">
        <v>1124</v>
      </c>
      <c r="BT956" s="161" t="s">
        <v>1807</v>
      </c>
      <c r="BU956" s="161" t="s">
        <v>110</v>
      </c>
      <c r="BV956" t="b">
        <v>0</v>
      </c>
    </row>
    <row r="957" spans="1:74" x14ac:dyDescent="0.25">
      <c r="A957" s="161" t="s">
        <v>1807</v>
      </c>
      <c r="AU957" t="s">
        <v>176</v>
      </c>
      <c r="AV957" t="s">
        <v>1125</v>
      </c>
      <c r="AW957" t="s">
        <v>178</v>
      </c>
      <c r="AX957" t="s">
        <v>1126</v>
      </c>
      <c r="AY957" t="s">
        <v>426</v>
      </c>
      <c r="AZ957" t="s">
        <v>181</v>
      </c>
      <c r="BA957" t="s">
        <v>1127</v>
      </c>
      <c r="BB957" t="s">
        <v>1128</v>
      </c>
      <c r="BT957" s="161" t="s">
        <v>1807</v>
      </c>
      <c r="BU957" s="161" t="s">
        <v>110</v>
      </c>
      <c r="BV957" t="b">
        <v>0</v>
      </c>
    </row>
    <row r="958" spans="1:74" x14ac:dyDescent="0.25">
      <c r="A958" s="161" t="s">
        <v>1807</v>
      </c>
      <c r="AU958" t="s">
        <v>176</v>
      </c>
      <c r="AV958" t="s">
        <v>1129</v>
      </c>
      <c r="AW958" t="s">
        <v>1130</v>
      </c>
      <c r="AX958" t="s">
        <v>1131</v>
      </c>
      <c r="AY958" t="s">
        <v>344</v>
      </c>
      <c r="AZ958" t="s">
        <v>181</v>
      </c>
      <c r="BA958" t="s">
        <v>1132</v>
      </c>
      <c r="BB958" t="s">
        <v>1133</v>
      </c>
      <c r="BT958" s="161" t="s">
        <v>1807</v>
      </c>
      <c r="BU958" s="161" t="s">
        <v>110</v>
      </c>
      <c r="BV958" t="b">
        <v>0</v>
      </c>
    </row>
    <row r="959" spans="1:74" x14ac:dyDescent="0.25">
      <c r="A959" s="161" t="s">
        <v>1807</v>
      </c>
      <c r="AU959" t="s">
        <v>176</v>
      </c>
      <c r="AV959" t="s">
        <v>1134</v>
      </c>
      <c r="AW959" t="s">
        <v>1135</v>
      </c>
      <c r="AX959" t="s">
        <v>1136</v>
      </c>
      <c r="AY959" t="s">
        <v>344</v>
      </c>
      <c r="AZ959" t="s">
        <v>181</v>
      </c>
      <c r="BA959" t="s">
        <v>1137</v>
      </c>
      <c r="BB959" t="s">
        <v>1138</v>
      </c>
      <c r="BT959" s="161" t="s">
        <v>1807</v>
      </c>
      <c r="BU959" s="161" t="s">
        <v>110</v>
      </c>
      <c r="BV959" t="b">
        <v>0</v>
      </c>
    </row>
    <row r="960" spans="1:74" x14ac:dyDescent="0.25">
      <c r="A960" s="161" t="s">
        <v>1807</v>
      </c>
      <c r="AU960" t="s">
        <v>176</v>
      </c>
      <c r="AV960" t="s">
        <v>1139</v>
      </c>
      <c r="AW960" t="s">
        <v>1140</v>
      </c>
      <c r="AX960" t="s">
        <v>1141</v>
      </c>
      <c r="AY960" t="s">
        <v>344</v>
      </c>
      <c r="AZ960" t="s">
        <v>181</v>
      </c>
      <c r="BA960" t="s">
        <v>1142</v>
      </c>
      <c r="BB960" t="s">
        <v>1143</v>
      </c>
      <c r="BT960" s="161" t="s">
        <v>1807</v>
      </c>
      <c r="BU960" s="161" t="s">
        <v>110</v>
      </c>
      <c r="BV960" t="b">
        <v>0</v>
      </c>
    </row>
    <row r="961" spans="1:74" x14ac:dyDescent="0.25">
      <c r="A961" s="161" t="s">
        <v>1807</v>
      </c>
      <c r="AU961" t="s">
        <v>176</v>
      </c>
      <c r="AV961" t="s">
        <v>1144</v>
      </c>
      <c r="AW961" t="s">
        <v>1145</v>
      </c>
      <c r="AX961" t="s">
        <v>1146</v>
      </c>
      <c r="AY961" t="s">
        <v>344</v>
      </c>
      <c r="AZ961" t="s">
        <v>181</v>
      </c>
      <c r="BA961" t="s">
        <v>1147</v>
      </c>
      <c r="BB961" t="s">
        <v>1148</v>
      </c>
      <c r="BT961" s="161" t="s">
        <v>1807</v>
      </c>
      <c r="BU961" s="161" t="s">
        <v>110</v>
      </c>
      <c r="BV961" t="b">
        <v>0</v>
      </c>
    </row>
    <row r="962" spans="1:74" x14ac:dyDescent="0.25">
      <c r="A962" s="161" t="s">
        <v>1807</v>
      </c>
      <c r="AU962" t="s">
        <v>176</v>
      </c>
      <c r="AV962" t="s">
        <v>1149</v>
      </c>
      <c r="AW962" t="s">
        <v>1150</v>
      </c>
      <c r="AX962" t="s">
        <v>1151</v>
      </c>
      <c r="AY962" t="s">
        <v>344</v>
      </c>
      <c r="AZ962" t="s">
        <v>181</v>
      </c>
      <c r="BA962" t="s">
        <v>1152</v>
      </c>
      <c r="BB962" t="s">
        <v>1153</v>
      </c>
      <c r="BT962" s="161" t="s">
        <v>1807</v>
      </c>
      <c r="BU962" s="161" t="s">
        <v>110</v>
      </c>
      <c r="BV962" t="b">
        <v>0</v>
      </c>
    </row>
    <row r="963" spans="1:74" x14ac:dyDescent="0.25">
      <c r="A963" s="161" t="s">
        <v>1807</v>
      </c>
      <c r="AU963" t="s">
        <v>176</v>
      </c>
      <c r="AV963" t="s">
        <v>1154</v>
      </c>
      <c r="AW963" t="s">
        <v>1155</v>
      </c>
      <c r="AX963" t="s">
        <v>1156</v>
      </c>
      <c r="AY963" t="s">
        <v>344</v>
      </c>
      <c r="AZ963" t="s">
        <v>181</v>
      </c>
      <c r="BA963" t="s">
        <v>1157</v>
      </c>
      <c r="BB963" t="s">
        <v>1158</v>
      </c>
      <c r="BT963" s="161" t="s">
        <v>1807</v>
      </c>
      <c r="BU963" s="161" t="s">
        <v>110</v>
      </c>
      <c r="BV963" t="b">
        <v>0</v>
      </c>
    </row>
    <row r="964" spans="1:74" x14ac:dyDescent="0.25">
      <c r="A964" s="161" t="s">
        <v>1807</v>
      </c>
      <c r="AU964" t="s">
        <v>176</v>
      </c>
      <c r="AV964" t="s">
        <v>1159</v>
      </c>
      <c r="AW964" t="s">
        <v>1160</v>
      </c>
      <c r="AX964" t="s">
        <v>1161</v>
      </c>
      <c r="AY964" t="s">
        <v>344</v>
      </c>
      <c r="AZ964" t="s">
        <v>181</v>
      </c>
      <c r="BA964" t="s">
        <v>1162</v>
      </c>
      <c r="BB964" t="s">
        <v>1163</v>
      </c>
      <c r="BT964" s="161" t="s">
        <v>1807</v>
      </c>
      <c r="BU964" s="161" t="s">
        <v>110</v>
      </c>
      <c r="BV964" t="b">
        <v>0</v>
      </c>
    </row>
    <row r="965" spans="1:74" x14ac:dyDescent="0.25">
      <c r="A965" s="161" t="s">
        <v>1807</v>
      </c>
      <c r="AU965" t="s">
        <v>176</v>
      </c>
      <c r="AV965" t="s">
        <v>1164</v>
      </c>
      <c r="AW965" t="s">
        <v>1165</v>
      </c>
      <c r="AX965" t="s">
        <v>1166</v>
      </c>
      <c r="AY965" t="s">
        <v>344</v>
      </c>
      <c r="AZ965" t="s">
        <v>181</v>
      </c>
      <c r="BA965" t="s">
        <v>1167</v>
      </c>
      <c r="BB965" t="s">
        <v>1168</v>
      </c>
      <c r="BT965" s="161" t="s">
        <v>1807</v>
      </c>
      <c r="BU965" s="161" t="s">
        <v>110</v>
      </c>
      <c r="BV965" t="b">
        <v>0</v>
      </c>
    </row>
    <row r="966" spans="1:74" x14ac:dyDescent="0.25">
      <c r="A966" s="161" t="s">
        <v>1807</v>
      </c>
      <c r="AU966" t="s">
        <v>176</v>
      </c>
      <c r="AV966" t="s">
        <v>1169</v>
      </c>
      <c r="AW966" t="s">
        <v>1170</v>
      </c>
      <c r="AX966" t="s">
        <v>1171</v>
      </c>
      <c r="AY966" t="s">
        <v>344</v>
      </c>
      <c r="AZ966" t="s">
        <v>181</v>
      </c>
      <c r="BA966" t="s">
        <v>1172</v>
      </c>
      <c r="BB966" t="s">
        <v>1173</v>
      </c>
      <c r="BT966" s="161" t="s">
        <v>1807</v>
      </c>
      <c r="BU966" s="161" t="s">
        <v>110</v>
      </c>
      <c r="BV966" t="b">
        <v>0</v>
      </c>
    </row>
    <row r="967" spans="1:74" x14ac:dyDescent="0.25">
      <c r="A967" s="161" t="s">
        <v>1807</v>
      </c>
      <c r="AU967" t="s">
        <v>176</v>
      </c>
      <c r="AV967" t="s">
        <v>1174</v>
      </c>
      <c r="AW967" t="s">
        <v>1175</v>
      </c>
      <c r="AX967" t="s">
        <v>1176</v>
      </c>
      <c r="AY967" t="s">
        <v>344</v>
      </c>
      <c r="AZ967" t="s">
        <v>181</v>
      </c>
      <c r="BA967" t="s">
        <v>1177</v>
      </c>
      <c r="BB967" t="s">
        <v>1178</v>
      </c>
      <c r="BT967" s="161" t="s">
        <v>1807</v>
      </c>
      <c r="BU967" s="161" t="s">
        <v>110</v>
      </c>
      <c r="BV967" t="b">
        <v>0</v>
      </c>
    </row>
    <row r="968" spans="1:74" x14ac:dyDescent="0.25">
      <c r="A968" s="161" t="s">
        <v>1807</v>
      </c>
      <c r="AU968" t="s">
        <v>176</v>
      </c>
      <c r="AV968" t="s">
        <v>1179</v>
      </c>
      <c r="AW968" t="s">
        <v>1180</v>
      </c>
      <c r="AX968" t="s">
        <v>1181</v>
      </c>
      <c r="AY968" t="s">
        <v>344</v>
      </c>
      <c r="AZ968" t="s">
        <v>181</v>
      </c>
      <c r="BA968" t="s">
        <v>1182</v>
      </c>
      <c r="BB968" t="s">
        <v>1183</v>
      </c>
      <c r="BT968" s="161" t="s">
        <v>1807</v>
      </c>
      <c r="BU968" s="161" t="s">
        <v>110</v>
      </c>
      <c r="BV968" t="b">
        <v>0</v>
      </c>
    </row>
    <row r="969" spans="1:74" x14ac:dyDescent="0.25">
      <c r="A969" s="161" t="s">
        <v>1807</v>
      </c>
      <c r="AU969" t="s">
        <v>176</v>
      </c>
      <c r="AV969" t="s">
        <v>1184</v>
      </c>
      <c r="AW969" t="s">
        <v>1185</v>
      </c>
      <c r="AX969" t="s">
        <v>1186</v>
      </c>
      <c r="AY969" t="s">
        <v>344</v>
      </c>
      <c r="AZ969" t="s">
        <v>181</v>
      </c>
      <c r="BA969" t="s">
        <v>1187</v>
      </c>
      <c r="BB969" t="s">
        <v>1188</v>
      </c>
      <c r="BT969" s="161" t="s">
        <v>1807</v>
      </c>
      <c r="BU969" s="161" t="s">
        <v>110</v>
      </c>
      <c r="BV969" t="b">
        <v>0</v>
      </c>
    </row>
    <row r="970" spans="1:74" x14ac:dyDescent="0.25">
      <c r="A970" s="161" t="s">
        <v>1807</v>
      </c>
      <c r="AU970" t="s">
        <v>176</v>
      </c>
      <c r="AV970" t="s">
        <v>1189</v>
      </c>
      <c r="AW970" t="s">
        <v>1190</v>
      </c>
      <c r="AX970" t="s">
        <v>1191</v>
      </c>
      <c r="AY970" t="s">
        <v>344</v>
      </c>
      <c r="AZ970" t="s">
        <v>181</v>
      </c>
      <c r="BA970" t="s">
        <v>1192</v>
      </c>
      <c r="BB970" t="s">
        <v>1193</v>
      </c>
      <c r="BT970" s="161" t="s">
        <v>1807</v>
      </c>
      <c r="BU970" s="161" t="s">
        <v>110</v>
      </c>
      <c r="BV970" t="b">
        <v>0</v>
      </c>
    </row>
    <row r="971" spans="1:74" x14ac:dyDescent="0.25">
      <c r="A971" s="161" t="s">
        <v>1807</v>
      </c>
      <c r="AU971" t="s">
        <v>176</v>
      </c>
      <c r="AV971" t="s">
        <v>1194</v>
      </c>
      <c r="AW971" t="s">
        <v>1195</v>
      </c>
      <c r="AX971" t="s">
        <v>1196</v>
      </c>
      <c r="AY971" t="s">
        <v>344</v>
      </c>
      <c r="AZ971" t="s">
        <v>181</v>
      </c>
      <c r="BA971" t="s">
        <v>1197</v>
      </c>
      <c r="BB971" t="s">
        <v>1198</v>
      </c>
      <c r="BT971" s="161" t="s">
        <v>1807</v>
      </c>
      <c r="BU971" s="161" t="s">
        <v>110</v>
      </c>
      <c r="BV971" t="b">
        <v>0</v>
      </c>
    </row>
    <row r="972" spans="1:74" x14ac:dyDescent="0.25">
      <c r="A972" s="161" t="s">
        <v>1808</v>
      </c>
      <c r="AV972" t="s">
        <v>341</v>
      </c>
      <c r="AW972" t="s">
        <v>342</v>
      </c>
      <c r="BA972" t="s">
        <v>345</v>
      </c>
      <c r="BC972" t="s">
        <v>1201</v>
      </c>
      <c r="BT972" s="161" t="s">
        <v>1808</v>
      </c>
      <c r="BU972" s="161" t="s">
        <v>110</v>
      </c>
      <c r="BV972" t="b">
        <v>0</v>
      </c>
    </row>
    <row r="973" spans="1:74" x14ac:dyDescent="0.25">
      <c r="A973" s="161" t="s">
        <v>1808</v>
      </c>
      <c r="AV973" t="s">
        <v>347</v>
      </c>
      <c r="AW973" t="s">
        <v>348</v>
      </c>
      <c r="BC973" t="s">
        <v>350</v>
      </c>
      <c r="BT973" s="161" t="s">
        <v>1808</v>
      </c>
      <c r="BU973" s="161" t="s">
        <v>110</v>
      </c>
      <c r="BV973" t="b">
        <v>0</v>
      </c>
    </row>
    <row r="974" spans="1:74" x14ac:dyDescent="0.25">
      <c r="A974" s="161" t="s">
        <v>1808</v>
      </c>
      <c r="AV974" t="s">
        <v>351</v>
      </c>
      <c r="AW974" t="s">
        <v>352</v>
      </c>
      <c r="BA974" t="s">
        <v>354</v>
      </c>
      <c r="BC974" t="s">
        <v>1203</v>
      </c>
      <c r="BT974" s="161" t="s">
        <v>1808</v>
      </c>
      <c r="BU974" s="161" t="s">
        <v>110</v>
      </c>
      <c r="BV974" t="b">
        <v>0</v>
      </c>
    </row>
    <row r="975" spans="1:74" x14ac:dyDescent="0.25">
      <c r="A975" s="161" t="s">
        <v>1808</v>
      </c>
      <c r="AV975" t="s">
        <v>375</v>
      </c>
      <c r="AW975" t="s">
        <v>376</v>
      </c>
      <c r="BA975" t="s">
        <v>378</v>
      </c>
      <c r="BC975" t="s">
        <v>1204</v>
      </c>
      <c r="BT975" s="161" t="s">
        <v>1808</v>
      </c>
      <c r="BU975" s="161" t="s">
        <v>110</v>
      </c>
      <c r="BV975" t="b">
        <v>0</v>
      </c>
    </row>
    <row r="976" spans="1:74" x14ac:dyDescent="0.25">
      <c r="A976" s="161" t="s">
        <v>1808</v>
      </c>
      <c r="AV976" t="s">
        <v>396</v>
      </c>
      <c r="AW976" t="s">
        <v>397</v>
      </c>
      <c r="BA976" t="s">
        <v>399</v>
      </c>
      <c r="BC976" t="s">
        <v>1205</v>
      </c>
      <c r="BT976" s="161" t="s">
        <v>1808</v>
      </c>
      <c r="BU976" s="161" t="s">
        <v>110</v>
      </c>
      <c r="BV976" t="b">
        <v>0</v>
      </c>
    </row>
    <row r="977" spans="1:74" x14ac:dyDescent="0.25">
      <c r="A977" s="161" t="s">
        <v>1808</v>
      </c>
      <c r="AV977" t="s">
        <v>407</v>
      </c>
      <c r="AW977" t="s">
        <v>408</v>
      </c>
      <c r="BA977" t="s">
        <v>410</v>
      </c>
      <c r="BC977" t="s">
        <v>1206</v>
      </c>
      <c r="BT977" s="161" t="s">
        <v>1808</v>
      </c>
      <c r="BU977" s="161" t="s">
        <v>110</v>
      </c>
      <c r="BV977" t="b">
        <v>0</v>
      </c>
    </row>
    <row r="978" spans="1:74" x14ac:dyDescent="0.25">
      <c r="A978" s="161" t="s">
        <v>1808</v>
      </c>
      <c r="AV978" t="s">
        <v>466</v>
      </c>
      <c r="AW978" t="s">
        <v>467</v>
      </c>
      <c r="BA978" t="s">
        <v>469</v>
      </c>
      <c r="BC978" t="s">
        <v>1207</v>
      </c>
      <c r="BT978" s="161" t="s">
        <v>1808</v>
      </c>
      <c r="BU978" s="161" t="s">
        <v>110</v>
      </c>
      <c r="BV978" t="b">
        <v>0</v>
      </c>
    </row>
    <row r="979" spans="1:74" x14ac:dyDescent="0.25">
      <c r="A979" s="161" t="s">
        <v>1808</v>
      </c>
      <c r="AV979" t="s">
        <v>577</v>
      </c>
      <c r="AW979" t="s">
        <v>578</v>
      </c>
      <c r="BA979" t="s">
        <v>580</v>
      </c>
      <c r="BC979" t="s">
        <v>1208</v>
      </c>
      <c r="BT979" s="161" t="s">
        <v>1808</v>
      </c>
      <c r="BU979" s="161" t="s">
        <v>110</v>
      </c>
      <c r="BV979" t="b">
        <v>0</v>
      </c>
    </row>
    <row r="980" spans="1:74" x14ac:dyDescent="0.25">
      <c r="A980" s="161" t="s">
        <v>1808</v>
      </c>
      <c r="AV980" t="s">
        <v>582</v>
      </c>
      <c r="AW980" t="s">
        <v>583</v>
      </c>
      <c r="BA980" t="s">
        <v>585</v>
      </c>
      <c r="BC980" t="s">
        <v>1209</v>
      </c>
      <c r="BT980" s="161" t="s">
        <v>1808</v>
      </c>
      <c r="BU980" s="161" t="s">
        <v>110</v>
      </c>
      <c r="BV980" t="b">
        <v>0</v>
      </c>
    </row>
    <row r="981" spans="1:74" x14ac:dyDescent="0.25">
      <c r="A981" s="161" t="s">
        <v>1808</v>
      </c>
      <c r="AV981" t="s">
        <v>587</v>
      </c>
      <c r="AW981" t="s">
        <v>588</v>
      </c>
      <c r="BA981" t="s">
        <v>590</v>
      </c>
      <c r="BC981" t="s">
        <v>1210</v>
      </c>
      <c r="BT981" s="161" t="s">
        <v>1808</v>
      </c>
      <c r="BU981" s="161" t="s">
        <v>110</v>
      </c>
      <c r="BV981" t="b">
        <v>0</v>
      </c>
    </row>
    <row r="982" spans="1:74" x14ac:dyDescent="0.25">
      <c r="A982" s="161" t="s">
        <v>1808</v>
      </c>
      <c r="AV982" t="s">
        <v>592</v>
      </c>
      <c r="AW982" t="s">
        <v>593</v>
      </c>
      <c r="BA982" t="s">
        <v>595</v>
      </c>
      <c r="BC982" t="s">
        <v>1211</v>
      </c>
      <c r="BT982" s="161" t="s">
        <v>1808</v>
      </c>
      <c r="BU982" s="161" t="s">
        <v>110</v>
      </c>
      <c r="BV982" t="b">
        <v>0</v>
      </c>
    </row>
    <row r="983" spans="1:74" x14ac:dyDescent="0.25">
      <c r="A983" s="161" t="s">
        <v>1808</v>
      </c>
      <c r="AV983" t="s">
        <v>597</v>
      </c>
      <c r="AW983" t="s">
        <v>598</v>
      </c>
      <c r="BA983" t="s">
        <v>600</v>
      </c>
      <c r="BC983" t="s">
        <v>1212</v>
      </c>
      <c r="BT983" s="161" t="s">
        <v>1808</v>
      </c>
      <c r="BU983" s="161" t="s">
        <v>110</v>
      </c>
      <c r="BV983" t="b">
        <v>0</v>
      </c>
    </row>
    <row r="984" spans="1:74" x14ac:dyDescent="0.25">
      <c r="A984" s="161" t="s">
        <v>1808</v>
      </c>
      <c r="AV984" t="s">
        <v>602</v>
      </c>
      <c r="AW984" t="s">
        <v>603</v>
      </c>
      <c r="BA984" t="s">
        <v>605</v>
      </c>
      <c r="BC984" t="s">
        <v>1213</v>
      </c>
      <c r="BT984" s="161" t="s">
        <v>1808</v>
      </c>
      <c r="BU984" s="161" t="s">
        <v>110</v>
      </c>
      <c r="BV984" t="b">
        <v>0</v>
      </c>
    </row>
    <row r="985" spans="1:74" x14ac:dyDescent="0.25">
      <c r="A985" s="161" t="s">
        <v>1808</v>
      </c>
      <c r="AV985" t="s">
        <v>620</v>
      </c>
      <c r="AW985" t="s">
        <v>621</v>
      </c>
      <c r="BA985" t="s">
        <v>623</v>
      </c>
      <c r="BC985" t="s">
        <v>1214</v>
      </c>
      <c r="BT985" s="161" t="s">
        <v>1808</v>
      </c>
      <c r="BU985" s="161" t="s">
        <v>110</v>
      </c>
      <c r="BV985" t="b">
        <v>0</v>
      </c>
    </row>
    <row r="986" spans="1:74" x14ac:dyDescent="0.25">
      <c r="A986" s="161" t="s">
        <v>1808</v>
      </c>
      <c r="AV986" t="s">
        <v>641</v>
      </c>
      <c r="AW986" t="s">
        <v>642</v>
      </c>
      <c r="BA986" t="s">
        <v>644</v>
      </c>
      <c r="BC986" t="s">
        <v>1215</v>
      </c>
      <c r="BT986" s="161" t="s">
        <v>1808</v>
      </c>
      <c r="BU986" s="161" t="s">
        <v>110</v>
      </c>
      <c r="BV986" t="b">
        <v>0</v>
      </c>
    </row>
    <row r="987" spans="1:74" x14ac:dyDescent="0.25">
      <c r="A987" s="161" t="s">
        <v>1808</v>
      </c>
      <c r="AV987" t="s">
        <v>646</v>
      </c>
      <c r="AW987" t="s">
        <v>647</v>
      </c>
      <c r="BA987" t="s">
        <v>649</v>
      </c>
      <c r="BC987" t="s">
        <v>1216</v>
      </c>
      <c r="BT987" s="161" t="s">
        <v>1808</v>
      </c>
      <c r="BU987" s="161" t="s">
        <v>110</v>
      </c>
      <c r="BV987" t="b">
        <v>0</v>
      </c>
    </row>
    <row r="988" spans="1:74" x14ac:dyDescent="0.25">
      <c r="A988" s="161" t="s">
        <v>1808</v>
      </c>
      <c r="AV988" t="s">
        <v>651</v>
      </c>
      <c r="AW988" t="s">
        <v>652</v>
      </c>
      <c r="BA988" t="s">
        <v>654</v>
      </c>
      <c r="BC988" t="s">
        <v>1217</v>
      </c>
      <c r="BT988" s="161" t="s">
        <v>1808</v>
      </c>
      <c r="BU988" s="161" t="s">
        <v>110</v>
      </c>
      <c r="BV988" t="b">
        <v>0</v>
      </c>
    </row>
    <row r="989" spans="1:74" x14ac:dyDescent="0.25">
      <c r="A989" s="161" t="s">
        <v>1808</v>
      </c>
      <c r="AV989" t="s">
        <v>656</v>
      </c>
      <c r="AW989" t="s">
        <v>657</v>
      </c>
      <c r="BA989" t="s">
        <v>659</v>
      </c>
      <c r="BC989" t="s">
        <v>1218</v>
      </c>
      <c r="BT989" s="161" t="s">
        <v>1808</v>
      </c>
      <c r="BU989" s="161" t="s">
        <v>110</v>
      </c>
      <c r="BV989" t="b">
        <v>0</v>
      </c>
    </row>
    <row r="990" spans="1:74" x14ac:dyDescent="0.25">
      <c r="A990" s="161" t="s">
        <v>1808</v>
      </c>
      <c r="AV990" t="s">
        <v>661</v>
      </c>
      <c r="AW990" t="s">
        <v>662</v>
      </c>
      <c r="BA990" t="s">
        <v>664</v>
      </c>
      <c r="BC990" t="s">
        <v>1219</v>
      </c>
      <c r="BT990" s="161" t="s">
        <v>1808</v>
      </c>
      <c r="BU990" s="161" t="s">
        <v>110</v>
      </c>
      <c r="BV990" t="b">
        <v>0</v>
      </c>
    </row>
    <row r="991" spans="1:74" x14ac:dyDescent="0.25">
      <c r="A991" s="161" t="s">
        <v>1808</v>
      </c>
      <c r="AV991" t="s">
        <v>666</v>
      </c>
      <c r="AW991" t="s">
        <v>667</v>
      </c>
      <c r="BA991" t="s">
        <v>669</v>
      </c>
      <c r="BC991" t="s">
        <v>1220</v>
      </c>
      <c r="BT991" s="161" t="s">
        <v>1808</v>
      </c>
      <c r="BU991" s="161" t="s">
        <v>110</v>
      </c>
      <c r="BV991" t="b">
        <v>0</v>
      </c>
    </row>
    <row r="992" spans="1:74" x14ac:dyDescent="0.25">
      <c r="A992" s="161" t="s">
        <v>1808</v>
      </c>
      <c r="AV992" t="s">
        <v>671</v>
      </c>
      <c r="AW992" t="s">
        <v>672</v>
      </c>
      <c r="BA992" t="s">
        <v>674</v>
      </c>
      <c r="BC992" t="s">
        <v>1221</v>
      </c>
      <c r="BT992" s="161" t="s">
        <v>1808</v>
      </c>
      <c r="BU992" s="161" t="s">
        <v>110</v>
      </c>
      <c r="BV992" t="b">
        <v>0</v>
      </c>
    </row>
    <row r="993" spans="1:74" x14ac:dyDescent="0.25">
      <c r="A993" s="161" t="s">
        <v>1808</v>
      </c>
      <c r="AV993" t="s">
        <v>681</v>
      </c>
      <c r="AW993" t="s">
        <v>682</v>
      </c>
      <c r="BA993" t="s">
        <v>684</v>
      </c>
      <c r="BC993" t="s">
        <v>1222</v>
      </c>
      <c r="BT993" s="161" t="s">
        <v>1808</v>
      </c>
      <c r="BU993" s="161" t="s">
        <v>110</v>
      </c>
      <c r="BV993" t="b">
        <v>0</v>
      </c>
    </row>
    <row r="994" spans="1:74" x14ac:dyDescent="0.25">
      <c r="A994" s="161" t="s">
        <v>1808</v>
      </c>
      <c r="AV994" t="s">
        <v>686</v>
      </c>
      <c r="AW994" t="s">
        <v>687</v>
      </c>
      <c r="BA994" t="s">
        <v>689</v>
      </c>
      <c r="BC994" t="s">
        <v>1223</v>
      </c>
      <c r="BT994" s="161" t="s">
        <v>1808</v>
      </c>
      <c r="BU994" s="161" t="s">
        <v>110</v>
      </c>
      <c r="BV994" t="b">
        <v>0</v>
      </c>
    </row>
    <row r="995" spans="1:74" x14ac:dyDescent="0.25">
      <c r="A995" s="161" t="s">
        <v>1808</v>
      </c>
      <c r="AV995" t="s">
        <v>691</v>
      </c>
      <c r="AW995" t="s">
        <v>692</v>
      </c>
      <c r="BA995" t="s">
        <v>694</v>
      </c>
      <c r="BC995" t="s">
        <v>1224</v>
      </c>
      <c r="BT995" s="161" t="s">
        <v>1808</v>
      </c>
      <c r="BU995" s="161" t="s">
        <v>110</v>
      </c>
      <c r="BV995" t="b">
        <v>0</v>
      </c>
    </row>
    <row r="996" spans="1:74" x14ac:dyDescent="0.25">
      <c r="A996" s="161" t="s">
        <v>1808</v>
      </c>
      <c r="AV996" t="s">
        <v>696</v>
      </c>
      <c r="AW996" t="s">
        <v>697</v>
      </c>
      <c r="BA996" t="s">
        <v>699</v>
      </c>
      <c r="BC996" t="s">
        <v>1225</v>
      </c>
      <c r="BT996" s="161" t="s">
        <v>1808</v>
      </c>
      <c r="BU996" s="161" t="s">
        <v>110</v>
      </c>
      <c r="BV996" t="b">
        <v>0</v>
      </c>
    </row>
    <row r="997" spans="1:74" x14ac:dyDescent="0.25">
      <c r="A997" s="161" t="s">
        <v>1808</v>
      </c>
      <c r="AV997" t="s">
        <v>800</v>
      </c>
      <c r="AW997" t="s">
        <v>801</v>
      </c>
      <c r="BA997" t="s">
        <v>803</v>
      </c>
      <c r="BC997" t="s">
        <v>1226</v>
      </c>
      <c r="BT997" s="161" t="s">
        <v>1808</v>
      </c>
      <c r="BU997" s="161" t="s">
        <v>110</v>
      </c>
      <c r="BV997" t="b">
        <v>0</v>
      </c>
    </row>
    <row r="998" spans="1:74" x14ac:dyDescent="0.25">
      <c r="A998" s="161" t="s">
        <v>1808</v>
      </c>
      <c r="AV998" t="s">
        <v>805</v>
      </c>
      <c r="AW998" t="s">
        <v>806</v>
      </c>
      <c r="BA998" t="s">
        <v>808</v>
      </c>
      <c r="BC998" t="s">
        <v>1227</v>
      </c>
      <c r="BT998" s="161" t="s">
        <v>1808</v>
      </c>
      <c r="BU998" s="161" t="s">
        <v>110</v>
      </c>
      <c r="BV998" t="b">
        <v>0</v>
      </c>
    </row>
    <row r="999" spans="1:74" x14ac:dyDescent="0.25">
      <c r="A999" s="161" t="s">
        <v>1808</v>
      </c>
      <c r="AV999" t="s">
        <v>815</v>
      </c>
      <c r="AW999" t="s">
        <v>816</v>
      </c>
      <c r="BA999" t="s">
        <v>818</v>
      </c>
      <c r="BC999" t="s">
        <v>1228</v>
      </c>
      <c r="BT999" s="161" t="s">
        <v>1808</v>
      </c>
      <c r="BU999" s="161" t="s">
        <v>110</v>
      </c>
      <c r="BV999" t="b">
        <v>0</v>
      </c>
    </row>
    <row r="1000" spans="1:74" x14ac:dyDescent="0.25">
      <c r="A1000" s="161" t="s">
        <v>1808</v>
      </c>
      <c r="AV1000" t="s">
        <v>828</v>
      </c>
      <c r="AW1000" t="s">
        <v>829</v>
      </c>
      <c r="BA1000" t="s">
        <v>831</v>
      </c>
      <c r="BC1000" t="s">
        <v>1229</v>
      </c>
      <c r="BT1000" s="161" t="s">
        <v>1808</v>
      </c>
      <c r="BU1000" s="161" t="s">
        <v>110</v>
      </c>
      <c r="BV1000" t="b">
        <v>0</v>
      </c>
    </row>
    <row r="1001" spans="1:74" x14ac:dyDescent="0.25">
      <c r="A1001" s="161" t="s">
        <v>1808</v>
      </c>
      <c r="AV1001" t="s">
        <v>833</v>
      </c>
      <c r="AW1001" t="s">
        <v>834</v>
      </c>
      <c r="BA1001" t="s">
        <v>836</v>
      </c>
      <c r="BC1001" t="s">
        <v>1230</v>
      </c>
      <c r="BT1001" s="161" t="s">
        <v>1808</v>
      </c>
      <c r="BU1001" s="161" t="s">
        <v>110</v>
      </c>
      <c r="BV1001" t="b">
        <v>0</v>
      </c>
    </row>
    <row r="1002" spans="1:74" x14ac:dyDescent="0.25">
      <c r="A1002" s="161" t="s">
        <v>1808</v>
      </c>
      <c r="AV1002" t="s">
        <v>838</v>
      </c>
      <c r="AW1002" t="s">
        <v>839</v>
      </c>
      <c r="BA1002" t="s">
        <v>841</v>
      </c>
      <c r="BC1002" t="s">
        <v>1231</v>
      </c>
      <c r="BT1002" s="161" t="s">
        <v>1808</v>
      </c>
      <c r="BU1002" s="161" t="s">
        <v>110</v>
      </c>
      <c r="BV1002" t="b">
        <v>0</v>
      </c>
    </row>
    <row r="1003" spans="1:74" x14ac:dyDescent="0.25">
      <c r="A1003" s="161" t="s">
        <v>1808</v>
      </c>
      <c r="AV1003" t="s">
        <v>857</v>
      </c>
      <c r="AW1003" t="s">
        <v>858</v>
      </c>
      <c r="BA1003" t="s">
        <v>860</v>
      </c>
      <c r="BC1003" t="s">
        <v>1232</v>
      </c>
      <c r="BT1003" s="161" t="s">
        <v>1808</v>
      </c>
      <c r="BU1003" s="161" t="s">
        <v>110</v>
      </c>
      <c r="BV1003" t="b">
        <v>0</v>
      </c>
    </row>
    <row r="1004" spans="1:74" x14ac:dyDescent="0.25">
      <c r="A1004" s="161" t="s">
        <v>1808</v>
      </c>
      <c r="AV1004" t="s">
        <v>867</v>
      </c>
      <c r="AW1004" t="s">
        <v>868</v>
      </c>
      <c r="BA1004" t="s">
        <v>870</v>
      </c>
      <c r="BC1004" t="s">
        <v>1233</v>
      </c>
      <c r="BT1004" s="161" t="s">
        <v>1808</v>
      </c>
      <c r="BU1004" s="161" t="s">
        <v>110</v>
      </c>
      <c r="BV1004" t="b">
        <v>0</v>
      </c>
    </row>
    <row r="1005" spans="1:74" x14ac:dyDescent="0.25">
      <c r="A1005" s="161" t="s">
        <v>1808</v>
      </c>
      <c r="AV1005" t="s">
        <v>872</v>
      </c>
      <c r="AW1005" t="s">
        <v>873</v>
      </c>
      <c r="BA1005" t="s">
        <v>875</v>
      </c>
      <c r="BC1005" t="s">
        <v>1234</v>
      </c>
      <c r="BT1005" s="161" t="s">
        <v>1808</v>
      </c>
      <c r="BU1005" s="161" t="s">
        <v>110</v>
      </c>
      <c r="BV1005" t="b">
        <v>0</v>
      </c>
    </row>
    <row r="1006" spans="1:74" x14ac:dyDescent="0.25">
      <c r="A1006" s="161" t="s">
        <v>1808</v>
      </c>
      <c r="AV1006" t="s">
        <v>877</v>
      </c>
      <c r="AW1006" t="s">
        <v>878</v>
      </c>
      <c r="BA1006" t="s">
        <v>880</v>
      </c>
      <c r="BC1006" t="s">
        <v>1235</v>
      </c>
      <c r="BT1006" s="161" t="s">
        <v>1808</v>
      </c>
      <c r="BU1006" s="161" t="s">
        <v>110</v>
      </c>
      <c r="BV1006" t="b">
        <v>0</v>
      </c>
    </row>
    <row r="1007" spans="1:74" x14ac:dyDescent="0.25">
      <c r="A1007" s="161" t="s">
        <v>1808</v>
      </c>
      <c r="AV1007" t="s">
        <v>882</v>
      </c>
      <c r="AW1007" t="s">
        <v>883</v>
      </c>
      <c r="BA1007" t="s">
        <v>885</v>
      </c>
      <c r="BC1007" t="s">
        <v>1236</v>
      </c>
      <c r="BT1007" s="161" t="s">
        <v>1808</v>
      </c>
      <c r="BU1007" s="161" t="s">
        <v>110</v>
      </c>
      <c r="BV1007" t="b">
        <v>0</v>
      </c>
    </row>
    <row r="1008" spans="1:74" x14ac:dyDescent="0.25">
      <c r="A1008" s="161" t="s">
        <v>1808</v>
      </c>
      <c r="AV1008" t="s">
        <v>897</v>
      </c>
      <c r="AW1008" t="s">
        <v>898</v>
      </c>
      <c r="BA1008" t="s">
        <v>900</v>
      </c>
      <c r="BC1008" t="s">
        <v>1237</v>
      </c>
      <c r="BT1008" s="161" t="s">
        <v>1808</v>
      </c>
      <c r="BU1008" s="161" t="s">
        <v>110</v>
      </c>
      <c r="BV1008" t="b">
        <v>0</v>
      </c>
    </row>
    <row r="1009" spans="1:74" x14ac:dyDescent="0.25">
      <c r="A1009" s="161" t="s">
        <v>1808</v>
      </c>
      <c r="AV1009" t="s">
        <v>902</v>
      </c>
      <c r="AW1009" t="s">
        <v>903</v>
      </c>
      <c r="BA1009" t="s">
        <v>905</v>
      </c>
      <c r="BC1009" t="s">
        <v>1238</v>
      </c>
      <c r="BT1009" s="161" t="s">
        <v>1808</v>
      </c>
      <c r="BU1009" s="161" t="s">
        <v>110</v>
      </c>
      <c r="BV1009" t="b">
        <v>0</v>
      </c>
    </row>
    <row r="1010" spans="1:74" x14ac:dyDescent="0.25">
      <c r="A1010" s="161" t="s">
        <v>1808</v>
      </c>
      <c r="AV1010" t="s">
        <v>907</v>
      </c>
      <c r="AW1010" t="s">
        <v>908</v>
      </c>
      <c r="BA1010" t="s">
        <v>910</v>
      </c>
      <c r="BC1010" t="s">
        <v>1239</v>
      </c>
      <c r="BT1010" s="161" t="s">
        <v>1808</v>
      </c>
      <c r="BU1010" s="161" t="s">
        <v>110</v>
      </c>
      <c r="BV1010" t="b">
        <v>0</v>
      </c>
    </row>
    <row r="1011" spans="1:74" x14ac:dyDescent="0.25">
      <c r="A1011" s="161" t="s">
        <v>1808</v>
      </c>
      <c r="AV1011" t="s">
        <v>917</v>
      </c>
      <c r="AW1011" t="s">
        <v>918</v>
      </c>
      <c r="BA1011" t="s">
        <v>920</v>
      </c>
      <c r="BC1011" t="s">
        <v>1240</v>
      </c>
      <c r="BT1011" s="161" t="s">
        <v>1808</v>
      </c>
      <c r="BU1011" s="161" t="s">
        <v>110</v>
      </c>
      <c r="BV1011" t="b">
        <v>0</v>
      </c>
    </row>
    <row r="1012" spans="1:74" x14ac:dyDescent="0.25">
      <c r="A1012" s="161" t="s">
        <v>1808</v>
      </c>
      <c r="AV1012" t="s">
        <v>937</v>
      </c>
      <c r="AW1012" t="s">
        <v>938</v>
      </c>
      <c r="BA1012" t="s">
        <v>940</v>
      </c>
      <c r="BC1012" t="s">
        <v>1241</v>
      </c>
      <c r="BT1012" s="161" t="s">
        <v>1808</v>
      </c>
      <c r="BU1012" s="161" t="s">
        <v>110</v>
      </c>
      <c r="BV1012" t="b">
        <v>0</v>
      </c>
    </row>
    <row r="1013" spans="1:74" x14ac:dyDescent="0.25">
      <c r="A1013" s="161" t="s">
        <v>1808</v>
      </c>
      <c r="AV1013" t="s">
        <v>942</v>
      </c>
      <c r="AW1013" t="s">
        <v>943</v>
      </c>
      <c r="BA1013" t="s">
        <v>945</v>
      </c>
      <c r="BC1013" t="s">
        <v>1242</v>
      </c>
      <c r="BT1013" s="161" t="s">
        <v>1808</v>
      </c>
      <c r="BU1013" s="161" t="s">
        <v>110</v>
      </c>
      <c r="BV1013" t="b">
        <v>0</v>
      </c>
    </row>
    <row r="1014" spans="1:74" x14ac:dyDescent="0.25">
      <c r="A1014" s="161" t="s">
        <v>1808</v>
      </c>
      <c r="AV1014" t="s">
        <v>947</v>
      </c>
      <c r="AW1014" t="s">
        <v>948</v>
      </c>
      <c r="BA1014" t="s">
        <v>950</v>
      </c>
      <c r="BC1014" t="s">
        <v>1243</v>
      </c>
      <c r="BT1014" s="161" t="s">
        <v>1808</v>
      </c>
      <c r="BU1014" s="161" t="s">
        <v>110</v>
      </c>
      <c r="BV1014" t="b">
        <v>0</v>
      </c>
    </row>
    <row r="1015" spans="1:74" x14ac:dyDescent="0.25">
      <c r="A1015" s="161" t="s">
        <v>1808</v>
      </c>
      <c r="AV1015" t="s">
        <v>962</v>
      </c>
      <c r="AW1015" t="s">
        <v>963</v>
      </c>
      <c r="BA1015" t="s">
        <v>965</v>
      </c>
      <c r="BC1015" t="s">
        <v>1244</v>
      </c>
      <c r="BT1015" s="161" t="s">
        <v>1808</v>
      </c>
      <c r="BU1015" s="161" t="s">
        <v>110</v>
      </c>
      <c r="BV1015" t="b">
        <v>0</v>
      </c>
    </row>
    <row r="1016" spans="1:74" x14ac:dyDescent="0.25">
      <c r="A1016" s="161" t="s">
        <v>1808</v>
      </c>
      <c r="AV1016" t="s">
        <v>976</v>
      </c>
      <c r="AW1016" t="s">
        <v>977</v>
      </c>
      <c r="BA1016" t="s">
        <v>979</v>
      </c>
      <c r="BC1016" t="s">
        <v>1245</v>
      </c>
      <c r="BT1016" s="161" t="s">
        <v>1808</v>
      </c>
      <c r="BU1016" s="161" t="s">
        <v>110</v>
      </c>
      <c r="BV1016" t="b">
        <v>0</v>
      </c>
    </row>
    <row r="1017" spans="1:74" x14ac:dyDescent="0.25">
      <c r="A1017" s="161" t="s">
        <v>1808</v>
      </c>
      <c r="AV1017" t="s">
        <v>981</v>
      </c>
      <c r="AW1017" t="s">
        <v>982</v>
      </c>
      <c r="BA1017" t="s">
        <v>984</v>
      </c>
      <c r="BC1017" t="s">
        <v>1246</v>
      </c>
      <c r="BT1017" s="161" t="s">
        <v>1808</v>
      </c>
      <c r="BU1017" s="161" t="s">
        <v>110</v>
      </c>
      <c r="BV1017" t="b">
        <v>0</v>
      </c>
    </row>
    <row r="1018" spans="1:74" x14ac:dyDescent="0.25">
      <c r="A1018" s="161" t="s">
        <v>1808</v>
      </c>
      <c r="AV1018" t="s">
        <v>999</v>
      </c>
      <c r="AW1018" t="s">
        <v>1000</v>
      </c>
      <c r="BA1018" t="s">
        <v>1002</v>
      </c>
      <c r="BC1018" t="s">
        <v>1247</v>
      </c>
      <c r="BT1018" s="161" t="s">
        <v>1808</v>
      </c>
      <c r="BU1018" s="161" t="s">
        <v>110</v>
      </c>
      <c r="BV1018" t="b">
        <v>0</v>
      </c>
    </row>
    <row r="1019" spans="1:74" x14ac:dyDescent="0.25">
      <c r="A1019" s="161" t="s">
        <v>1808</v>
      </c>
      <c r="AV1019" t="s">
        <v>1022</v>
      </c>
      <c r="AW1019" t="s">
        <v>1023</v>
      </c>
      <c r="BA1019" t="s">
        <v>1025</v>
      </c>
      <c r="BC1019" t="s">
        <v>1248</v>
      </c>
      <c r="BT1019" s="161" t="s">
        <v>1808</v>
      </c>
      <c r="BU1019" s="161" t="s">
        <v>110</v>
      </c>
      <c r="BV1019" t="b">
        <v>0</v>
      </c>
    </row>
    <row r="1020" spans="1:74" x14ac:dyDescent="0.25">
      <c r="A1020" s="161" t="s">
        <v>1808</v>
      </c>
      <c r="AV1020" t="s">
        <v>1027</v>
      </c>
      <c r="AW1020" t="s">
        <v>1028</v>
      </c>
      <c r="BA1020" t="s">
        <v>1030</v>
      </c>
      <c r="BC1020" t="s">
        <v>1249</v>
      </c>
      <c r="BT1020" s="161" t="s">
        <v>1808</v>
      </c>
      <c r="BU1020" s="161" t="s">
        <v>110</v>
      </c>
      <c r="BV1020" t="b">
        <v>0</v>
      </c>
    </row>
    <row r="1021" spans="1:74" x14ac:dyDescent="0.25">
      <c r="A1021" s="161" t="s">
        <v>1808</v>
      </c>
      <c r="AV1021" t="s">
        <v>1042</v>
      </c>
      <c r="AW1021" t="s">
        <v>1043</v>
      </c>
      <c r="BA1021" t="s">
        <v>1045</v>
      </c>
      <c r="BC1021" t="s">
        <v>1250</v>
      </c>
      <c r="BT1021" s="161" t="s">
        <v>1808</v>
      </c>
      <c r="BU1021" s="161" t="s">
        <v>110</v>
      </c>
      <c r="BV1021" t="b">
        <v>0</v>
      </c>
    </row>
    <row r="1022" spans="1:74" x14ac:dyDescent="0.25">
      <c r="A1022" s="161" t="s">
        <v>1808</v>
      </c>
      <c r="AV1022" t="s">
        <v>1047</v>
      </c>
      <c r="AW1022" t="s">
        <v>1048</v>
      </c>
      <c r="BA1022" t="s">
        <v>1050</v>
      </c>
      <c r="BC1022" t="s">
        <v>1251</v>
      </c>
      <c r="BT1022" s="161" t="s">
        <v>1808</v>
      </c>
      <c r="BU1022" s="161" t="s">
        <v>110</v>
      </c>
      <c r="BV1022" t="b">
        <v>0</v>
      </c>
    </row>
    <row r="1023" spans="1:74" x14ac:dyDescent="0.25">
      <c r="A1023" s="161" t="s">
        <v>1808</v>
      </c>
      <c r="AV1023" t="s">
        <v>1057</v>
      </c>
      <c r="AW1023" t="s">
        <v>1058</v>
      </c>
      <c r="BA1023" t="s">
        <v>1060</v>
      </c>
      <c r="BC1023" t="s">
        <v>1252</v>
      </c>
      <c r="BT1023" s="161" t="s">
        <v>1808</v>
      </c>
      <c r="BU1023" s="161" t="s">
        <v>110</v>
      </c>
      <c r="BV1023" t="b">
        <v>0</v>
      </c>
    </row>
    <row r="1024" spans="1:74" x14ac:dyDescent="0.25">
      <c r="A1024" s="161" t="s">
        <v>1808</v>
      </c>
      <c r="AV1024" t="s">
        <v>1082</v>
      </c>
      <c r="AW1024" t="s">
        <v>1083</v>
      </c>
      <c r="BA1024" t="s">
        <v>1055</v>
      </c>
      <c r="BC1024" t="s">
        <v>1253</v>
      </c>
      <c r="BT1024" s="161" t="s">
        <v>1808</v>
      </c>
      <c r="BU1024" s="161" t="s">
        <v>110</v>
      </c>
      <c r="BV1024" t="b">
        <v>0</v>
      </c>
    </row>
    <row r="1025" spans="1:74" x14ac:dyDescent="0.25">
      <c r="A1025" s="161" t="s">
        <v>1808</v>
      </c>
      <c r="AV1025" t="s">
        <v>1086</v>
      </c>
      <c r="AW1025" t="s">
        <v>1087</v>
      </c>
      <c r="BA1025" t="s">
        <v>1089</v>
      </c>
      <c r="BC1025" t="s">
        <v>1254</v>
      </c>
      <c r="BT1025" s="161" t="s">
        <v>1808</v>
      </c>
      <c r="BU1025" s="161" t="s">
        <v>110</v>
      </c>
      <c r="BV1025" t="b">
        <v>0</v>
      </c>
    </row>
    <row r="1026" spans="1:74" x14ac:dyDescent="0.25">
      <c r="A1026" s="161" t="s">
        <v>1808</v>
      </c>
      <c r="AV1026" t="s">
        <v>1091</v>
      </c>
      <c r="AW1026" t="s">
        <v>1092</v>
      </c>
      <c r="BA1026" t="s">
        <v>1094</v>
      </c>
      <c r="BC1026" t="s">
        <v>1255</v>
      </c>
      <c r="BT1026" s="161" t="s">
        <v>1808</v>
      </c>
      <c r="BU1026" s="161" t="s">
        <v>110</v>
      </c>
      <c r="BV1026" t="b">
        <v>0</v>
      </c>
    </row>
    <row r="1027" spans="1:74" x14ac:dyDescent="0.25">
      <c r="A1027" s="161" t="s">
        <v>1808</v>
      </c>
      <c r="AV1027" t="s">
        <v>1106</v>
      </c>
      <c r="AW1027" t="s">
        <v>1107</v>
      </c>
      <c r="BA1027" t="s">
        <v>1075</v>
      </c>
      <c r="BC1027" t="s">
        <v>1256</v>
      </c>
      <c r="BT1027" s="161" t="s">
        <v>1808</v>
      </c>
      <c r="BU1027" s="161" t="s">
        <v>110</v>
      </c>
      <c r="BV1027" t="b">
        <v>0</v>
      </c>
    </row>
    <row r="1028" spans="1:74" x14ac:dyDescent="0.25">
      <c r="A1028" s="161" t="s">
        <v>1808</v>
      </c>
      <c r="AV1028" t="s">
        <v>1139</v>
      </c>
      <c r="AW1028" t="s">
        <v>1140</v>
      </c>
      <c r="BA1028" t="s">
        <v>1142</v>
      </c>
      <c r="BC1028" t="s">
        <v>1257</v>
      </c>
      <c r="BT1028" s="161" t="s">
        <v>1808</v>
      </c>
      <c r="BU1028" s="161" t="s">
        <v>110</v>
      </c>
      <c r="BV1028" t="b">
        <v>0</v>
      </c>
    </row>
    <row r="1029" spans="1:74" x14ac:dyDescent="0.25">
      <c r="A1029" s="161" t="s">
        <v>1808</v>
      </c>
      <c r="AV1029" t="s">
        <v>1144</v>
      </c>
      <c r="AW1029" t="s">
        <v>1145</v>
      </c>
      <c r="BA1029" t="s">
        <v>1147</v>
      </c>
      <c r="BC1029" t="s">
        <v>1258</v>
      </c>
      <c r="BT1029" s="161" t="s">
        <v>1808</v>
      </c>
      <c r="BU1029" s="161" t="s">
        <v>110</v>
      </c>
      <c r="BV1029" t="b">
        <v>0</v>
      </c>
    </row>
    <row r="1030" spans="1:74" x14ac:dyDescent="0.25">
      <c r="A1030" s="161" t="s">
        <v>1808</v>
      </c>
      <c r="AV1030" t="s">
        <v>1149</v>
      </c>
      <c r="AW1030" t="s">
        <v>1150</v>
      </c>
      <c r="BA1030" t="s">
        <v>1152</v>
      </c>
      <c r="BC1030" t="s">
        <v>1259</v>
      </c>
      <c r="BT1030" s="161" t="s">
        <v>1808</v>
      </c>
      <c r="BU1030" s="161" t="s">
        <v>110</v>
      </c>
      <c r="BV1030" t="b">
        <v>0</v>
      </c>
    </row>
    <row r="1031" spans="1:74" x14ac:dyDescent="0.25">
      <c r="A1031" s="161" t="s">
        <v>1808</v>
      </c>
      <c r="AV1031" t="s">
        <v>1184</v>
      </c>
      <c r="AW1031" t="s">
        <v>1185</v>
      </c>
      <c r="BA1031" t="s">
        <v>1187</v>
      </c>
      <c r="BC1031" t="s">
        <v>1260</v>
      </c>
      <c r="BT1031" s="161" t="s">
        <v>1808</v>
      </c>
      <c r="BU1031" s="161" t="s">
        <v>110</v>
      </c>
      <c r="BV1031" t="b">
        <v>0</v>
      </c>
    </row>
    <row r="1032" spans="1:74" x14ac:dyDescent="0.25">
      <c r="A1032" s="161" t="s">
        <v>1808</v>
      </c>
      <c r="AV1032" t="s">
        <v>572</v>
      </c>
      <c r="AW1032" t="s">
        <v>573</v>
      </c>
      <c r="BA1032" t="s">
        <v>575</v>
      </c>
      <c r="BC1032" t="s">
        <v>1261</v>
      </c>
      <c r="BT1032" s="161" t="s">
        <v>1808</v>
      </c>
      <c r="BU1032" s="161" t="s">
        <v>110</v>
      </c>
      <c r="BV1032" t="b">
        <v>0</v>
      </c>
    </row>
    <row r="1033" spans="1:74" x14ac:dyDescent="0.25">
      <c r="A1033" s="161" t="s">
        <v>1808</v>
      </c>
      <c r="AV1033" t="s">
        <v>615</v>
      </c>
      <c r="AW1033" t="s">
        <v>616</v>
      </c>
      <c r="BA1033" t="s">
        <v>618</v>
      </c>
      <c r="BC1033" t="s">
        <v>1262</v>
      </c>
      <c r="BT1033" s="161" t="s">
        <v>1808</v>
      </c>
      <c r="BU1033" s="161" t="s">
        <v>110</v>
      </c>
      <c r="BV1033" t="b">
        <v>0</v>
      </c>
    </row>
    <row r="1034" spans="1:74" x14ac:dyDescent="0.25">
      <c r="A1034" s="161" t="s">
        <v>1808</v>
      </c>
      <c r="AV1034" t="s">
        <v>676</v>
      </c>
      <c r="AW1034" t="s">
        <v>677</v>
      </c>
      <c r="BA1034" t="s">
        <v>679</v>
      </c>
      <c r="BC1034" t="s">
        <v>1263</v>
      </c>
      <c r="BT1034" s="161" t="s">
        <v>1808</v>
      </c>
      <c r="BU1034" s="161" t="s">
        <v>110</v>
      </c>
      <c r="BV1034" t="b">
        <v>0</v>
      </c>
    </row>
    <row r="1035" spans="1:74" x14ac:dyDescent="0.25">
      <c r="A1035" s="161" t="s">
        <v>1808</v>
      </c>
      <c r="AV1035" t="s">
        <v>795</v>
      </c>
      <c r="AW1035" t="s">
        <v>796</v>
      </c>
      <c r="BA1035" t="s">
        <v>798</v>
      </c>
      <c r="BC1035" t="s">
        <v>1264</v>
      </c>
      <c r="BT1035" s="161" t="s">
        <v>1808</v>
      </c>
      <c r="BU1035" s="161" t="s">
        <v>110</v>
      </c>
      <c r="BV1035" t="b">
        <v>0</v>
      </c>
    </row>
    <row r="1036" spans="1:74" x14ac:dyDescent="0.25">
      <c r="A1036" s="161" t="s">
        <v>1808</v>
      </c>
      <c r="AV1036" t="s">
        <v>810</v>
      </c>
      <c r="AW1036" t="s">
        <v>811</v>
      </c>
      <c r="BA1036" t="s">
        <v>813</v>
      </c>
      <c r="BC1036" t="s">
        <v>1265</v>
      </c>
      <c r="BT1036" s="161" t="s">
        <v>1808</v>
      </c>
      <c r="BU1036" s="161" t="s">
        <v>110</v>
      </c>
      <c r="BV1036" t="b">
        <v>0</v>
      </c>
    </row>
    <row r="1037" spans="1:74" x14ac:dyDescent="0.25">
      <c r="A1037" s="161" t="s">
        <v>1808</v>
      </c>
      <c r="AV1037" t="s">
        <v>843</v>
      </c>
      <c r="AW1037" t="s">
        <v>844</v>
      </c>
      <c r="BA1037" t="s">
        <v>846</v>
      </c>
      <c r="BC1037" t="s">
        <v>1266</v>
      </c>
      <c r="BT1037" s="161" t="s">
        <v>1808</v>
      </c>
      <c r="BU1037" s="161" t="s">
        <v>110</v>
      </c>
      <c r="BV1037" t="b">
        <v>0</v>
      </c>
    </row>
    <row r="1038" spans="1:74" x14ac:dyDescent="0.25">
      <c r="A1038" s="161" t="s">
        <v>1808</v>
      </c>
      <c r="AV1038" t="s">
        <v>852</v>
      </c>
      <c r="AW1038" t="s">
        <v>853</v>
      </c>
      <c r="BA1038" t="s">
        <v>855</v>
      </c>
      <c r="BC1038" t="s">
        <v>1267</v>
      </c>
      <c r="BT1038" s="161" t="s">
        <v>1808</v>
      </c>
      <c r="BU1038" s="161" t="s">
        <v>110</v>
      </c>
      <c r="BV1038" t="b">
        <v>0</v>
      </c>
    </row>
    <row r="1039" spans="1:74" x14ac:dyDescent="0.25">
      <c r="A1039" s="161" t="s">
        <v>1808</v>
      </c>
      <c r="AV1039" t="s">
        <v>862</v>
      </c>
      <c r="AW1039" t="s">
        <v>863</v>
      </c>
      <c r="BA1039" t="s">
        <v>865</v>
      </c>
      <c r="BC1039" t="s">
        <v>1268</v>
      </c>
      <c r="BT1039" s="161" t="s">
        <v>1808</v>
      </c>
      <c r="BU1039" s="161" t="s">
        <v>110</v>
      </c>
      <c r="BV1039" t="b">
        <v>0</v>
      </c>
    </row>
    <row r="1040" spans="1:74" x14ac:dyDescent="0.25">
      <c r="A1040" s="161" t="s">
        <v>1808</v>
      </c>
      <c r="AV1040" t="s">
        <v>927</v>
      </c>
      <c r="AW1040" t="s">
        <v>928</v>
      </c>
      <c r="BA1040" t="s">
        <v>930</v>
      </c>
      <c r="BC1040" t="s">
        <v>1269</v>
      </c>
      <c r="BT1040" s="161" t="s">
        <v>1808</v>
      </c>
      <c r="BU1040" s="161" t="s">
        <v>110</v>
      </c>
      <c r="BV1040" t="b">
        <v>0</v>
      </c>
    </row>
    <row r="1041" spans="1:74" x14ac:dyDescent="0.25">
      <c r="A1041" s="161" t="s">
        <v>1808</v>
      </c>
      <c r="AV1041" t="s">
        <v>887</v>
      </c>
      <c r="AW1041" t="s">
        <v>888</v>
      </c>
      <c r="BA1041" t="s">
        <v>890</v>
      </c>
      <c r="BC1041" t="s">
        <v>1270</v>
      </c>
      <c r="BT1041" s="161" t="s">
        <v>1808</v>
      </c>
      <c r="BU1041" s="161" t="s">
        <v>110</v>
      </c>
      <c r="BV1041" t="b">
        <v>0</v>
      </c>
    </row>
    <row r="1042" spans="1:74" x14ac:dyDescent="0.25">
      <c r="A1042" s="161" t="s">
        <v>1808</v>
      </c>
      <c r="AV1042" t="s">
        <v>892</v>
      </c>
      <c r="AW1042" t="s">
        <v>893</v>
      </c>
      <c r="BA1042" t="s">
        <v>895</v>
      </c>
      <c r="BC1042" t="s">
        <v>1271</v>
      </c>
      <c r="BT1042" s="161" t="s">
        <v>1808</v>
      </c>
      <c r="BU1042" s="161" t="s">
        <v>110</v>
      </c>
      <c r="BV1042" t="b">
        <v>0</v>
      </c>
    </row>
    <row r="1043" spans="1:74" x14ac:dyDescent="0.25">
      <c r="A1043" s="161" t="s">
        <v>1808</v>
      </c>
      <c r="AV1043" t="s">
        <v>912</v>
      </c>
      <c r="AW1043" t="s">
        <v>913</v>
      </c>
      <c r="BA1043" t="s">
        <v>915</v>
      </c>
      <c r="BC1043" t="s">
        <v>1272</v>
      </c>
      <c r="BT1043" s="161" t="s">
        <v>1808</v>
      </c>
      <c r="BU1043" s="161" t="s">
        <v>110</v>
      </c>
      <c r="BV1043" t="b">
        <v>0</v>
      </c>
    </row>
    <row r="1044" spans="1:74" x14ac:dyDescent="0.25">
      <c r="A1044" s="161" t="s">
        <v>1808</v>
      </c>
      <c r="AV1044" t="s">
        <v>922</v>
      </c>
      <c r="AW1044" t="s">
        <v>923</v>
      </c>
      <c r="BA1044" t="s">
        <v>925</v>
      </c>
      <c r="BC1044" t="s">
        <v>1273</v>
      </c>
      <c r="BT1044" s="161" t="s">
        <v>1808</v>
      </c>
      <c r="BU1044" s="161" t="s">
        <v>110</v>
      </c>
      <c r="BV1044" t="b">
        <v>0</v>
      </c>
    </row>
    <row r="1045" spans="1:74" x14ac:dyDescent="0.25">
      <c r="A1045" s="161" t="s">
        <v>1808</v>
      </c>
      <c r="AV1045" t="s">
        <v>932</v>
      </c>
      <c r="AW1045" t="s">
        <v>933</v>
      </c>
      <c r="BA1045" t="s">
        <v>935</v>
      </c>
      <c r="BC1045" t="s">
        <v>1274</v>
      </c>
      <c r="BT1045" s="161" t="s">
        <v>1808</v>
      </c>
      <c r="BU1045" s="161" t="s">
        <v>110</v>
      </c>
      <c r="BV1045" t="b">
        <v>0</v>
      </c>
    </row>
    <row r="1046" spans="1:74" x14ac:dyDescent="0.25">
      <c r="A1046" s="161" t="s">
        <v>1808</v>
      </c>
      <c r="AV1046" t="s">
        <v>952</v>
      </c>
      <c r="AW1046" t="s">
        <v>953</v>
      </c>
      <c r="BA1046" t="s">
        <v>955</v>
      </c>
      <c r="BC1046" t="s">
        <v>1275</v>
      </c>
      <c r="BT1046" s="161" t="s">
        <v>1808</v>
      </c>
      <c r="BU1046" s="161" t="s">
        <v>110</v>
      </c>
      <c r="BV1046" t="b">
        <v>0</v>
      </c>
    </row>
    <row r="1047" spans="1:74" x14ac:dyDescent="0.25">
      <c r="A1047" s="161" t="s">
        <v>1808</v>
      </c>
      <c r="AV1047" t="s">
        <v>957</v>
      </c>
      <c r="AW1047" t="s">
        <v>958</v>
      </c>
      <c r="BA1047" t="s">
        <v>960</v>
      </c>
      <c r="BC1047" t="s">
        <v>1276</v>
      </c>
      <c r="BT1047" s="161" t="s">
        <v>1808</v>
      </c>
      <c r="BU1047" s="161" t="s">
        <v>110</v>
      </c>
      <c r="BV1047" t="b">
        <v>0</v>
      </c>
    </row>
    <row r="1048" spans="1:74" x14ac:dyDescent="0.25">
      <c r="A1048" s="161" t="s">
        <v>1808</v>
      </c>
      <c r="AV1048" t="s">
        <v>967</v>
      </c>
      <c r="AW1048" t="s">
        <v>968</v>
      </c>
      <c r="BA1048" t="s">
        <v>970</v>
      </c>
      <c r="BC1048" t="s">
        <v>1277</v>
      </c>
      <c r="BT1048" s="161" t="s">
        <v>1808</v>
      </c>
      <c r="BU1048" s="161" t="s">
        <v>110</v>
      </c>
      <c r="BV1048" t="b">
        <v>0</v>
      </c>
    </row>
    <row r="1049" spans="1:74" x14ac:dyDescent="0.25">
      <c r="A1049" s="161" t="s">
        <v>1808</v>
      </c>
      <c r="AV1049" t="s">
        <v>986</v>
      </c>
      <c r="AW1049" t="s">
        <v>987</v>
      </c>
      <c r="BA1049" t="s">
        <v>989</v>
      </c>
      <c r="BC1049" t="s">
        <v>1278</v>
      </c>
      <c r="BT1049" s="161" t="s">
        <v>1808</v>
      </c>
      <c r="BU1049" s="161" t="s">
        <v>110</v>
      </c>
      <c r="BV1049" t="b">
        <v>0</v>
      </c>
    </row>
    <row r="1050" spans="1:74" x14ac:dyDescent="0.25">
      <c r="A1050" s="161" t="s">
        <v>1808</v>
      </c>
      <c r="AV1050" t="s">
        <v>991</v>
      </c>
      <c r="AW1050" t="s">
        <v>992</v>
      </c>
      <c r="BA1050" t="s">
        <v>590</v>
      </c>
      <c r="BC1050" t="s">
        <v>1279</v>
      </c>
      <c r="BT1050" s="161" t="s">
        <v>1808</v>
      </c>
      <c r="BU1050" s="161" t="s">
        <v>110</v>
      </c>
      <c r="BV1050" t="b">
        <v>0</v>
      </c>
    </row>
    <row r="1051" spans="1:74" x14ac:dyDescent="0.25">
      <c r="A1051" s="161" t="s">
        <v>1808</v>
      </c>
      <c r="AV1051" t="s">
        <v>1077</v>
      </c>
      <c r="AW1051" t="s">
        <v>1078</v>
      </c>
      <c r="BA1051" t="s">
        <v>1080</v>
      </c>
      <c r="BC1051" t="s">
        <v>1280</v>
      </c>
      <c r="BT1051" s="161" t="s">
        <v>1808</v>
      </c>
      <c r="BU1051" s="161" t="s">
        <v>110</v>
      </c>
      <c r="BV1051" t="b">
        <v>0</v>
      </c>
    </row>
    <row r="1052" spans="1:74" x14ac:dyDescent="0.25">
      <c r="A1052" s="161" t="s">
        <v>1808</v>
      </c>
      <c r="AV1052" t="s">
        <v>1032</v>
      </c>
      <c r="AW1052" t="s">
        <v>1033</v>
      </c>
      <c r="BA1052" t="s">
        <v>1035</v>
      </c>
      <c r="BC1052" t="s">
        <v>1281</v>
      </c>
      <c r="BT1052" s="161" t="s">
        <v>1808</v>
      </c>
      <c r="BU1052" s="161" t="s">
        <v>110</v>
      </c>
      <c r="BV1052" t="b">
        <v>0</v>
      </c>
    </row>
    <row r="1053" spans="1:74" x14ac:dyDescent="0.25">
      <c r="A1053" s="161" t="s">
        <v>1808</v>
      </c>
      <c r="AV1053" t="s">
        <v>1008</v>
      </c>
      <c r="AW1053" t="s">
        <v>1009</v>
      </c>
      <c r="BA1053" t="s">
        <v>1011</v>
      </c>
      <c r="BC1053" t="s">
        <v>1282</v>
      </c>
      <c r="BT1053" s="161" t="s">
        <v>1808</v>
      </c>
      <c r="BU1053" s="161" t="s">
        <v>110</v>
      </c>
      <c r="BV1053" t="b">
        <v>0</v>
      </c>
    </row>
    <row r="1054" spans="1:74" x14ac:dyDescent="0.25">
      <c r="A1054" s="161" t="s">
        <v>1808</v>
      </c>
      <c r="AV1054" t="s">
        <v>1013</v>
      </c>
      <c r="AW1054" t="s">
        <v>1014</v>
      </c>
      <c r="BA1054" t="s">
        <v>1016</v>
      </c>
      <c r="BC1054" t="s">
        <v>1283</v>
      </c>
      <c r="BT1054" s="161" t="s">
        <v>1808</v>
      </c>
      <c r="BU1054" s="161" t="s">
        <v>110</v>
      </c>
      <c r="BV1054" t="b">
        <v>0</v>
      </c>
    </row>
    <row r="1055" spans="1:74" x14ac:dyDescent="0.25">
      <c r="A1055" s="161" t="s">
        <v>1808</v>
      </c>
      <c r="AV1055" t="s">
        <v>1052</v>
      </c>
      <c r="AW1055" t="s">
        <v>1053</v>
      </c>
      <c r="BA1055" t="s">
        <v>1055</v>
      </c>
      <c r="BC1055" t="s">
        <v>1284</v>
      </c>
      <c r="BT1055" s="161" t="s">
        <v>1808</v>
      </c>
      <c r="BU1055" s="161" t="s">
        <v>110</v>
      </c>
      <c r="BV1055" t="b">
        <v>0</v>
      </c>
    </row>
    <row r="1056" spans="1:74" x14ac:dyDescent="0.25">
      <c r="A1056" s="161" t="s">
        <v>1808</v>
      </c>
      <c r="AV1056" t="s">
        <v>1062</v>
      </c>
      <c r="AW1056" t="s">
        <v>1063</v>
      </c>
      <c r="BA1056" t="s">
        <v>1065</v>
      </c>
      <c r="BC1056" t="s">
        <v>1285</v>
      </c>
      <c r="BT1056" s="161" t="s">
        <v>1808</v>
      </c>
      <c r="BU1056" s="161" t="s">
        <v>110</v>
      </c>
      <c r="BV1056" t="b">
        <v>0</v>
      </c>
    </row>
    <row r="1057" spans="1:74" x14ac:dyDescent="0.25">
      <c r="A1057" s="161" t="s">
        <v>1808</v>
      </c>
      <c r="AV1057" t="s">
        <v>1067</v>
      </c>
      <c r="AW1057" t="s">
        <v>1068</v>
      </c>
      <c r="BA1057" t="s">
        <v>1070</v>
      </c>
      <c r="BC1057" t="s">
        <v>1286</v>
      </c>
      <c r="BT1057" s="161" t="s">
        <v>1808</v>
      </c>
      <c r="BU1057" s="161" t="s">
        <v>110</v>
      </c>
      <c r="BV1057" t="b">
        <v>0</v>
      </c>
    </row>
    <row r="1058" spans="1:74" x14ac:dyDescent="0.25">
      <c r="A1058" s="161" t="s">
        <v>1808</v>
      </c>
      <c r="AV1058" t="s">
        <v>1129</v>
      </c>
      <c r="AW1058" t="s">
        <v>1130</v>
      </c>
      <c r="BA1058" t="s">
        <v>1132</v>
      </c>
      <c r="BC1058" t="s">
        <v>1287</v>
      </c>
      <c r="BT1058" s="161" t="s">
        <v>1808</v>
      </c>
      <c r="BU1058" s="161" t="s">
        <v>110</v>
      </c>
      <c r="BV1058" t="b">
        <v>0</v>
      </c>
    </row>
    <row r="1059" spans="1:74" x14ac:dyDescent="0.25">
      <c r="A1059" s="161" t="s">
        <v>1808</v>
      </c>
      <c r="AV1059" t="s">
        <v>1072</v>
      </c>
      <c r="AW1059" t="s">
        <v>1073</v>
      </c>
      <c r="BA1059" t="s">
        <v>1075</v>
      </c>
      <c r="BC1059" t="s">
        <v>1288</v>
      </c>
      <c r="BT1059" s="161" t="s">
        <v>1808</v>
      </c>
      <c r="BU1059" s="161" t="s">
        <v>110</v>
      </c>
      <c r="BV1059" t="b">
        <v>0</v>
      </c>
    </row>
    <row r="1060" spans="1:74" x14ac:dyDescent="0.25">
      <c r="A1060" s="161" t="s">
        <v>1808</v>
      </c>
      <c r="AV1060" t="s">
        <v>1096</v>
      </c>
      <c r="AW1060" t="s">
        <v>1097</v>
      </c>
      <c r="BA1060" t="s">
        <v>1099</v>
      </c>
      <c r="BC1060" t="s">
        <v>1289</v>
      </c>
      <c r="BT1060" s="161" t="s">
        <v>1808</v>
      </c>
      <c r="BU1060" s="161" t="s">
        <v>110</v>
      </c>
      <c r="BV1060" t="b">
        <v>0</v>
      </c>
    </row>
    <row r="1061" spans="1:74" x14ac:dyDescent="0.25">
      <c r="A1061" s="161" t="s">
        <v>1808</v>
      </c>
      <c r="AV1061" t="s">
        <v>1101</v>
      </c>
      <c r="AW1061" t="s">
        <v>1102</v>
      </c>
      <c r="BA1061" t="s">
        <v>1104</v>
      </c>
      <c r="BC1061" t="s">
        <v>1290</v>
      </c>
      <c r="BT1061" s="161" t="s">
        <v>1808</v>
      </c>
      <c r="BU1061" s="161" t="s">
        <v>110</v>
      </c>
      <c r="BV1061" t="b">
        <v>0</v>
      </c>
    </row>
    <row r="1062" spans="1:74" x14ac:dyDescent="0.25">
      <c r="A1062" s="161" t="s">
        <v>1808</v>
      </c>
      <c r="AV1062" t="s">
        <v>1110</v>
      </c>
      <c r="AW1062" t="s">
        <v>1111</v>
      </c>
      <c r="BA1062" t="s">
        <v>1113</v>
      </c>
      <c r="BC1062" t="s">
        <v>1291</v>
      </c>
      <c r="BT1062" s="161" t="s">
        <v>1808</v>
      </c>
      <c r="BU1062" s="161" t="s">
        <v>110</v>
      </c>
      <c r="BV1062" t="b">
        <v>0</v>
      </c>
    </row>
    <row r="1063" spans="1:74" x14ac:dyDescent="0.25">
      <c r="A1063" s="161" t="s">
        <v>1808</v>
      </c>
      <c r="AV1063" t="s">
        <v>1115</v>
      </c>
      <c r="AW1063" t="s">
        <v>1116</v>
      </c>
      <c r="BA1063" t="s">
        <v>1118</v>
      </c>
      <c r="BC1063" t="s">
        <v>1292</v>
      </c>
      <c r="BT1063" s="161" t="s">
        <v>1808</v>
      </c>
      <c r="BU1063" s="161" t="s">
        <v>110</v>
      </c>
      <c r="BV1063" t="b">
        <v>0</v>
      </c>
    </row>
    <row r="1064" spans="1:74" x14ac:dyDescent="0.25">
      <c r="A1064" s="161" t="s">
        <v>1808</v>
      </c>
      <c r="AV1064" t="s">
        <v>1120</v>
      </c>
      <c r="AW1064" t="s">
        <v>1121</v>
      </c>
      <c r="BA1064" t="s">
        <v>1123</v>
      </c>
      <c r="BC1064" t="s">
        <v>1293</v>
      </c>
      <c r="BT1064" s="161" t="s">
        <v>1808</v>
      </c>
      <c r="BU1064" s="161" t="s">
        <v>110</v>
      </c>
      <c r="BV1064" t="b">
        <v>0</v>
      </c>
    </row>
    <row r="1065" spans="1:74" x14ac:dyDescent="0.25">
      <c r="A1065" s="161" t="s">
        <v>1808</v>
      </c>
      <c r="AV1065" t="s">
        <v>1134</v>
      </c>
      <c r="AW1065" t="s">
        <v>1135</v>
      </c>
      <c r="BA1065" t="s">
        <v>1137</v>
      </c>
      <c r="BC1065" t="s">
        <v>1294</v>
      </c>
      <c r="BT1065" s="161" t="s">
        <v>1808</v>
      </c>
      <c r="BU1065" s="161" t="s">
        <v>110</v>
      </c>
      <c r="BV1065" t="b">
        <v>0</v>
      </c>
    </row>
    <row r="1066" spans="1:74" x14ac:dyDescent="0.25">
      <c r="A1066" s="161" t="s">
        <v>1808</v>
      </c>
      <c r="AV1066" t="s">
        <v>1169</v>
      </c>
      <c r="AW1066" t="s">
        <v>1170</v>
      </c>
      <c r="BA1066" t="s">
        <v>1172</v>
      </c>
      <c r="BC1066" t="s">
        <v>1295</v>
      </c>
      <c r="BT1066" s="161" t="s">
        <v>1808</v>
      </c>
      <c r="BU1066" s="161" t="s">
        <v>110</v>
      </c>
      <c r="BV1066" t="b">
        <v>0</v>
      </c>
    </row>
    <row r="1067" spans="1:74" x14ac:dyDescent="0.25">
      <c r="A1067" s="161" t="s">
        <v>1808</v>
      </c>
      <c r="AV1067" t="s">
        <v>1174</v>
      </c>
      <c r="AW1067" t="s">
        <v>1175</v>
      </c>
      <c r="BA1067" t="s">
        <v>1177</v>
      </c>
      <c r="BC1067" t="s">
        <v>1296</v>
      </c>
      <c r="BT1067" s="161" t="s">
        <v>1808</v>
      </c>
      <c r="BU1067" s="161" t="s">
        <v>110</v>
      </c>
      <c r="BV1067" t="b">
        <v>0</v>
      </c>
    </row>
    <row r="1068" spans="1:74" x14ac:dyDescent="0.25">
      <c r="A1068" s="161" t="s">
        <v>1808</v>
      </c>
      <c r="AV1068" t="s">
        <v>1159</v>
      </c>
      <c r="AW1068" t="s">
        <v>1160</v>
      </c>
      <c r="BA1068" t="s">
        <v>1162</v>
      </c>
      <c r="BC1068" t="s">
        <v>1297</v>
      </c>
      <c r="BT1068" s="161" t="s">
        <v>1808</v>
      </c>
      <c r="BU1068" s="161" t="s">
        <v>110</v>
      </c>
      <c r="BV1068" t="b">
        <v>0</v>
      </c>
    </row>
    <row r="1069" spans="1:74" x14ac:dyDescent="0.25">
      <c r="A1069" s="161" t="s">
        <v>1808</v>
      </c>
      <c r="AV1069" t="s">
        <v>1164</v>
      </c>
      <c r="AW1069" t="s">
        <v>1165</v>
      </c>
      <c r="BA1069" t="s">
        <v>1167</v>
      </c>
      <c r="BC1069" t="s">
        <v>1298</v>
      </c>
      <c r="BT1069" s="161" t="s">
        <v>1808</v>
      </c>
      <c r="BU1069" s="161" t="s">
        <v>110</v>
      </c>
      <c r="BV1069" t="b">
        <v>0</v>
      </c>
    </row>
    <row r="1070" spans="1:74" x14ac:dyDescent="0.25">
      <c r="A1070" s="161" t="s">
        <v>1808</v>
      </c>
      <c r="AV1070" t="s">
        <v>1179</v>
      </c>
      <c r="AW1070" t="s">
        <v>1180</v>
      </c>
      <c r="BA1070" t="s">
        <v>1182</v>
      </c>
      <c r="BC1070" t="s">
        <v>1299</v>
      </c>
      <c r="BT1070" s="161" t="s">
        <v>1808</v>
      </c>
      <c r="BU1070" s="161" t="s">
        <v>110</v>
      </c>
      <c r="BV1070" t="b">
        <v>0</v>
      </c>
    </row>
    <row r="1071" spans="1:74" x14ac:dyDescent="0.25">
      <c r="A1071" s="161" t="s">
        <v>1808</v>
      </c>
      <c r="AV1071" t="s">
        <v>1154</v>
      </c>
      <c r="AW1071" t="s">
        <v>1155</v>
      </c>
      <c r="BA1071" t="s">
        <v>1157</v>
      </c>
      <c r="BC1071" t="s">
        <v>1300</v>
      </c>
      <c r="BT1071" s="161" t="s">
        <v>1808</v>
      </c>
      <c r="BU1071" s="161" t="s">
        <v>110</v>
      </c>
      <c r="BV1071" t="b">
        <v>0</v>
      </c>
    </row>
    <row r="1072" spans="1:74" x14ac:dyDescent="0.25">
      <c r="A1072" s="161" t="s">
        <v>1808</v>
      </c>
      <c r="AV1072" t="s">
        <v>1189</v>
      </c>
      <c r="AW1072" t="s">
        <v>1190</v>
      </c>
      <c r="BA1072" t="s">
        <v>1192</v>
      </c>
      <c r="BC1072" t="s">
        <v>1301</v>
      </c>
      <c r="BT1072" s="161" t="s">
        <v>1808</v>
      </c>
      <c r="BU1072" s="161" t="s">
        <v>110</v>
      </c>
      <c r="BV1072" t="b">
        <v>0</v>
      </c>
    </row>
    <row r="1073" spans="1:74" x14ac:dyDescent="0.25">
      <c r="A1073" s="161" t="s">
        <v>1808</v>
      </c>
      <c r="AV1073" t="s">
        <v>1194</v>
      </c>
      <c r="AW1073" t="s">
        <v>1195</v>
      </c>
      <c r="BA1073" t="s">
        <v>1197</v>
      </c>
      <c r="BC1073" t="s">
        <v>1302</v>
      </c>
      <c r="BT1073" s="161" t="s">
        <v>1808</v>
      </c>
      <c r="BU1073" s="161" t="s">
        <v>110</v>
      </c>
      <c r="BV1073" t="b">
        <v>0</v>
      </c>
    </row>
    <row r="1074" spans="1:74" x14ac:dyDescent="0.25">
      <c r="A1074" s="161" t="s">
        <v>1808</v>
      </c>
      <c r="AV1074" t="s">
        <v>1303</v>
      </c>
      <c r="AW1074" t="s">
        <v>1303</v>
      </c>
      <c r="BA1074" t="s">
        <v>1304</v>
      </c>
      <c r="BC1074" t="s">
        <v>1305</v>
      </c>
      <c r="BT1074" s="161" t="s">
        <v>1808</v>
      </c>
      <c r="BU1074" s="161" t="s">
        <v>110</v>
      </c>
      <c r="BV1074" t="b">
        <v>0</v>
      </c>
    </row>
    <row r="1075" spans="1:74" x14ac:dyDescent="0.25">
      <c r="A1075" s="161" t="s">
        <v>1809</v>
      </c>
      <c r="BD1075" t="s">
        <v>1312</v>
      </c>
      <c r="BE1075" t="s">
        <v>1313</v>
      </c>
      <c r="BF1075" t="s">
        <v>1314</v>
      </c>
      <c r="BG1075" t="s">
        <v>1315</v>
      </c>
      <c r="BH1075" t="s">
        <v>1316</v>
      </c>
      <c r="BR1075" t="s">
        <v>2360</v>
      </c>
      <c r="BT1075" s="161" t="s">
        <v>1809</v>
      </c>
      <c r="BU1075" s="161" t="s">
        <v>110</v>
      </c>
      <c r="BV1075" t="b">
        <v>0</v>
      </c>
    </row>
    <row r="1076" spans="1:74" x14ac:dyDescent="0.25">
      <c r="A1076" s="161" t="s">
        <v>1809</v>
      </c>
      <c r="BD1076" t="s">
        <v>1317</v>
      </c>
      <c r="BE1076" t="s">
        <v>1318</v>
      </c>
      <c r="BF1076" t="s">
        <v>1319</v>
      </c>
      <c r="BG1076" t="s">
        <v>1320</v>
      </c>
      <c r="BH1076" t="s">
        <v>1321</v>
      </c>
      <c r="BR1076" t="s">
        <v>2361</v>
      </c>
      <c r="BT1076" s="161" t="s">
        <v>1809</v>
      </c>
      <c r="BU1076" s="161" t="s">
        <v>110</v>
      </c>
      <c r="BV1076" t="b">
        <v>0</v>
      </c>
    </row>
    <row r="1077" spans="1:74" x14ac:dyDescent="0.25">
      <c r="A1077" s="161" t="s">
        <v>1809</v>
      </c>
      <c r="BD1077" t="s">
        <v>1322</v>
      </c>
      <c r="BE1077" t="s">
        <v>1313</v>
      </c>
      <c r="BF1077" t="s">
        <v>1323</v>
      </c>
      <c r="BG1077" t="s">
        <v>1315</v>
      </c>
      <c r="BH1077" t="s">
        <v>1324</v>
      </c>
      <c r="BR1077" t="s">
        <v>2362</v>
      </c>
      <c r="BT1077" s="161" t="s">
        <v>1809</v>
      </c>
      <c r="BU1077" s="161" t="s">
        <v>110</v>
      </c>
      <c r="BV1077" t="b">
        <v>0</v>
      </c>
    </row>
    <row r="1078" spans="1:74" x14ac:dyDescent="0.25">
      <c r="A1078" s="161" t="s">
        <v>1809</v>
      </c>
      <c r="BD1078" t="s">
        <v>1325</v>
      </c>
      <c r="BE1078" t="s">
        <v>1313</v>
      </c>
      <c r="BF1078" t="s">
        <v>1326</v>
      </c>
      <c r="BG1078" t="s">
        <v>1315</v>
      </c>
      <c r="BH1078" t="s">
        <v>1327</v>
      </c>
      <c r="BR1078" t="s">
        <v>2363</v>
      </c>
      <c r="BT1078" s="161" t="s">
        <v>1809</v>
      </c>
      <c r="BU1078" s="161" t="s">
        <v>110</v>
      </c>
      <c r="BV1078" t="b">
        <v>0</v>
      </c>
    </row>
    <row r="1079" spans="1:74" x14ac:dyDescent="0.25">
      <c r="A1079" s="161" t="s">
        <v>1809</v>
      </c>
      <c r="BD1079" t="s">
        <v>1328</v>
      </c>
      <c r="BE1079" t="s">
        <v>1318</v>
      </c>
      <c r="BF1079" t="s">
        <v>1329</v>
      </c>
      <c r="BG1079" t="s">
        <v>1320</v>
      </c>
      <c r="BH1079" t="s">
        <v>1330</v>
      </c>
      <c r="BR1079" t="s">
        <v>2364</v>
      </c>
      <c r="BT1079" s="161" t="s">
        <v>1809</v>
      </c>
      <c r="BU1079" s="161" t="s">
        <v>110</v>
      </c>
      <c r="BV1079" t="b">
        <v>0</v>
      </c>
    </row>
    <row r="1080" spans="1:74" x14ac:dyDescent="0.25">
      <c r="A1080" s="161" t="s">
        <v>1809</v>
      </c>
      <c r="BD1080" t="s">
        <v>1331</v>
      </c>
      <c r="BE1080" t="s">
        <v>1313</v>
      </c>
      <c r="BF1080" t="s">
        <v>1332</v>
      </c>
      <c r="BG1080" t="s">
        <v>1333</v>
      </c>
      <c r="BH1080" t="s">
        <v>1334</v>
      </c>
      <c r="BR1080" t="s">
        <v>2365</v>
      </c>
      <c r="BT1080" s="161" t="s">
        <v>1809</v>
      </c>
      <c r="BU1080" s="161" t="s">
        <v>110</v>
      </c>
      <c r="BV1080" t="b">
        <v>0</v>
      </c>
    </row>
    <row r="1081" spans="1:74" x14ac:dyDescent="0.25">
      <c r="A1081" s="161" t="s">
        <v>1809</v>
      </c>
      <c r="BD1081" t="s">
        <v>1335</v>
      </c>
      <c r="BE1081" t="s">
        <v>1313</v>
      </c>
      <c r="BF1081" t="s">
        <v>1336</v>
      </c>
      <c r="BG1081" t="s">
        <v>1315</v>
      </c>
      <c r="BH1081" t="s">
        <v>1337</v>
      </c>
      <c r="BR1081" t="s">
        <v>2366</v>
      </c>
      <c r="BT1081" s="161" t="s">
        <v>1809</v>
      </c>
      <c r="BU1081" s="161" t="s">
        <v>110</v>
      </c>
      <c r="BV1081" t="b">
        <v>0</v>
      </c>
    </row>
    <row r="1082" spans="1:74" x14ac:dyDescent="0.25">
      <c r="A1082" s="161" t="s">
        <v>1809</v>
      </c>
      <c r="BD1082" t="s">
        <v>1338</v>
      </c>
      <c r="BE1082" t="s">
        <v>1313</v>
      </c>
      <c r="BF1082" t="s">
        <v>1339</v>
      </c>
      <c r="BG1082" t="s">
        <v>1315</v>
      </c>
      <c r="BH1082" t="s">
        <v>1340</v>
      </c>
      <c r="BR1082" t="s">
        <v>2367</v>
      </c>
      <c r="BT1082" s="161" t="s">
        <v>1809</v>
      </c>
      <c r="BU1082" s="161" t="s">
        <v>110</v>
      </c>
      <c r="BV1082" t="b">
        <v>0</v>
      </c>
    </row>
    <row r="1083" spans="1:74" x14ac:dyDescent="0.25">
      <c r="A1083" s="161" t="s">
        <v>1809</v>
      </c>
      <c r="BD1083" t="s">
        <v>1341</v>
      </c>
      <c r="BE1083" t="s">
        <v>1313</v>
      </c>
      <c r="BF1083" t="s">
        <v>1342</v>
      </c>
      <c r="BG1083" t="s">
        <v>1315</v>
      </c>
      <c r="BH1083" t="s">
        <v>1343</v>
      </c>
      <c r="BR1083" t="s">
        <v>2368</v>
      </c>
      <c r="BT1083" s="161" t="s">
        <v>1809</v>
      </c>
      <c r="BU1083" s="161" t="s">
        <v>110</v>
      </c>
      <c r="BV1083" t="b">
        <v>0</v>
      </c>
    </row>
    <row r="1084" spans="1:74" x14ac:dyDescent="0.25">
      <c r="A1084" s="161" t="s">
        <v>1809</v>
      </c>
      <c r="BD1084" t="s">
        <v>1344</v>
      </c>
      <c r="BE1084" t="s">
        <v>1313</v>
      </c>
      <c r="BF1084" t="s">
        <v>1345</v>
      </c>
      <c r="BG1084" t="s">
        <v>1315</v>
      </c>
      <c r="BH1084" t="s">
        <v>1346</v>
      </c>
      <c r="BR1084" t="s">
        <v>2369</v>
      </c>
      <c r="BT1084" s="161" t="s">
        <v>1809</v>
      </c>
      <c r="BU1084" s="161" t="s">
        <v>110</v>
      </c>
      <c r="BV1084" t="b">
        <v>0</v>
      </c>
    </row>
    <row r="1085" spans="1:74" x14ac:dyDescent="0.25">
      <c r="A1085" s="161" t="s">
        <v>1809</v>
      </c>
      <c r="BD1085" t="s">
        <v>1347</v>
      </c>
      <c r="BE1085" t="s">
        <v>1313</v>
      </c>
      <c r="BF1085" t="s">
        <v>1348</v>
      </c>
      <c r="BG1085" t="s">
        <v>1315</v>
      </c>
      <c r="BH1085" t="s">
        <v>1349</v>
      </c>
      <c r="BR1085" t="s">
        <v>2370</v>
      </c>
      <c r="BT1085" s="161" t="s">
        <v>1809</v>
      </c>
      <c r="BU1085" s="161" t="s">
        <v>110</v>
      </c>
      <c r="BV1085" t="b">
        <v>0</v>
      </c>
    </row>
    <row r="1086" spans="1:74" x14ac:dyDescent="0.25">
      <c r="A1086" s="161" t="s">
        <v>1809</v>
      </c>
      <c r="BD1086" t="s">
        <v>1350</v>
      </c>
      <c r="BE1086" t="s">
        <v>1313</v>
      </c>
      <c r="BF1086" t="s">
        <v>1351</v>
      </c>
      <c r="BG1086" t="s">
        <v>1315</v>
      </c>
      <c r="BH1086" t="s">
        <v>1352</v>
      </c>
      <c r="BR1086" t="s">
        <v>2371</v>
      </c>
      <c r="BT1086" s="161" t="s">
        <v>1809</v>
      </c>
      <c r="BU1086" s="161" t="s">
        <v>110</v>
      </c>
      <c r="BV1086" t="b">
        <v>0</v>
      </c>
    </row>
    <row r="1087" spans="1:74" x14ac:dyDescent="0.25">
      <c r="A1087" s="161" t="s">
        <v>1809</v>
      </c>
      <c r="BD1087" t="s">
        <v>1353</v>
      </c>
      <c r="BE1087" t="s">
        <v>1313</v>
      </c>
      <c r="BF1087" t="s">
        <v>1354</v>
      </c>
      <c r="BG1087" t="s">
        <v>1315</v>
      </c>
      <c r="BH1087" t="s">
        <v>1355</v>
      </c>
      <c r="BR1087" t="s">
        <v>2372</v>
      </c>
      <c r="BT1087" s="161" t="s">
        <v>1809</v>
      </c>
      <c r="BU1087" s="161" t="s">
        <v>110</v>
      </c>
      <c r="BV1087" t="b">
        <v>0</v>
      </c>
    </row>
    <row r="1088" spans="1:74" x14ac:dyDescent="0.25">
      <c r="A1088" s="161" t="s">
        <v>1809</v>
      </c>
      <c r="BD1088" t="s">
        <v>1356</v>
      </c>
      <c r="BE1088" t="s">
        <v>1313</v>
      </c>
      <c r="BF1088" t="s">
        <v>1357</v>
      </c>
      <c r="BG1088" t="s">
        <v>1358</v>
      </c>
      <c r="BH1088" t="s">
        <v>1355</v>
      </c>
      <c r="BR1088" t="s">
        <v>2373</v>
      </c>
      <c r="BT1088" s="161" t="s">
        <v>1809</v>
      </c>
      <c r="BU1088" s="161" t="s">
        <v>110</v>
      </c>
      <c r="BV1088" t="b">
        <v>0</v>
      </c>
    </row>
    <row r="1089" spans="1:74" x14ac:dyDescent="0.25">
      <c r="A1089" s="161" t="s">
        <v>1809</v>
      </c>
      <c r="BD1089" t="s">
        <v>1359</v>
      </c>
      <c r="BE1089" t="s">
        <v>1313</v>
      </c>
      <c r="BF1089" t="s">
        <v>1360</v>
      </c>
      <c r="BG1089" t="s">
        <v>1315</v>
      </c>
      <c r="BH1089" t="s">
        <v>1361</v>
      </c>
      <c r="BR1089" t="s">
        <v>2374</v>
      </c>
      <c r="BT1089" s="161" t="s">
        <v>1809</v>
      </c>
      <c r="BU1089" s="161" t="s">
        <v>110</v>
      </c>
      <c r="BV1089" t="b">
        <v>0</v>
      </c>
    </row>
    <row r="1090" spans="1:74" x14ac:dyDescent="0.25">
      <c r="A1090" s="161" t="s">
        <v>1809</v>
      </c>
      <c r="BD1090" t="s">
        <v>1362</v>
      </c>
      <c r="BE1090" t="s">
        <v>1313</v>
      </c>
      <c r="BF1090" t="s">
        <v>1363</v>
      </c>
      <c r="BG1090" t="s">
        <v>1315</v>
      </c>
      <c r="BH1090" t="s">
        <v>1364</v>
      </c>
      <c r="BR1090" t="s">
        <v>2375</v>
      </c>
      <c r="BT1090" s="161" t="s">
        <v>1809</v>
      </c>
      <c r="BU1090" s="161" t="s">
        <v>110</v>
      </c>
      <c r="BV1090" t="b">
        <v>0</v>
      </c>
    </row>
    <row r="1091" spans="1:74" x14ac:dyDescent="0.25">
      <c r="A1091" s="161" t="s">
        <v>1809</v>
      </c>
      <c r="BD1091" t="s">
        <v>1365</v>
      </c>
      <c r="BE1091" t="s">
        <v>1313</v>
      </c>
      <c r="BF1091" t="s">
        <v>1366</v>
      </c>
      <c r="BG1091" t="s">
        <v>1315</v>
      </c>
      <c r="BH1091" t="s">
        <v>1367</v>
      </c>
      <c r="BR1091" t="s">
        <v>2376</v>
      </c>
      <c r="BT1091" s="161" t="s">
        <v>1809</v>
      </c>
      <c r="BU1091" s="161" t="s">
        <v>110</v>
      </c>
      <c r="BV1091" t="b">
        <v>0</v>
      </c>
    </row>
    <row r="1092" spans="1:74" x14ac:dyDescent="0.25">
      <c r="A1092" s="161" t="s">
        <v>1809</v>
      </c>
      <c r="BD1092" t="s">
        <v>1368</v>
      </c>
      <c r="BE1092" t="s">
        <v>1313</v>
      </c>
      <c r="BF1092" t="s">
        <v>1369</v>
      </c>
      <c r="BG1092" t="s">
        <v>1370</v>
      </c>
      <c r="BH1092" t="s">
        <v>1371</v>
      </c>
      <c r="BR1092" t="s">
        <v>2377</v>
      </c>
      <c r="BT1092" s="161" t="s">
        <v>1809</v>
      </c>
      <c r="BU1092" s="161" t="s">
        <v>110</v>
      </c>
      <c r="BV1092" t="b">
        <v>0</v>
      </c>
    </row>
    <row r="1093" spans="1:74" x14ac:dyDescent="0.25">
      <c r="A1093" s="161" t="s">
        <v>1809</v>
      </c>
      <c r="BD1093" t="s">
        <v>1372</v>
      </c>
      <c r="BE1093" t="s">
        <v>1313</v>
      </c>
      <c r="BF1093" t="s">
        <v>1373</v>
      </c>
      <c r="BG1093" t="s">
        <v>1333</v>
      </c>
      <c r="BH1093" t="s">
        <v>1374</v>
      </c>
      <c r="BR1093" t="s">
        <v>2378</v>
      </c>
      <c r="BT1093" s="161" t="s">
        <v>1809</v>
      </c>
      <c r="BU1093" s="161" t="s">
        <v>110</v>
      </c>
      <c r="BV1093" t="b">
        <v>0</v>
      </c>
    </row>
    <row r="1094" spans="1:74" x14ac:dyDescent="0.25">
      <c r="A1094" s="161" t="s">
        <v>1809</v>
      </c>
      <c r="BD1094" t="s">
        <v>1375</v>
      </c>
      <c r="BE1094" t="s">
        <v>1313</v>
      </c>
      <c r="BF1094" t="s">
        <v>1376</v>
      </c>
      <c r="BG1094" t="s">
        <v>1333</v>
      </c>
      <c r="BH1094" t="s">
        <v>1377</v>
      </c>
      <c r="BR1094" t="s">
        <v>2379</v>
      </c>
      <c r="BT1094" s="161" t="s">
        <v>1809</v>
      </c>
      <c r="BU1094" s="161" t="s">
        <v>110</v>
      </c>
      <c r="BV1094" t="b">
        <v>0</v>
      </c>
    </row>
    <row r="1095" spans="1:74" x14ac:dyDescent="0.25">
      <c r="A1095" s="161" t="s">
        <v>1809</v>
      </c>
      <c r="BD1095" t="s">
        <v>1378</v>
      </c>
      <c r="BE1095" t="s">
        <v>1313</v>
      </c>
      <c r="BF1095" t="s">
        <v>1379</v>
      </c>
      <c r="BG1095" t="s">
        <v>1315</v>
      </c>
      <c r="BH1095" t="s">
        <v>1334</v>
      </c>
      <c r="BR1095" t="s">
        <v>2380</v>
      </c>
      <c r="BT1095" s="161" t="s">
        <v>1809</v>
      </c>
      <c r="BU1095" s="161" t="s">
        <v>110</v>
      </c>
      <c r="BV1095" t="b">
        <v>0</v>
      </c>
    </row>
    <row r="1096" spans="1:74" x14ac:dyDescent="0.25">
      <c r="A1096" s="161" t="s">
        <v>1809</v>
      </c>
      <c r="BD1096" t="s">
        <v>1380</v>
      </c>
      <c r="BE1096" t="s">
        <v>1313</v>
      </c>
      <c r="BF1096" t="s">
        <v>1381</v>
      </c>
      <c r="BG1096" t="s">
        <v>1315</v>
      </c>
      <c r="BH1096" t="s">
        <v>1382</v>
      </c>
      <c r="BR1096" t="s">
        <v>2381</v>
      </c>
      <c r="BT1096" s="161" t="s">
        <v>1809</v>
      </c>
      <c r="BU1096" s="161" t="s">
        <v>110</v>
      </c>
      <c r="BV1096" t="b">
        <v>0</v>
      </c>
    </row>
    <row r="1097" spans="1:74" x14ac:dyDescent="0.25">
      <c r="A1097" s="161" t="s">
        <v>1809</v>
      </c>
      <c r="BD1097" t="s">
        <v>1383</v>
      </c>
      <c r="BE1097" t="s">
        <v>1313</v>
      </c>
      <c r="BF1097" t="s">
        <v>1384</v>
      </c>
      <c r="BG1097" t="s">
        <v>1315</v>
      </c>
      <c r="BH1097" t="s">
        <v>1367</v>
      </c>
      <c r="BR1097" t="s">
        <v>2382</v>
      </c>
      <c r="BT1097" s="161" t="s">
        <v>1809</v>
      </c>
      <c r="BU1097" s="161" t="s">
        <v>110</v>
      </c>
      <c r="BV1097" t="b">
        <v>0</v>
      </c>
    </row>
    <row r="1098" spans="1:74" x14ac:dyDescent="0.25">
      <c r="A1098" s="161" t="s">
        <v>1809</v>
      </c>
      <c r="BD1098" t="s">
        <v>1385</v>
      </c>
      <c r="BE1098" t="s">
        <v>1313</v>
      </c>
      <c r="BF1098" t="s">
        <v>1386</v>
      </c>
      <c r="BG1098" t="s">
        <v>1315</v>
      </c>
      <c r="BH1098" t="s">
        <v>1387</v>
      </c>
      <c r="BR1098" t="s">
        <v>2383</v>
      </c>
      <c r="BT1098" s="161" t="s">
        <v>1809</v>
      </c>
      <c r="BU1098" s="161" t="s">
        <v>110</v>
      </c>
      <c r="BV1098" t="b">
        <v>0</v>
      </c>
    </row>
    <row r="1099" spans="1:74" x14ac:dyDescent="0.25">
      <c r="A1099" s="161" t="s">
        <v>1809</v>
      </c>
      <c r="BD1099" t="s">
        <v>1388</v>
      </c>
      <c r="BE1099" t="s">
        <v>1313</v>
      </c>
      <c r="BF1099" t="s">
        <v>1389</v>
      </c>
      <c r="BG1099" t="s">
        <v>1315</v>
      </c>
      <c r="BR1099" t="s">
        <v>2384</v>
      </c>
      <c r="BT1099" s="161" t="s">
        <v>1809</v>
      </c>
      <c r="BU1099" s="161" t="s">
        <v>110</v>
      </c>
      <c r="BV1099" t="b">
        <v>0</v>
      </c>
    </row>
    <row r="1100" spans="1:74" x14ac:dyDescent="0.25">
      <c r="A1100" s="161" t="s">
        <v>1809</v>
      </c>
      <c r="BD1100" t="s">
        <v>1390</v>
      </c>
      <c r="BE1100" t="s">
        <v>1313</v>
      </c>
      <c r="BF1100" t="s">
        <v>1391</v>
      </c>
      <c r="BG1100" t="s">
        <v>1315</v>
      </c>
      <c r="BH1100" t="s">
        <v>1392</v>
      </c>
      <c r="BR1100" t="s">
        <v>2385</v>
      </c>
      <c r="BT1100" s="161" t="s">
        <v>1809</v>
      </c>
      <c r="BU1100" s="161" t="s">
        <v>110</v>
      </c>
      <c r="BV1100" t="b">
        <v>0</v>
      </c>
    </row>
    <row r="1101" spans="1:74" x14ac:dyDescent="0.25">
      <c r="A1101" s="161" t="s">
        <v>1809</v>
      </c>
      <c r="BD1101" t="s">
        <v>1393</v>
      </c>
      <c r="BE1101" t="s">
        <v>1313</v>
      </c>
      <c r="BF1101" t="s">
        <v>1394</v>
      </c>
      <c r="BG1101" t="s">
        <v>1370</v>
      </c>
      <c r="BH1101" t="s">
        <v>1371</v>
      </c>
      <c r="BR1101" t="s">
        <v>2386</v>
      </c>
      <c r="BT1101" s="161" t="s">
        <v>1809</v>
      </c>
      <c r="BU1101" s="161" t="s">
        <v>110</v>
      </c>
      <c r="BV1101" t="b">
        <v>0</v>
      </c>
    </row>
    <row r="1102" spans="1:74" x14ac:dyDescent="0.25">
      <c r="A1102" s="161" t="s">
        <v>1809</v>
      </c>
      <c r="BD1102" t="s">
        <v>1395</v>
      </c>
      <c r="BE1102" t="s">
        <v>1313</v>
      </c>
      <c r="BF1102" t="s">
        <v>1396</v>
      </c>
      <c r="BG1102" t="s">
        <v>1333</v>
      </c>
      <c r="BH1102" t="s">
        <v>1397</v>
      </c>
      <c r="BR1102" t="s">
        <v>2387</v>
      </c>
      <c r="BT1102" s="161" t="s">
        <v>1809</v>
      </c>
      <c r="BU1102" s="161" t="s">
        <v>110</v>
      </c>
      <c r="BV1102" t="b">
        <v>0</v>
      </c>
    </row>
    <row r="1103" spans="1:74" x14ac:dyDescent="0.25">
      <c r="A1103" s="161" t="s">
        <v>1809</v>
      </c>
      <c r="BD1103" t="s">
        <v>1398</v>
      </c>
      <c r="BE1103" t="s">
        <v>1313</v>
      </c>
      <c r="BF1103" t="s">
        <v>1399</v>
      </c>
      <c r="BG1103" t="s">
        <v>1315</v>
      </c>
      <c r="BH1103" t="s">
        <v>1334</v>
      </c>
      <c r="BR1103" t="s">
        <v>2388</v>
      </c>
      <c r="BT1103" s="161" t="s">
        <v>1809</v>
      </c>
      <c r="BU1103" s="161" t="s">
        <v>110</v>
      </c>
      <c r="BV1103" t="b">
        <v>0</v>
      </c>
    </row>
    <row r="1104" spans="1:74" x14ac:dyDescent="0.25">
      <c r="A1104" s="161" t="s">
        <v>1809</v>
      </c>
      <c r="BD1104" t="s">
        <v>1400</v>
      </c>
      <c r="BE1104" t="s">
        <v>1313</v>
      </c>
      <c r="BF1104" t="s">
        <v>1401</v>
      </c>
      <c r="BH1104" t="s">
        <v>1402</v>
      </c>
      <c r="BR1104" t="s">
        <v>2389</v>
      </c>
      <c r="BT1104" s="161" t="s">
        <v>1809</v>
      </c>
      <c r="BU1104" s="161" t="s">
        <v>110</v>
      </c>
      <c r="BV1104" t="b">
        <v>0</v>
      </c>
    </row>
    <row r="1105" spans="1:74" x14ac:dyDescent="0.25">
      <c r="A1105" s="161" t="s">
        <v>1809</v>
      </c>
      <c r="BD1105" t="s">
        <v>1403</v>
      </c>
      <c r="BE1105" t="s">
        <v>1313</v>
      </c>
      <c r="BF1105" t="s">
        <v>1404</v>
      </c>
      <c r="BG1105" t="s">
        <v>1315</v>
      </c>
      <c r="BH1105" t="s">
        <v>1405</v>
      </c>
      <c r="BR1105" t="s">
        <v>2390</v>
      </c>
      <c r="BT1105" s="161" t="s">
        <v>1809</v>
      </c>
      <c r="BU1105" s="161" t="s">
        <v>110</v>
      </c>
      <c r="BV1105" t="b">
        <v>0</v>
      </c>
    </row>
    <row r="1106" spans="1:74" x14ac:dyDescent="0.25">
      <c r="A1106" s="161" t="s">
        <v>1809</v>
      </c>
      <c r="BD1106" t="s">
        <v>1406</v>
      </c>
      <c r="BE1106" t="s">
        <v>1313</v>
      </c>
      <c r="BF1106" t="s">
        <v>1407</v>
      </c>
      <c r="BG1106" t="s">
        <v>1315</v>
      </c>
      <c r="BH1106" t="s">
        <v>1408</v>
      </c>
      <c r="BR1106" t="s">
        <v>2389</v>
      </c>
      <c r="BT1106" s="161" t="s">
        <v>1809</v>
      </c>
      <c r="BU1106" s="161" t="s">
        <v>110</v>
      </c>
      <c r="BV1106" t="b">
        <v>0</v>
      </c>
    </row>
    <row r="1107" spans="1:74" x14ac:dyDescent="0.25">
      <c r="A1107" s="161" t="s">
        <v>1809</v>
      </c>
      <c r="BD1107" t="s">
        <v>17</v>
      </c>
      <c r="BE1107" t="s">
        <v>1313</v>
      </c>
      <c r="BF1107" t="s">
        <v>1409</v>
      </c>
      <c r="BG1107" t="s">
        <v>1410</v>
      </c>
      <c r="BH1107" t="s">
        <v>1411</v>
      </c>
      <c r="BR1107" t="s">
        <v>2391</v>
      </c>
      <c r="BT1107" s="161" t="s">
        <v>1809</v>
      </c>
      <c r="BU1107" s="161" t="s">
        <v>110</v>
      </c>
      <c r="BV1107" t="b">
        <v>0</v>
      </c>
    </row>
    <row r="1108" spans="1:74" x14ac:dyDescent="0.25">
      <c r="A1108" s="161" t="s">
        <v>1809</v>
      </c>
      <c r="BD1108" t="s">
        <v>1412</v>
      </c>
      <c r="BE1108" t="s">
        <v>1413</v>
      </c>
      <c r="BF1108" t="s">
        <v>1414</v>
      </c>
      <c r="BG1108" t="s">
        <v>1415</v>
      </c>
      <c r="BR1108" t="s">
        <v>2392</v>
      </c>
      <c r="BT1108" s="161" t="s">
        <v>1809</v>
      </c>
      <c r="BU1108" s="161" t="s">
        <v>110</v>
      </c>
      <c r="BV1108" t="b">
        <v>0</v>
      </c>
    </row>
    <row r="1109" spans="1:74" x14ac:dyDescent="0.25">
      <c r="A1109" s="161" t="s">
        <v>1809</v>
      </c>
      <c r="BD1109" t="s">
        <v>1416</v>
      </c>
      <c r="BE1109" t="s">
        <v>1313</v>
      </c>
      <c r="BF1109" t="s">
        <v>1417</v>
      </c>
      <c r="BH1109" t="s">
        <v>1418</v>
      </c>
      <c r="BR1109" t="s">
        <v>2393</v>
      </c>
      <c r="BT1109" s="161" t="s">
        <v>1809</v>
      </c>
      <c r="BU1109" s="161" t="s">
        <v>110</v>
      </c>
      <c r="BV1109" t="b">
        <v>0</v>
      </c>
    </row>
    <row r="1110" spans="1:74" x14ac:dyDescent="0.25">
      <c r="A1110" s="161" t="s">
        <v>1809</v>
      </c>
      <c r="BD1110" t="s">
        <v>1419</v>
      </c>
      <c r="BE1110" t="s">
        <v>1413</v>
      </c>
      <c r="BF1110" t="s">
        <v>1420</v>
      </c>
      <c r="BG1110" t="s">
        <v>1415</v>
      </c>
      <c r="BH1110" t="s">
        <v>1421</v>
      </c>
      <c r="BR1110" t="s">
        <v>2394</v>
      </c>
      <c r="BT1110" s="161" t="s">
        <v>1809</v>
      </c>
      <c r="BU1110" s="161" t="s">
        <v>110</v>
      </c>
      <c r="BV1110" t="b">
        <v>0</v>
      </c>
    </row>
    <row r="1111" spans="1:74" x14ac:dyDescent="0.25">
      <c r="A1111" s="161" t="s">
        <v>1809</v>
      </c>
      <c r="BD1111" t="s">
        <v>1422</v>
      </c>
      <c r="BE1111" t="s">
        <v>1313</v>
      </c>
      <c r="BF1111" t="s">
        <v>1423</v>
      </c>
      <c r="BG1111" t="s">
        <v>1315</v>
      </c>
      <c r="BH1111" t="s">
        <v>1402</v>
      </c>
      <c r="BR1111" t="s">
        <v>2395</v>
      </c>
      <c r="BT1111" s="161" t="s">
        <v>1809</v>
      </c>
      <c r="BU1111" s="161" t="s">
        <v>110</v>
      </c>
      <c r="BV1111" t="b">
        <v>0</v>
      </c>
    </row>
    <row r="1112" spans="1:74" x14ac:dyDescent="0.25">
      <c r="A1112" s="161" t="s">
        <v>1809</v>
      </c>
      <c r="BD1112" t="s">
        <v>1424</v>
      </c>
      <c r="BE1112" t="s">
        <v>1313</v>
      </c>
      <c r="BF1112" t="s">
        <v>1425</v>
      </c>
      <c r="BG1112" t="s">
        <v>1315</v>
      </c>
      <c r="BH1112" t="s">
        <v>1426</v>
      </c>
      <c r="BR1112" t="s">
        <v>2396</v>
      </c>
      <c r="BT1112" s="161" t="s">
        <v>1809</v>
      </c>
      <c r="BU1112" s="161" t="s">
        <v>110</v>
      </c>
      <c r="BV1112" t="b">
        <v>0</v>
      </c>
    </row>
    <row r="1113" spans="1:74" x14ac:dyDescent="0.25">
      <c r="A1113" s="161" t="s">
        <v>1809</v>
      </c>
      <c r="BD1113" t="s">
        <v>1427</v>
      </c>
      <c r="BE1113" t="s">
        <v>1313</v>
      </c>
      <c r="BF1113" t="s">
        <v>1428</v>
      </c>
      <c r="BG1113" t="s">
        <v>1315</v>
      </c>
      <c r="BH1113" t="s">
        <v>1429</v>
      </c>
      <c r="BR1113" t="s">
        <v>2397</v>
      </c>
      <c r="BT1113" s="161" t="s">
        <v>1809</v>
      </c>
      <c r="BU1113" s="161" t="s">
        <v>110</v>
      </c>
      <c r="BV1113" t="b">
        <v>0</v>
      </c>
    </row>
    <row r="1114" spans="1:74" x14ac:dyDescent="0.25">
      <c r="A1114" s="161" t="s">
        <v>1809</v>
      </c>
      <c r="BD1114" t="s">
        <v>1430</v>
      </c>
      <c r="BE1114" t="s">
        <v>1313</v>
      </c>
      <c r="BF1114" t="s">
        <v>1431</v>
      </c>
      <c r="BG1114" t="s">
        <v>1315</v>
      </c>
      <c r="BH1114" t="s">
        <v>1432</v>
      </c>
      <c r="BR1114" t="s">
        <v>2398</v>
      </c>
      <c r="BT1114" s="161" t="s">
        <v>1809</v>
      </c>
      <c r="BU1114" s="161" t="s">
        <v>110</v>
      </c>
      <c r="BV1114" t="b">
        <v>0</v>
      </c>
    </row>
    <row r="1115" spans="1:74" x14ac:dyDescent="0.25">
      <c r="A1115" s="161" t="s">
        <v>1809</v>
      </c>
      <c r="BD1115" t="s">
        <v>1433</v>
      </c>
      <c r="BE1115" t="s">
        <v>1313</v>
      </c>
      <c r="BF1115" t="s">
        <v>1434</v>
      </c>
      <c r="BG1115" t="s">
        <v>1435</v>
      </c>
      <c r="BH1115" t="s">
        <v>1321</v>
      </c>
      <c r="BR1115" t="s">
        <v>2399</v>
      </c>
      <c r="BT1115" s="161" t="s">
        <v>1809</v>
      </c>
      <c r="BU1115" s="161" t="s">
        <v>110</v>
      </c>
      <c r="BV1115" t="b">
        <v>0</v>
      </c>
    </row>
    <row r="1116" spans="1:74" x14ac:dyDescent="0.25">
      <c r="A1116" s="161" t="s">
        <v>1809</v>
      </c>
      <c r="BD1116" t="s">
        <v>1436</v>
      </c>
      <c r="BE1116" t="s">
        <v>1313</v>
      </c>
      <c r="BF1116" t="s">
        <v>1437</v>
      </c>
      <c r="BG1116" t="s">
        <v>1315</v>
      </c>
      <c r="BH1116" t="s">
        <v>1438</v>
      </c>
      <c r="BR1116" t="s">
        <v>2400</v>
      </c>
      <c r="BT1116" s="161" t="s">
        <v>1809</v>
      </c>
      <c r="BU1116" s="161" t="s">
        <v>110</v>
      </c>
      <c r="BV1116" t="b">
        <v>0</v>
      </c>
    </row>
    <row r="1117" spans="1:74" x14ac:dyDescent="0.25">
      <c r="A1117" s="161" t="s">
        <v>1809</v>
      </c>
      <c r="BD1117" t="s">
        <v>1439</v>
      </c>
      <c r="BE1117" t="s">
        <v>1313</v>
      </c>
      <c r="BF1117" t="s">
        <v>1440</v>
      </c>
      <c r="BG1117" t="s">
        <v>1333</v>
      </c>
      <c r="BH1117" t="s">
        <v>1441</v>
      </c>
      <c r="BR1117" t="s">
        <v>2401</v>
      </c>
      <c r="BT1117" s="161" t="s">
        <v>1809</v>
      </c>
      <c r="BU1117" s="161" t="s">
        <v>110</v>
      </c>
      <c r="BV1117" t="b">
        <v>0</v>
      </c>
    </row>
    <row r="1118" spans="1:74" x14ac:dyDescent="0.25">
      <c r="A1118" s="161" t="s">
        <v>1809</v>
      </c>
      <c r="BD1118" t="s">
        <v>1442</v>
      </c>
      <c r="BE1118" t="s">
        <v>1313</v>
      </c>
      <c r="BF1118" t="s">
        <v>1443</v>
      </c>
      <c r="BG1118" t="s">
        <v>1315</v>
      </c>
      <c r="BH1118" t="s">
        <v>1444</v>
      </c>
      <c r="BR1118" t="s">
        <v>2402</v>
      </c>
      <c r="BT1118" s="161" t="s">
        <v>1809</v>
      </c>
      <c r="BU1118" s="161" t="s">
        <v>110</v>
      </c>
      <c r="BV1118" t="b">
        <v>0</v>
      </c>
    </row>
    <row r="1119" spans="1:74" x14ac:dyDescent="0.25">
      <c r="A1119" s="161" t="s">
        <v>1809</v>
      </c>
      <c r="BD1119" t="s">
        <v>1445</v>
      </c>
      <c r="BE1119" t="s">
        <v>1313</v>
      </c>
      <c r="BF1119" t="s">
        <v>1446</v>
      </c>
      <c r="BG1119" t="s">
        <v>1315</v>
      </c>
      <c r="BH1119" t="s">
        <v>1447</v>
      </c>
      <c r="BR1119" t="s">
        <v>2403</v>
      </c>
      <c r="BT1119" s="161" t="s">
        <v>1809</v>
      </c>
      <c r="BU1119" s="161" t="s">
        <v>110</v>
      </c>
      <c r="BV1119" t="b">
        <v>0</v>
      </c>
    </row>
    <row r="1120" spans="1:74" x14ac:dyDescent="0.25">
      <c r="A1120" s="161" t="s">
        <v>1809</v>
      </c>
      <c r="BD1120" t="s">
        <v>1448</v>
      </c>
      <c r="BE1120" t="s">
        <v>1313</v>
      </c>
      <c r="BF1120" t="s">
        <v>1449</v>
      </c>
      <c r="BG1120" t="s">
        <v>1315</v>
      </c>
      <c r="BH1120" t="s">
        <v>1450</v>
      </c>
      <c r="BR1120" t="s">
        <v>2404</v>
      </c>
      <c r="BT1120" s="161" t="s">
        <v>1809</v>
      </c>
      <c r="BU1120" s="161" t="s">
        <v>110</v>
      </c>
      <c r="BV1120" t="b">
        <v>0</v>
      </c>
    </row>
    <row r="1121" spans="1:74" x14ac:dyDescent="0.25">
      <c r="A1121" s="161" t="s">
        <v>1809</v>
      </c>
      <c r="BD1121" t="s">
        <v>1451</v>
      </c>
      <c r="BE1121" t="s">
        <v>1313</v>
      </c>
      <c r="BF1121" t="s">
        <v>1452</v>
      </c>
      <c r="BG1121" t="s">
        <v>1315</v>
      </c>
      <c r="BH1121" t="s">
        <v>1453</v>
      </c>
      <c r="BR1121" t="s">
        <v>2405</v>
      </c>
      <c r="BT1121" s="161" t="s">
        <v>1809</v>
      </c>
      <c r="BU1121" s="161" t="s">
        <v>110</v>
      </c>
      <c r="BV1121" t="b">
        <v>0</v>
      </c>
    </row>
    <row r="1122" spans="1:74" x14ac:dyDescent="0.25">
      <c r="A1122" s="161" t="s">
        <v>1809</v>
      </c>
      <c r="BD1122" t="s">
        <v>1454</v>
      </c>
      <c r="BE1122" t="s">
        <v>1313</v>
      </c>
      <c r="BF1122" t="s">
        <v>1455</v>
      </c>
      <c r="BG1122" t="s">
        <v>1315</v>
      </c>
      <c r="BH1122" t="s">
        <v>1456</v>
      </c>
      <c r="BR1122" t="s">
        <v>2406</v>
      </c>
      <c r="BT1122" s="161" t="s">
        <v>1809</v>
      </c>
      <c r="BU1122" s="161" t="s">
        <v>110</v>
      </c>
      <c r="BV1122" t="b">
        <v>0</v>
      </c>
    </row>
    <row r="1123" spans="1:74" x14ac:dyDescent="0.25">
      <c r="A1123" s="161" t="s">
        <v>1809</v>
      </c>
      <c r="BD1123" t="s">
        <v>1457</v>
      </c>
      <c r="BE1123" t="s">
        <v>1413</v>
      </c>
      <c r="BF1123" t="s">
        <v>1458</v>
      </c>
      <c r="BG1123" t="s">
        <v>1415</v>
      </c>
      <c r="BH1123" t="s">
        <v>1346</v>
      </c>
      <c r="BR1123" t="s">
        <v>2407</v>
      </c>
      <c r="BT1123" s="161" t="s">
        <v>1809</v>
      </c>
      <c r="BU1123" s="161" t="s">
        <v>110</v>
      </c>
      <c r="BV1123" t="b">
        <v>0</v>
      </c>
    </row>
    <row r="1124" spans="1:74" x14ac:dyDescent="0.25">
      <c r="A1124" s="161" t="s">
        <v>1809</v>
      </c>
      <c r="BD1124" t="s">
        <v>1459</v>
      </c>
      <c r="BE1124" t="s">
        <v>1313</v>
      </c>
      <c r="BF1124" t="s">
        <v>1460</v>
      </c>
      <c r="BG1124" t="s">
        <v>1315</v>
      </c>
      <c r="BH1124" t="s">
        <v>1461</v>
      </c>
      <c r="BR1124" t="s">
        <v>2408</v>
      </c>
      <c r="BT1124" s="161" t="s">
        <v>1809</v>
      </c>
      <c r="BU1124" s="161" t="s">
        <v>110</v>
      </c>
      <c r="BV1124" t="b">
        <v>0</v>
      </c>
    </row>
    <row r="1125" spans="1:74" x14ac:dyDescent="0.25">
      <c r="A1125" s="161" t="s">
        <v>1809</v>
      </c>
      <c r="BD1125" t="s">
        <v>1462</v>
      </c>
      <c r="BE1125" t="s">
        <v>1313</v>
      </c>
      <c r="BF1125" t="s">
        <v>1463</v>
      </c>
      <c r="BG1125" t="s">
        <v>1315</v>
      </c>
      <c r="BH1125" t="s">
        <v>1464</v>
      </c>
      <c r="BR1125" t="s">
        <v>2409</v>
      </c>
      <c r="BT1125" s="161" t="s">
        <v>1809</v>
      </c>
      <c r="BU1125" s="161" t="s">
        <v>110</v>
      </c>
      <c r="BV1125" t="b">
        <v>0</v>
      </c>
    </row>
    <row r="1126" spans="1:74" x14ac:dyDescent="0.25">
      <c r="A1126" s="161" t="s">
        <v>1809</v>
      </c>
      <c r="BD1126" t="s">
        <v>1465</v>
      </c>
      <c r="BE1126" t="s">
        <v>1313</v>
      </c>
      <c r="BF1126" t="s">
        <v>1466</v>
      </c>
      <c r="BG1126" t="s">
        <v>1333</v>
      </c>
      <c r="BH1126" t="s">
        <v>1343</v>
      </c>
      <c r="BR1126" t="s">
        <v>2410</v>
      </c>
      <c r="BT1126" s="161" t="s">
        <v>1809</v>
      </c>
      <c r="BU1126" s="161" t="s">
        <v>110</v>
      </c>
      <c r="BV1126" t="b">
        <v>0</v>
      </c>
    </row>
    <row r="1127" spans="1:74" x14ac:dyDescent="0.25">
      <c r="A1127" s="161" t="s">
        <v>1809</v>
      </c>
      <c r="BD1127" t="s">
        <v>1467</v>
      </c>
      <c r="BE1127" t="s">
        <v>1413</v>
      </c>
      <c r="BF1127" t="s">
        <v>1468</v>
      </c>
      <c r="BG1127" t="s">
        <v>1415</v>
      </c>
      <c r="BH1127" t="s">
        <v>1469</v>
      </c>
      <c r="BR1127" t="s">
        <v>2411</v>
      </c>
      <c r="BT1127" s="161" t="s">
        <v>1809</v>
      </c>
      <c r="BU1127" s="161" t="s">
        <v>110</v>
      </c>
      <c r="BV1127" t="b">
        <v>0</v>
      </c>
    </row>
    <row r="1128" spans="1:74" x14ac:dyDescent="0.25">
      <c r="A1128" s="161" t="s">
        <v>1809</v>
      </c>
      <c r="BD1128" t="s">
        <v>1470</v>
      </c>
      <c r="BE1128" t="s">
        <v>1313</v>
      </c>
      <c r="BF1128" t="s">
        <v>1471</v>
      </c>
      <c r="BG1128" t="s">
        <v>1315</v>
      </c>
      <c r="BH1128" t="s">
        <v>1472</v>
      </c>
      <c r="BR1128" t="s">
        <v>2412</v>
      </c>
      <c r="BT1128" s="161" t="s">
        <v>1809</v>
      </c>
      <c r="BU1128" s="161" t="s">
        <v>110</v>
      </c>
      <c r="BV1128" t="b">
        <v>0</v>
      </c>
    </row>
    <row r="1129" spans="1:74" x14ac:dyDescent="0.25">
      <c r="A1129" s="161" t="s">
        <v>1809</v>
      </c>
      <c r="BD1129" t="s">
        <v>1473</v>
      </c>
      <c r="BE1129" t="s">
        <v>1413</v>
      </c>
      <c r="BF1129" t="s">
        <v>1474</v>
      </c>
      <c r="BG1129" t="s">
        <v>1415</v>
      </c>
      <c r="BH1129" t="s">
        <v>1340</v>
      </c>
      <c r="BR1129" t="s">
        <v>2413</v>
      </c>
      <c r="BT1129" s="161" t="s">
        <v>1809</v>
      </c>
      <c r="BU1129" s="161" t="s">
        <v>110</v>
      </c>
      <c r="BV1129" t="b">
        <v>0</v>
      </c>
    </row>
    <row r="1130" spans="1:74" x14ac:dyDescent="0.25">
      <c r="A1130" s="161" t="s">
        <v>1809</v>
      </c>
      <c r="BD1130" t="s">
        <v>1475</v>
      </c>
      <c r="BE1130" t="s">
        <v>1313</v>
      </c>
      <c r="BF1130" t="s">
        <v>1476</v>
      </c>
      <c r="BG1130" t="s">
        <v>1333</v>
      </c>
      <c r="BH1130" t="s">
        <v>1334</v>
      </c>
      <c r="BR1130" t="s">
        <v>2414</v>
      </c>
      <c r="BT1130" s="161" t="s">
        <v>1809</v>
      </c>
      <c r="BU1130" s="161" t="s">
        <v>110</v>
      </c>
      <c r="BV1130" t="b">
        <v>0</v>
      </c>
    </row>
    <row r="1131" spans="1:74" x14ac:dyDescent="0.25">
      <c r="A1131" s="161" t="s">
        <v>1809</v>
      </c>
      <c r="BD1131" t="s">
        <v>1477</v>
      </c>
      <c r="BE1131" t="s">
        <v>1313</v>
      </c>
      <c r="BF1131" t="s">
        <v>1478</v>
      </c>
      <c r="BG1131" t="s">
        <v>1315</v>
      </c>
      <c r="BH1131" t="s">
        <v>1334</v>
      </c>
      <c r="BR1131" t="s">
        <v>2415</v>
      </c>
      <c r="BT1131" s="161" t="s">
        <v>1809</v>
      </c>
      <c r="BU1131" s="161" t="s">
        <v>110</v>
      </c>
      <c r="BV1131" t="b">
        <v>0</v>
      </c>
    </row>
    <row r="1132" spans="1:74" x14ac:dyDescent="0.25">
      <c r="A1132" s="161" t="s">
        <v>1809</v>
      </c>
      <c r="BD1132" t="s">
        <v>1479</v>
      </c>
      <c r="BE1132" t="s">
        <v>1313</v>
      </c>
      <c r="BF1132" t="s">
        <v>1480</v>
      </c>
      <c r="BG1132" t="s">
        <v>1315</v>
      </c>
      <c r="BH1132" t="s">
        <v>1324</v>
      </c>
      <c r="BR1132" t="s">
        <v>2416</v>
      </c>
      <c r="BT1132" s="161" t="s">
        <v>1809</v>
      </c>
      <c r="BU1132" s="161" t="s">
        <v>110</v>
      </c>
      <c r="BV1132" t="b">
        <v>0</v>
      </c>
    </row>
    <row r="1133" spans="1:74" x14ac:dyDescent="0.25">
      <c r="A1133" s="161" t="s">
        <v>1809</v>
      </c>
      <c r="BD1133" t="s">
        <v>1481</v>
      </c>
      <c r="BE1133" t="s">
        <v>1313</v>
      </c>
      <c r="BF1133" t="s">
        <v>1482</v>
      </c>
      <c r="BG1133" t="s">
        <v>1358</v>
      </c>
      <c r="BH1133" t="s">
        <v>1483</v>
      </c>
      <c r="BR1133" t="s">
        <v>2417</v>
      </c>
      <c r="BT1133" s="161" t="s">
        <v>1809</v>
      </c>
      <c r="BU1133" s="161" t="s">
        <v>110</v>
      </c>
      <c r="BV1133" t="b">
        <v>0</v>
      </c>
    </row>
    <row r="1134" spans="1:74" x14ac:dyDescent="0.25">
      <c r="A1134" s="161" t="s">
        <v>1809</v>
      </c>
      <c r="BD1134" t="s">
        <v>1484</v>
      </c>
      <c r="BE1134" t="s">
        <v>1313</v>
      </c>
      <c r="BF1134" t="s">
        <v>1485</v>
      </c>
      <c r="BG1134" t="s">
        <v>1435</v>
      </c>
      <c r="BH1134" t="s">
        <v>1330</v>
      </c>
      <c r="BR1134" t="s">
        <v>2418</v>
      </c>
      <c r="BT1134" s="161" t="s">
        <v>1809</v>
      </c>
      <c r="BU1134" s="161" t="s">
        <v>110</v>
      </c>
      <c r="BV1134" t="b">
        <v>0</v>
      </c>
    </row>
    <row r="1135" spans="1:74" x14ac:dyDescent="0.25">
      <c r="A1135" s="161" t="s">
        <v>1809</v>
      </c>
      <c r="BD1135" t="s">
        <v>1486</v>
      </c>
      <c r="BE1135" t="s">
        <v>1413</v>
      </c>
      <c r="BF1135" t="s">
        <v>1487</v>
      </c>
      <c r="BG1135" t="s">
        <v>1415</v>
      </c>
      <c r="BH1135" t="s">
        <v>1488</v>
      </c>
      <c r="BR1135" t="s">
        <v>2419</v>
      </c>
      <c r="BT1135" s="161" t="s">
        <v>1809</v>
      </c>
      <c r="BU1135" s="161" t="s">
        <v>110</v>
      </c>
      <c r="BV1135" t="b">
        <v>0</v>
      </c>
    </row>
    <row r="1136" spans="1:74" x14ac:dyDescent="0.25">
      <c r="A1136" s="161" t="s">
        <v>1809</v>
      </c>
      <c r="BD1136" t="s">
        <v>1489</v>
      </c>
      <c r="BE1136" t="s">
        <v>1413</v>
      </c>
      <c r="BF1136" t="s">
        <v>1490</v>
      </c>
      <c r="BG1136" t="s">
        <v>1415</v>
      </c>
      <c r="BH1136" t="s">
        <v>1405</v>
      </c>
      <c r="BR1136" t="s">
        <v>2420</v>
      </c>
      <c r="BT1136" s="161" t="s">
        <v>1809</v>
      </c>
      <c r="BU1136" s="161" t="s">
        <v>110</v>
      </c>
      <c r="BV1136" t="b">
        <v>0</v>
      </c>
    </row>
    <row r="1137" spans="1:74" x14ac:dyDescent="0.25">
      <c r="A1137" s="161" t="s">
        <v>1809</v>
      </c>
      <c r="BD1137" t="s">
        <v>1491</v>
      </c>
      <c r="BE1137" t="s">
        <v>1313</v>
      </c>
      <c r="BF1137" t="s">
        <v>1492</v>
      </c>
      <c r="BG1137" t="s">
        <v>1315</v>
      </c>
      <c r="BH1137" t="s">
        <v>1493</v>
      </c>
      <c r="BR1137" t="s">
        <v>2421</v>
      </c>
      <c r="BT1137" s="161" t="s">
        <v>1809</v>
      </c>
      <c r="BU1137" s="161" t="s">
        <v>110</v>
      </c>
      <c r="BV1137" t="b">
        <v>0</v>
      </c>
    </row>
    <row r="1138" spans="1:74" x14ac:dyDescent="0.25">
      <c r="A1138" s="161" t="s">
        <v>1809</v>
      </c>
      <c r="BD1138" t="s">
        <v>1494</v>
      </c>
      <c r="BE1138" t="s">
        <v>1413</v>
      </c>
      <c r="BF1138" t="s">
        <v>1495</v>
      </c>
      <c r="BG1138" t="s">
        <v>1415</v>
      </c>
      <c r="BH1138" t="s">
        <v>1330</v>
      </c>
      <c r="BR1138" t="s">
        <v>2422</v>
      </c>
      <c r="BT1138" s="161" t="s">
        <v>1809</v>
      </c>
      <c r="BU1138" s="161" t="s">
        <v>110</v>
      </c>
      <c r="BV1138" t="b">
        <v>0</v>
      </c>
    </row>
    <row r="1139" spans="1:74" x14ac:dyDescent="0.25">
      <c r="A1139" s="161" t="s">
        <v>1809</v>
      </c>
      <c r="BD1139" t="s">
        <v>1496</v>
      </c>
      <c r="BE1139" t="s">
        <v>1313</v>
      </c>
      <c r="BF1139" t="s">
        <v>1497</v>
      </c>
      <c r="BG1139" t="s">
        <v>1315</v>
      </c>
      <c r="BH1139" t="s">
        <v>1498</v>
      </c>
      <c r="BR1139" t="s">
        <v>2423</v>
      </c>
      <c r="BT1139" s="161" t="s">
        <v>1809</v>
      </c>
      <c r="BU1139" s="161" t="s">
        <v>110</v>
      </c>
      <c r="BV1139" t="b">
        <v>0</v>
      </c>
    </row>
    <row r="1140" spans="1:74" x14ac:dyDescent="0.25">
      <c r="A1140" s="161" t="s">
        <v>1809</v>
      </c>
      <c r="BD1140" t="s">
        <v>1499</v>
      </c>
      <c r="BE1140" t="s">
        <v>1313</v>
      </c>
      <c r="BF1140" t="s">
        <v>1500</v>
      </c>
      <c r="BG1140" t="s">
        <v>1358</v>
      </c>
      <c r="BH1140" t="s">
        <v>1355</v>
      </c>
      <c r="BR1140" t="s">
        <v>2424</v>
      </c>
      <c r="BT1140" s="161" t="s">
        <v>1809</v>
      </c>
      <c r="BU1140" s="161" t="s">
        <v>110</v>
      </c>
      <c r="BV1140" t="b">
        <v>0</v>
      </c>
    </row>
    <row r="1141" spans="1:74" x14ac:dyDescent="0.25">
      <c r="A1141" s="161" t="s">
        <v>1809</v>
      </c>
      <c r="BD1141" t="s">
        <v>1501</v>
      </c>
      <c r="BE1141" t="s">
        <v>1313</v>
      </c>
      <c r="BF1141" t="s">
        <v>1502</v>
      </c>
      <c r="BG1141" t="s">
        <v>1315</v>
      </c>
      <c r="BH1141" t="s">
        <v>1367</v>
      </c>
      <c r="BR1141" t="s">
        <v>2425</v>
      </c>
      <c r="BT1141" s="161" t="s">
        <v>1809</v>
      </c>
      <c r="BU1141" s="161" t="s">
        <v>110</v>
      </c>
      <c r="BV1141" t="b">
        <v>0</v>
      </c>
    </row>
    <row r="1142" spans="1:74" x14ac:dyDescent="0.25">
      <c r="A1142" s="161" t="s">
        <v>1809</v>
      </c>
      <c r="BD1142" t="s">
        <v>1503</v>
      </c>
      <c r="BE1142" t="s">
        <v>1313</v>
      </c>
      <c r="BF1142" t="s">
        <v>1504</v>
      </c>
      <c r="BG1142" t="s">
        <v>1358</v>
      </c>
      <c r="BH1142" t="s">
        <v>1505</v>
      </c>
      <c r="BR1142" t="s">
        <v>2426</v>
      </c>
      <c r="BT1142" s="161" t="s">
        <v>1809</v>
      </c>
      <c r="BU1142" s="161" t="s">
        <v>110</v>
      </c>
      <c r="BV1142" t="b">
        <v>0</v>
      </c>
    </row>
    <row r="1143" spans="1:74" x14ac:dyDescent="0.25">
      <c r="A1143" s="161" t="s">
        <v>1809</v>
      </c>
      <c r="BD1143" t="s">
        <v>1506</v>
      </c>
      <c r="BE1143" t="s">
        <v>1313</v>
      </c>
      <c r="BF1143" t="s">
        <v>1507</v>
      </c>
      <c r="BG1143" t="s">
        <v>1315</v>
      </c>
      <c r="BH1143" t="s">
        <v>1346</v>
      </c>
      <c r="BR1143" t="s">
        <v>2427</v>
      </c>
      <c r="BT1143" s="161" t="s">
        <v>1809</v>
      </c>
      <c r="BU1143" s="161" t="s">
        <v>110</v>
      </c>
      <c r="BV1143" t="b">
        <v>0</v>
      </c>
    </row>
    <row r="1144" spans="1:74" x14ac:dyDescent="0.25">
      <c r="A1144" s="161" t="s">
        <v>1809</v>
      </c>
      <c r="BD1144" t="s">
        <v>1508</v>
      </c>
      <c r="BE1144" t="s">
        <v>1313</v>
      </c>
      <c r="BF1144" t="s">
        <v>1509</v>
      </c>
      <c r="BG1144" t="s">
        <v>1358</v>
      </c>
      <c r="BH1144" t="s">
        <v>1510</v>
      </c>
      <c r="BR1144" t="s">
        <v>2428</v>
      </c>
      <c r="BT1144" s="161" t="s">
        <v>1809</v>
      </c>
      <c r="BU1144" s="161" t="s">
        <v>110</v>
      </c>
      <c r="BV1144" t="b">
        <v>0</v>
      </c>
    </row>
    <row r="1145" spans="1:74" x14ac:dyDescent="0.25">
      <c r="A1145" s="161" t="s">
        <v>1809</v>
      </c>
      <c r="BD1145" t="s">
        <v>1511</v>
      </c>
      <c r="BE1145" t="s">
        <v>1413</v>
      </c>
      <c r="BF1145" t="s">
        <v>1512</v>
      </c>
      <c r="BG1145" t="s">
        <v>1415</v>
      </c>
      <c r="BH1145" t="s">
        <v>1513</v>
      </c>
      <c r="BR1145" t="s">
        <v>2429</v>
      </c>
      <c r="BT1145" s="161" t="s">
        <v>1809</v>
      </c>
      <c r="BU1145" s="161" t="s">
        <v>110</v>
      </c>
      <c r="BV1145" t="b">
        <v>0</v>
      </c>
    </row>
    <row r="1146" spans="1:74" x14ac:dyDescent="0.25">
      <c r="A1146" s="161" t="s">
        <v>1809</v>
      </c>
      <c r="BD1146" t="s">
        <v>1514</v>
      </c>
      <c r="BE1146" t="s">
        <v>1313</v>
      </c>
      <c r="BF1146" t="s">
        <v>1515</v>
      </c>
      <c r="BG1146" t="s">
        <v>1333</v>
      </c>
      <c r="BH1146" t="s">
        <v>1516</v>
      </c>
      <c r="BR1146" t="s">
        <v>2430</v>
      </c>
      <c r="BT1146" s="161" t="s">
        <v>1809</v>
      </c>
      <c r="BU1146" s="161" t="s">
        <v>110</v>
      </c>
      <c r="BV1146" t="b">
        <v>0</v>
      </c>
    </row>
    <row r="1147" spans="1:74" x14ac:dyDescent="0.25">
      <c r="A1147" s="161" t="s">
        <v>1809</v>
      </c>
      <c r="BD1147" t="s">
        <v>1517</v>
      </c>
      <c r="BE1147" t="s">
        <v>1313</v>
      </c>
      <c r="BF1147" t="s">
        <v>1518</v>
      </c>
      <c r="BG1147" t="s">
        <v>1358</v>
      </c>
      <c r="BH1147" t="s">
        <v>1519</v>
      </c>
      <c r="BR1147" t="s">
        <v>2431</v>
      </c>
      <c r="BT1147" s="161" t="s">
        <v>1809</v>
      </c>
      <c r="BU1147" s="161" t="s">
        <v>110</v>
      </c>
      <c r="BV1147" t="b">
        <v>0</v>
      </c>
    </row>
    <row r="1148" spans="1:74" x14ac:dyDescent="0.25">
      <c r="A1148" s="161" t="s">
        <v>1809</v>
      </c>
      <c r="BD1148" t="s">
        <v>1520</v>
      </c>
      <c r="BE1148" t="s">
        <v>1313</v>
      </c>
      <c r="BF1148" t="s">
        <v>1521</v>
      </c>
      <c r="BG1148" t="s">
        <v>1315</v>
      </c>
      <c r="BH1148" t="s">
        <v>1334</v>
      </c>
      <c r="BR1148" t="s">
        <v>2432</v>
      </c>
      <c r="BT1148" s="161" t="s">
        <v>1809</v>
      </c>
      <c r="BU1148" s="161" t="s">
        <v>110</v>
      </c>
      <c r="BV1148" t="b">
        <v>0</v>
      </c>
    </row>
    <row r="1149" spans="1:74" x14ac:dyDescent="0.25">
      <c r="A1149" s="161" t="s">
        <v>1809</v>
      </c>
      <c r="BD1149" t="s">
        <v>1522</v>
      </c>
      <c r="BE1149" t="s">
        <v>1313</v>
      </c>
      <c r="BF1149" t="s">
        <v>1523</v>
      </c>
      <c r="BG1149" t="s">
        <v>1315</v>
      </c>
      <c r="BH1149" t="s">
        <v>1524</v>
      </c>
      <c r="BR1149" t="s">
        <v>2433</v>
      </c>
      <c r="BT1149" s="161" t="s">
        <v>1809</v>
      </c>
      <c r="BU1149" s="161" t="s">
        <v>110</v>
      </c>
      <c r="BV1149" t="b">
        <v>0</v>
      </c>
    </row>
    <row r="1150" spans="1:74" x14ac:dyDescent="0.25">
      <c r="A1150" s="161" t="s">
        <v>1809</v>
      </c>
      <c r="BD1150" t="s">
        <v>1525</v>
      </c>
      <c r="BE1150" t="s">
        <v>1313</v>
      </c>
      <c r="BF1150" t="s">
        <v>1526</v>
      </c>
      <c r="BG1150" t="s">
        <v>1315</v>
      </c>
      <c r="BH1150" t="s">
        <v>1438</v>
      </c>
      <c r="BR1150" t="s">
        <v>2434</v>
      </c>
      <c r="BT1150" s="161" t="s">
        <v>1809</v>
      </c>
      <c r="BU1150" s="161" t="s">
        <v>110</v>
      </c>
      <c r="BV1150" t="b">
        <v>0</v>
      </c>
    </row>
    <row r="1151" spans="1:74" x14ac:dyDescent="0.25">
      <c r="A1151" s="161" t="s">
        <v>1809</v>
      </c>
      <c r="BD1151" t="s">
        <v>1527</v>
      </c>
      <c r="BE1151" t="s">
        <v>1413</v>
      </c>
      <c r="BF1151" t="s">
        <v>1528</v>
      </c>
      <c r="BG1151" t="s">
        <v>1415</v>
      </c>
      <c r="BH1151" t="s">
        <v>1408</v>
      </c>
      <c r="BR1151" t="s">
        <v>2435</v>
      </c>
      <c r="BT1151" s="161" t="s">
        <v>1809</v>
      </c>
      <c r="BU1151" s="161" t="s">
        <v>110</v>
      </c>
      <c r="BV1151" t="b">
        <v>0</v>
      </c>
    </row>
    <row r="1152" spans="1:74" x14ac:dyDescent="0.25">
      <c r="A1152" s="161" t="s">
        <v>1809</v>
      </c>
      <c r="BD1152" t="s">
        <v>1529</v>
      </c>
      <c r="BE1152" t="s">
        <v>1313</v>
      </c>
      <c r="BF1152" t="s">
        <v>1530</v>
      </c>
      <c r="BG1152" t="s">
        <v>1315</v>
      </c>
      <c r="BH1152" t="s">
        <v>1334</v>
      </c>
      <c r="BR1152" t="s">
        <v>2436</v>
      </c>
      <c r="BT1152" s="161" t="s">
        <v>1809</v>
      </c>
      <c r="BU1152" s="161" t="s">
        <v>110</v>
      </c>
      <c r="BV1152" t="b">
        <v>0</v>
      </c>
    </row>
    <row r="1153" spans="1:74" x14ac:dyDescent="0.25">
      <c r="A1153" s="161" t="s">
        <v>1809</v>
      </c>
      <c r="BD1153" t="s">
        <v>1531</v>
      </c>
      <c r="BE1153" t="s">
        <v>1313</v>
      </c>
      <c r="BF1153" t="s">
        <v>1532</v>
      </c>
      <c r="BG1153" t="s">
        <v>1315</v>
      </c>
      <c r="BH1153" t="s">
        <v>1533</v>
      </c>
      <c r="BR1153" t="s">
        <v>2437</v>
      </c>
      <c r="BT1153" s="161" t="s">
        <v>1809</v>
      </c>
      <c r="BU1153" s="161" t="s">
        <v>110</v>
      </c>
      <c r="BV1153" t="b">
        <v>0</v>
      </c>
    </row>
    <row r="1154" spans="1:74" x14ac:dyDescent="0.25">
      <c r="A1154" s="161" t="s">
        <v>1809</v>
      </c>
      <c r="BD1154" t="s">
        <v>1534</v>
      </c>
      <c r="BE1154" t="s">
        <v>1313</v>
      </c>
      <c r="BF1154" t="s">
        <v>1535</v>
      </c>
      <c r="BG1154" t="s">
        <v>1333</v>
      </c>
      <c r="BH1154" t="s">
        <v>1536</v>
      </c>
      <c r="BR1154" t="s">
        <v>2438</v>
      </c>
      <c r="BT1154" s="161" t="s">
        <v>1809</v>
      </c>
      <c r="BU1154" s="161" t="s">
        <v>110</v>
      </c>
      <c r="BV1154" t="b">
        <v>0</v>
      </c>
    </row>
    <row r="1155" spans="1:74" x14ac:dyDescent="0.25">
      <c r="A1155" s="161" t="s">
        <v>1809</v>
      </c>
      <c r="BD1155" t="s">
        <v>1537</v>
      </c>
      <c r="BE1155" t="s">
        <v>1313</v>
      </c>
      <c r="BF1155" t="s">
        <v>1538</v>
      </c>
      <c r="BG1155" t="s">
        <v>1315</v>
      </c>
      <c r="BH1155" t="s">
        <v>1539</v>
      </c>
      <c r="BR1155" t="s">
        <v>2439</v>
      </c>
      <c r="BT1155" s="161" t="s">
        <v>1809</v>
      </c>
      <c r="BU1155" s="161" t="s">
        <v>110</v>
      </c>
      <c r="BV1155" t="b">
        <v>0</v>
      </c>
    </row>
    <row r="1156" spans="1:74" x14ac:dyDescent="0.25">
      <c r="A1156" s="161" t="s">
        <v>1809</v>
      </c>
      <c r="BD1156" t="s">
        <v>1540</v>
      </c>
      <c r="BE1156" t="s">
        <v>1313</v>
      </c>
      <c r="BF1156" t="s">
        <v>1541</v>
      </c>
      <c r="BG1156" t="s">
        <v>1315</v>
      </c>
      <c r="BH1156" t="s">
        <v>1542</v>
      </c>
      <c r="BR1156" t="s">
        <v>2440</v>
      </c>
      <c r="BT1156" s="161" t="s">
        <v>1809</v>
      </c>
      <c r="BU1156" s="161" t="s">
        <v>110</v>
      </c>
      <c r="BV1156" t="b">
        <v>0</v>
      </c>
    </row>
    <row r="1157" spans="1:74" x14ac:dyDescent="0.25">
      <c r="A1157" s="161" t="s">
        <v>1809</v>
      </c>
      <c r="BD1157" t="s">
        <v>1543</v>
      </c>
      <c r="BE1157" t="s">
        <v>1313</v>
      </c>
      <c r="BF1157" t="s">
        <v>1544</v>
      </c>
      <c r="BG1157" t="s">
        <v>1315</v>
      </c>
      <c r="BH1157" t="s">
        <v>1545</v>
      </c>
      <c r="BR1157" t="s">
        <v>2441</v>
      </c>
      <c r="BT1157" s="161" t="s">
        <v>1809</v>
      </c>
      <c r="BU1157" s="161" t="s">
        <v>110</v>
      </c>
      <c r="BV1157" t="b">
        <v>0</v>
      </c>
    </row>
    <row r="1158" spans="1:74" x14ac:dyDescent="0.25">
      <c r="A1158" s="161" t="s">
        <v>1809</v>
      </c>
      <c r="BD1158" t="s">
        <v>1546</v>
      </c>
      <c r="BE1158" t="s">
        <v>1313</v>
      </c>
      <c r="BF1158" t="s">
        <v>1547</v>
      </c>
      <c r="BG1158" t="s">
        <v>1333</v>
      </c>
      <c r="BH1158" t="s">
        <v>1548</v>
      </c>
      <c r="BR1158" t="s">
        <v>2442</v>
      </c>
      <c r="BT1158" s="161" t="s">
        <v>1809</v>
      </c>
      <c r="BU1158" s="161" t="s">
        <v>110</v>
      </c>
      <c r="BV1158" t="b">
        <v>0</v>
      </c>
    </row>
    <row r="1159" spans="1:74" x14ac:dyDescent="0.25">
      <c r="A1159" s="161" t="s">
        <v>1809</v>
      </c>
      <c r="BD1159" t="s">
        <v>1549</v>
      </c>
      <c r="BE1159" t="s">
        <v>1313</v>
      </c>
      <c r="BF1159" t="s">
        <v>1550</v>
      </c>
      <c r="BG1159" t="s">
        <v>1315</v>
      </c>
      <c r="BH1159" t="s">
        <v>1551</v>
      </c>
      <c r="BR1159" t="s">
        <v>2443</v>
      </c>
      <c r="BT1159" s="161" t="s">
        <v>1809</v>
      </c>
      <c r="BU1159" s="161" t="s">
        <v>110</v>
      </c>
      <c r="BV1159" t="b">
        <v>0</v>
      </c>
    </row>
    <row r="1160" spans="1:74" x14ac:dyDescent="0.25">
      <c r="A1160" s="161" t="s">
        <v>1809</v>
      </c>
      <c r="BD1160" t="s">
        <v>1552</v>
      </c>
      <c r="BE1160" t="s">
        <v>1313</v>
      </c>
      <c r="BF1160" t="s">
        <v>1553</v>
      </c>
      <c r="BG1160" t="s">
        <v>1333</v>
      </c>
      <c r="BH1160" t="s">
        <v>1548</v>
      </c>
      <c r="BR1160" t="s">
        <v>2444</v>
      </c>
      <c r="BT1160" s="161" t="s">
        <v>1809</v>
      </c>
      <c r="BU1160" s="161" t="s">
        <v>110</v>
      </c>
      <c r="BV1160" t="b">
        <v>0</v>
      </c>
    </row>
    <row r="1161" spans="1:74" x14ac:dyDescent="0.25">
      <c r="A1161" s="161" t="s">
        <v>1809</v>
      </c>
      <c r="BD1161" t="s">
        <v>1554</v>
      </c>
      <c r="BE1161" t="s">
        <v>1313</v>
      </c>
      <c r="BF1161" t="s">
        <v>1555</v>
      </c>
      <c r="BG1161" t="s">
        <v>1556</v>
      </c>
      <c r="BH1161" t="s">
        <v>1334</v>
      </c>
      <c r="BR1161" t="s">
        <v>2445</v>
      </c>
      <c r="BT1161" s="161" t="s">
        <v>1809</v>
      </c>
      <c r="BU1161" s="161" t="s">
        <v>110</v>
      </c>
      <c r="BV1161" t="b">
        <v>0</v>
      </c>
    </row>
    <row r="1162" spans="1:74" x14ac:dyDescent="0.25">
      <c r="A1162" s="161" t="s">
        <v>1809</v>
      </c>
      <c r="BD1162" t="s">
        <v>1557</v>
      </c>
      <c r="BE1162" t="s">
        <v>1413</v>
      </c>
      <c r="BF1162" t="s">
        <v>1558</v>
      </c>
      <c r="BG1162" t="s">
        <v>1415</v>
      </c>
      <c r="BH1162" t="s">
        <v>1559</v>
      </c>
      <c r="BR1162" t="s">
        <v>2446</v>
      </c>
      <c r="BT1162" s="161" t="s">
        <v>1809</v>
      </c>
      <c r="BU1162" s="161" t="s">
        <v>110</v>
      </c>
      <c r="BV1162" t="b">
        <v>0</v>
      </c>
    </row>
    <row r="1163" spans="1:74" x14ac:dyDescent="0.25">
      <c r="A1163" s="161" t="s">
        <v>1809</v>
      </c>
      <c r="BD1163" t="s">
        <v>1560</v>
      </c>
      <c r="BE1163" t="s">
        <v>1313</v>
      </c>
      <c r="BF1163" t="s">
        <v>1561</v>
      </c>
      <c r="BG1163" t="s">
        <v>1410</v>
      </c>
      <c r="BH1163" t="s">
        <v>1371</v>
      </c>
      <c r="BR1163" t="s">
        <v>2447</v>
      </c>
      <c r="BT1163" s="161" t="s">
        <v>1809</v>
      </c>
      <c r="BU1163" s="161" t="s">
        <v>110</v>
      </c>
      <c r="BV1163" t="b">
        <v>0</v>
      </c>
    </row>
    <row r="1164" spans="1:74" x14ac:dyDescent="0.25">
      <c r="A1164" s="161" t="s">
        <v>1809</v>
      </c>
      <c r="BD1164" t="s">
        <v>1562</v>
      </c>
      <c r="BE1164" t="s">
        <v>1313</v>
      </c>
      <c r="BF1164" t="s">
        <v>1563</v>
      </c>
      <c r="BG1164" t="s">
        <v>1315</v>
      </c>
      <c r="BH1164" t="s">
        <v>1564</v>
      </c>
      <c r="BR1164" t="s">
        <v>2448</v>
      </c>
      <c r="BT1164" s="161" t="s">
        <v>1809</v>
      </c>
      <c r="BU1164" s="161" t="s">
        <v>110</v>
      </c>
      <c r="BV1164" t="b">
        <v>0</v>
      </c>
    </row>
    <row r="1165" spans="1:74" x14ac:dyDescent="0.25">
      <c r="A1165" s="161" t="s">
        <v>1809</v>
      </c>
      <c r="BD1165" t="s">
        <v>1565</v>
      </c>
      <c r="BE1165" t="s">
        <v>1413</v>
      </c>
      <c r="BF1165" t="s">
        <v>1566</v>
      </c>
      <c r="BG1165" t="s">
        <v>1415</v>
      </c>
      <c r="BH1165" t="s">
        <v>1418</v>
      </c>
      <c r="BR1165" t="s">
        <v>2449</v>
      </c>
      <c r="BT1165" s="161" t="s">
        <v>1809</v>
      </c>
      <c r="BU1165" s="161" t="s">
        <v>110</v>
      </c>
      <c r="BV1165" t="b">
        <v>0</v>
      </c>
    </row>
    <row r="1166" spans="1:74" x14ac:dyDescent="0.25">
      <c r="A1166" s="161" t="s">
        <v>1809</v>
      </c>
      <c r="BD1166" t="s">
        <v>1567</v>
      </c>
      <c r="BE1166" t="s">
        <v>1313</v>
      </c>
      <c r="BF1166" t="s">
        <v>1568</v>
      </c>
      <c r="BG1166" t="s">
        <v>1315</v>
      </c>
      <c r="BH1166" t="s">
        <v>1513</v>
      </c>
      <c r="BR1166" t="s">
        <v>2450</v>
      </c>
      <c r="BT1166" s="161" t="s">
        <v>1809</v>
      </c>
      <c r="BU1166" s="161" t="s">
        <v>110</v>
      </c>
      <c r="BV1166" t="b">
        <v>0</v>
      </c>
    </row>
    <row r="1167" spans="1:74" x14ac:dyDescent="0.25">
      <c r="A1167" s="161" t="s">
        <v>1809</v>
      </c>
      <c r="BD1167" t="s">
        <v>1569</v>
      </c>
      <c r="BE1167" t="s">
        <v>1313</v>
      </c>
      <c r="BF1167" t="s">
        <v>1570</v>
      </c>
      <c r="BG1167" t="s">
        <v>1315</v>
      </c>
      <c r="BH1167" t="s">
        <v>1441</v>
      </c>
      <c r="BR1167" t="s">
        <v>2451</v>
      </c>
      <c r="BT1167" s="161" t="s">
        <v>1809</v>
      </c>
      <c r="BU1167" s="161" t="s">
        <v>110</v>
      </c>
      <c r="BV1167" t="b">
        <v>0</v>
      </c>
    </row>
    <row r="1168" spans="1:74" x14ac:dyDescent="0.25">
      <c r="A1168" s="161" t="s">
        <v>1809</v>
      </c>
      <c r="BD1168" t="s">
        <v>1571</v>
      </c>
      <c r="BE1168" t="s">
        <v>1313</v>
      </c>
      <c r="BF1168" t="s">
        <v>1572</v>
      </c>
      <c r="BG1168" t="s">
        <v>1315</v>
      </c>
      <c r="BH1168" t="s">
        <v>1573</v>
      </c>
      <c r="BR1168" t="s">
        <v>2452</v>
      </c>
      <c r="BT1168" s="161" t="s">
        <v>1809</v>
      </c>
      <c r="BU1168" s="161" t="s">
        <v>110</v>
      </c>
      <c r="BV1168" t="b">
        <v>0</v>
      </c>
    </row>
    <row r="1169" spans="1:74" x14ac:dyDescent="0.25">
      <c r="A1169" s="161" t="s">
        <v>1809</v>
      </c>
      <c r="BD1169" t="s">
        <v>1574</v>
      </c>
      <c r="BE1169" t="s">
        <v>1313</v>
      </c>
      <c r="BF1169" t="s">
        <v>1575</v>
      </c>
      <c r="BG1169" t="s">
        <v>1315</v>
      </c>
      <c r="BH1169" t="s">
        <v>1576</v>
      </c>
      <c r="BR1169" t="s">
        <v>2453</v>
      </c>
      <c r="BT1169" s="161" t="s">
        <v>1809</v>
      </c>
      <c r="BU1169" s="161" t="s">
        <v>110</v>
      </c>
      <c r="BV1169" t="b">
        <v>0</v>
      </c>
    </row>
    <row r="1170" spans="1:74" x14ac:dyDescent="0.25">
      <c r="A1170" s="161" t="s">
        <v>1809</v>
      </c>
      <c r="BD1170" t="s">
        <v>1577</v>
      </c>
      <c r="BE1170" t="s">
        <v>1313</v>
      </c>
      <c r="BF1170" t="s">
        <v>1578</v>
      </c>
      <c r="BG1170" t="s">
        <v>1435</v>
      </c>
      <c r="BH1170" t="s">
        <v>1330</v>
      </c>
      <c r="BR1170" t="s">
        <v>2454</v>
      </c>
      <c r="BT1170" s="161" t="s">
        <v>1809</v>
      </c>
      <c r="BU1170" s="161" t="s">
        <v>110</v>
      </c>
      <c r="BV1170" t="b">
        <v>0</v>
      </c>
    </row>
    <row r="1171" spans="1:74" x14ac:dyDescent="0.25">
      <c r="A1171" s="161" t="s">
        <v>1809</v>
      </c>
      <c r="BD1171" t="s">
        <v>1579</v>
      </c>
      <c r="BE1171" t="s">
        <v>1313</v>
      </c>
      <c r="BF1171" t="s">
        <v>1580</v>
      </c>
      <c r="BG1171" t="s">
        <v>1315</v>
      </c>
      <c r="BH1171" t="s">
        <v>1581</v>
      </c>
      <c r="BR1171" t="s">
        <v>2455</v>
      </c>
      <c r="BT1171" s="161" t="s">
        <v>1809</v>
      </c>
      <c r="BU1171" s="161" t="s">
        <v>110</v>
      </c>
      <c r="BV1171" t="b">
        <v>0</v>
      </c>
    </row>
    <row r="1172" spans="1:74" x14ac:dyDescent="0.25">
      <c r="A1172" s="161" t="s">
        <v>1809</v>
      </c>
      <c r="BD1172" t="s">
        <v>1582</v>
      </c>
      <c r="BE1172" t="s">
        <v>1313</v>
      </c>
      <c r="BF1172" t="s">
        <v>1583</v>
      </c>
      <c r="BG1172" t="s">
        <v>1315</v>
      </c>
      <c r="BH1172" t="s">
        <v>1581</v>
      </c>
      <c r="BR1172" t="s">
        <v>2456</v>
      </c>
      <c r="BT1172" s="161" t="s">
        <v>1809</v>
      </c>
      <c r="BU1172" s="161" t="s">
        <v>110</v>
      </c>
      <c r="BV1172" t="b">
        <v>0</v>
      </c>
    </row>
    <row r="1173" spans="1:74" x14ac:dyDescent="0.25">
      <c r="A1173" s="161" t="s">
        <v>1809</v>
      </c>
      <c r="BD1173" t="s">
        <v>1584</v>
      </c>
      <c r="BE1173" t="s">
        <v>1313</v>
      </c>
      <c r="BF1173" t="s">
        <v>1585</v>
      </c>
      <c r="BG1173" t="s">
        <v>1315</v>
      </c>
      <c r="BH1173" t="s">
        <v>1551</v>
      </c>
      <c r="BR1173" t="s">
        <v>2457</v>
      </c>
      <c r="BT1173" s="161" t="s">
        <v>1809</v>
      </c>
      <c r="BU1173" s="161" t="s">
        <v>110</v>
      </c>
      <c r="BV1173" t="b">
        <v>0</v>
      </c>
    </row>
    <row r="1174" spans="1:74" x14ac:dyDescent="0.25">
      <c r="A1174" s="161" t="s">
        <v>1809</v>
      </c>
      <c r="BD1174" t="s">
        <v>1586</v>
      </c>
      <c r="BE1174" t="s">
        <v>1313</v>
      </c>
      <c r="BF1174" t="s">
        <v>1587</v>
      </c>
      <c r="BG1174" t="s">
        <v>1556</v>
      </c>
      <c r="BH1174" t="s">
        <v>1334</v>
      </c>
      <c r="BR1174" t="s">
        <v>2458</v>
      </c>
      <c r="BT1174" s="161" t="s">
        <v>1809</v>
      </c>
      <c r="BU1174" s="161" t="s">
        <v>110</v>
      </c>
      <c r="BV1174" t="b">
        <v>0</v>
      </c>
    </row>
    <row r="1175" spans="1:74" x14ac:dyDescent="0.25">
      <c r="A1175" s="161" t="s">
        <v>1809</v>
      </c>
      <c r="BD1175" t="s">
        <v>1588</v>
      </c>
      <c r="BE1175" t="s">
        <v>1313</v>
      </c>
      <c r="BF1175" t="s">
        <v>1589</v>
      </c>
      <c r="BG1175" t="s">
        <v>1315</v>
      </c>
      <c r="BH1175" t="s">
        <v>1590</v>
      </c>
      <c r="BR1175" t="s">
        <v>2459</v>
      </c>
      <c r="BT1175" s="161" t="s">
        <v>1809</v>
      </c>
      <c r="BU1175" s="161" t="s">
        <v>110</v>
      </c>
      <c r="BV1175" t="b">
        <v>0</v>
      </c>
    </row>
    <row r="1176" spans="1:74" x14ac:dyDescent="0.25">
      <c r="A1176" s="161" t="s">
        <v>1809</v>
      </c>
      <c r="BD1176" t="s">
        <v>1591</v>
      </c>
      <c r="BE1176" t="s">
        <v>1313</v>
      </c>
      <c r="BF1176" t="s">
        <v>1592</v>
      </c>
      <c r="BG1176" t="s">
        <v>1333</v>
      </c>
      <c r="BH1176" t="s">
        <v>1593</v>
      </c>
      <c r="BR1176" t="s">
        <v>2460</v>
      </c>
      <c r="BT1176" s="161" t="s">
        <v>1809</v>
      </c>
      <c r="BU1176" s="161" t="s">
        <v>110</v>
      </c>
      <c r="BV1176" t="b">
        <v>0</v>
      </c>
    </row>
    <row r="1177" spans="1:74" x14ac:dyDescent="0.25">
      <c r="A1177" s="161" t="s">
        <v>1809</v>
      </c>
      <c r="BD1177" t="s">
        <v>1594</v>
      </c>
      <c r="BE1177" t="s">
        <v>1313</v>
      </c>
      <c r="BF1177" t="s">
        <v>1595</v>
      </c>
      <c r="BG1177" t="s">
        <v>1315</v>
      </c>
      <c r="BH1177" t="s">
        <v>1330</v>
      </c>
      <c r="BR1177" t="s">
        <v>2461</v>
      </c>
      <c r="BT1177" s="161" t="s">
        <v>1809</v>
      </c>
      <c r="BU1177" s="161" t="s">
        <v>110</v>
      </c>
      <c r="BV1177" t="b">
        <v>0</v>
      </c>
    </row>
    <row r="1178" spans="1:74" x14ac:dyDescent="0.25">
      <c r="A1178" s="161" t="s">
        <v>1809</v>
      </c>
      <c r="BD1178" t="s">
        <v>1596</v>
      </c>
      <c r="BE1178" t="s">
        <v>1313</v>
      </c>
      <c r="BF1178" t="s">
        <v>1597</v>
      </c>
      <c r="BG1178" t="s">
        <v>1333</v>
      </c>
      <c r="BH1178" t="s">
        <v>1441</v>
      </c>
      <c r="BR1178" t="s">
        <v>2462</v>
      </c>
      <c r="BT1178" s="161" t="s">
        <v>1809</v>
      </c>
      <c r="BU1178" s="161" t="s">
        <v>110</v>
      </c>
      <c r="BV1178" t="b">
        <v>0</v>
      </c>
    </row>
    <row r="1179" spans="1:74" x14ac:dyDescent="0.25">
      <c r="A1179" s="161" t="s">
        <v>1809</v>
      </c>
      <c r="BD1179" t="s">
        <v>1598</v>
      </c>
      <c r="BE1179" t="s">
        <v>1413</v>
      </c>
      <c r="BF1179" t="s">
        <v>1599</v>
      </c>
      <c r="BG1179" t="s">
        <v>1415</v>
      </c>
      <c r="BH1179" t="s">
        <v>1600</v>
      </c>
      <c r="BR1179" t="s">
        <v>2463</v>
      </c>
      <c r="BT1179" s="161" t="s">
        <v>1809</v>
      </c>
      <c r="BU1179" s="161" t="s">
        <v>110</v>
      </c>
      <c r="BV1179" t="b">
        <v>0</v>
      </c>
    </row>
    <row r="1180" spans="1:74" x14ac:dyDescent="0.25">
      <c r="A1180" s="161" t="s">
        <v>1809</v>
      </c>
      <c r="BD1180" t="s">
        <v>34</v>
      </c>
      <c r="BE1180" t="s">
        <v>1313</v>
      </c>
      <c r="BF1180" t="s">
        <v>1601</v>
      </c>
      <c r="BG1180" t="s">
        <v>1315</v>
      </c>
      <c r="BH1180" t="s">
        <v>1602</v>
      </c>
      <c r="BR1180" t="s">
        <v>2464</v>
      </c>
      <c r="BT1180" s="161" t="s">
        <v>1809</v>
      </c>
      <c r="BU1180" s="161" t="s">
        <v>110</v>
      </c>
      <c r="BV1180" t="b">
        <v>0</v>
      </c>
    </row>
    <row r="1181" spans="1:74" x14ac:dyDescent="0.25">
      <c r="A1181" s="161" t="s">
        <v>1809</v>
      </c>
      <c r="BD1181" t="s">
        <v>1603</v>
      </c>
      <c r="BE1181" t="s">
        <v>1313</v>
      </c>
      <c r="BF1181" t="s">
        <v>1604</v>
      </c>
      <c r="BG1181" t="s">
        <v>1315</v>
      </c>
      <c r="BH1181" t="s">
        <v>1605</v>
      </c>
      <c r="BR1181" t="s">
        <v>2465</v>
      </c>
      <c r="BT1181" s="161" t="s">
        <v>1809</v>
      </c>
      <c r="BU1181" s="161" t="s">
        <v>110</v>
      </c>
      <c r="BV1181" t="b">
        <v>0</v>
      </c>
    </row>
    <row r="1182" spans="1:74" x14ac:dyDescent="0.25">
      <c r="A1182" s="161" t="s">
        <v>1809</v>
      </c>
      <c r="BD1182" t="s">
        <v>1606</v>
      </c>
      <c r="BE1182" t="s">
        <v>1313</v>
      </c>
      <c r="BF1182" t="s">
        <v>1607</v>
      </c>
      <c r="BG1182" t="s">
        <v>1315</v>
      </c>
      <c r="BH1182" t="s">
        <v>1608</v>
      </c>
      <c r="BR1182" t="s">
        <v>2466</v>
      </c>
      <c r="BT1182" s="161" t="s">
        <v>1809</v>
      </c>
      <c r="BU1182" s="161" t="s">
        <v>110</v>
      </c>
      <c r="BV1182" t="b">
        <v>0</v>
      </c>
    </row>
    <row r="1183" spans="1:74" x14ac:dyDescent="0.25">
      <c r="A1183" s="161" t="s">
        <v>1809</v>
      </c>
      <c r="BD1183" t="s">
        <v>1609</v>
      </c>
      <c r="BE1183" t="s">
        <v>1413</v>
      </c>
      <c r="BF1183" t="s">
        <v>1610</v>
      </c>
      <c r="BG1183" t="s">
        <v>1415</v>
      </c>
      <c r="BH1183" t="s">
        <v>1611</v>
      </c>
      <c r="BR1183" t="s">
        <v>2467</v>
      </c>
      <c r="BT1183" s="161" t="s">
        <v>1809</v>
      </c>
      <c r="BU1183" s="161" t="s">
        <v>110</v>
      </c>
      <c r="BV1183" t="b">
        <v>0</v>
      </c>
    </row>
    <row r="1184" spans="1:74" x14ac:dyDescent="0.25">
      <c r="A1184" s="161" t="s">
        <v>1809</v>
      </c>
      <c r="BD1184" t="s">
        <v>1612</v>
      </c>
      <c r="BE1184" t="s">
        <v>1313</v>
      </c>
      <c r="BF1184" t="s">
        <v>1613</v>
      </c>
      <c r="BG1184" t="s">
        <v>1315</v>
      </c>
      <c r="BH1184" t="s">
        <v>1614</v>
      </c>
      <c r="BR1184" t="s">
        <v>2468</v>
      </c>
      <c r="BT1184" s="161" t="s">
        <v>1809</v>
      </c>
      <c r="BU1184" s="161" t="s">
        <v>110</v>
      </c>
      <c r="BV1184" t="b">
        <v>0</v>
      </c>
    </row>
    <row r="1185" spans="1:74" x14ac:dyDescent="0.25">
      <c r="A1185" s="161" t="s">
        <v>1809</v>
      </c>
      <c r="BD1185" t="s">
        <v>1615</v>
      </c>
      <c r="BE1185" t="s">
        <v>1313</v>
      </c>
      <c r="BF1185" t="s">
        <v>1616</v>
      </c>
      <c r="BG1185" t="s">
        <v>1410</v>
      </c>
      <c r="BH1185" t="s">
        <v>1617</v>
      </c>
      <c r="BR1185" t="s">
        <v>2469</v>
      </c>
      <c r="BT1185" s="161" t="s">
        <v>1809</v>
      </c>
      <c r="BU1185" s="161" t="s">
        <v>110</v>
      </c>
      <c r="BV1185" t="b">
        <v>0</v>
      </c>
    </row>
    <row r="1186" spans="1:74" x14ac:dyDescent="0.25">
      <c r="A1186" s="161" t="s">
        <v>1809</v>
      </c>
      <c r="BD1186" t="s">
        <v>1618</v>
      </c>
      <c r="BE1186" t="s">
        <v>1313</v>
      </c>
      <c r="BF1186" t="s">
        <v>1619</v>
      </c>
      <c r="BG1186" t="s">
        <v>1315</v>
      </c>
      <c r="BH1186" t="s">
        <v>1620</v>
      </c>
      <c r="BR1186" t="s">
        <v>2470</v>
      </c>
      <c r="BT1186" s="161" t="s">
        <v>1809</v>
      </c>
      <c r="BU1186" s="161" t="s">
        <v>110</v>
      </c>
      <c r="BV1186" t="b">
        <v>0</v>
      </c>
    </row>
    <row r="1187" spans="1:74" x14ac:dyDescent="0.25">
      <c r="A1187" s="161" t="s">
        <v>1809</v>
      </c>
      <c r="BD1187" t="s">
        <v>1621</v>
      </c>
      <c r="BE1187" t="s">
        <v>1313</v>
      </c>
      <c r="BF1187" t="s">
        <v>1622</v>
      </c>
      <c r="BG1187" t="s">
        <v>1410</v>
      </c>
      <c r="BH1187" t="s">
        <v>1371</v>
      </c>
      <c r="BR1187" t="s">
        <v>2471</v>
      </c>
      <c r="BT1187" s="161" t="s">
        <v>1809</v>
      </c>
      <c r="BU1187" s="161" t="s">
        <v>110</v>
      </c>
      <c r="BV1187" t="b">
        <v>0</v>
      </c>
    </row>
    <row r="1188" spans="1:74" x14ac:dyDescent="0.25">
      <c r="A1188" s="161" t="s">
        <v>1809</v>
      </c>
      <c r="BD1188" t="s">
        <v>1623</v>
      </c>
      <c r="BE1188" t="s">
        <v>1313</v>
      </c>
      <c r="BF1188" t="s">
        <v>1624</v>
      </c>
      <c r="BG1188" t="s">
        <v>1315</v>
      </c>
      <c r="BH1188" t="s">
        <v>1330</v>
      </c>
      <c r="BR1188" t="s">
        <v>2472</v>
      </c>
      <c r="BT1188" s="161" t="s">
        <v>1809</v>
      </c>
      <c r="BU1188" s="161" t="s">
        <v>110</v>
      </c>
      <c r="BV1188" t="b">
        <v>0</v>
      </c>
    </row>
    <row r="1189" spans="1:74" x14ac:dyDescent="0.25">
      <c r="A1189" s="161" t="s">
        <v>1809</v>
      </c>
      <c r="BD1189" t="s">
        <v>33</v>
      </c>
      <c r="BE1189" t="s">
        <v>1313</v>
      </c>
      <c r="BF1189" t="s">
        <v>1625</v>
      </c>
      <c r="BG1189" t="s">
        <v>1410</v>
      </c>
      <c r="BH1189" t="s">
        <v>1371</v>
      </c>
      <c r="BR1189" t="s">
        <v>2473</v>
      </c>
      <c r="BT1189" s="161" t="s">
        <v>1809</v>
      </c>
      <c r="BU1189" s="161" t="s">
        <v>110</v>
      </c>
      <c r="BV1189" t="b">
        <v>0</v>
      </c>
    </row>
    <row r="1190" spans="1:74" x14ac:dyDescent="0.25">
      <c r="A1190" s="161" t="s">
        <v>1809</v>
      </c>
      <c r="BD1190" t="s">
        <v>1626</v>
      </c>
      <c r="BE1190" t="s">
        <v>1313</v>
      </c>
      <c r="BF1190" t="s">
        <v>1627</v>
      </c>
      <c r="BG1190" t="s">
        <v>1315</v>
      </c>
      <c r="BH1190" t="s">
        <v>1628</v>
      </c>
      <c r="BR1190" t="s">
        <v>2474</v>
      </c>
      <c r="BT1190" s="161" t="s">
        <v>1809</v>
      </c>
      <c r="BU1190" s="161" t="s">
        <v>110</v>
      </c>
      <c r="BV1190" t="b">
        <v>0</v>
      </c>
    </row>
    <row r="1191" spans="1:74" x14ac:dyDescent="0.25">
      <c r="A1191" s="161" t="s">
        <v>1809</v>
      </c>
      <c r="BD1191" t="s">
        <v>1629</v>
      </c>
      <c r="BE1191" t="s">
        <v>1413</v>
      </c>
      <c r="BF1191" t="s">
        <v>1630</v>
      </c>
      <c r="BG1191" t="s">
        <v>1415</v>
      </c>
      <c r="BH1191" t="s">
        <v>1441</v>
      </c>
      <c r="BR1191" t="s">
        <v>2475</v>
      </c>
      <c r="BT1191" s="161" t="s">
        <v>1809</v>
      </c>
      <c r="BU1191" s="161" t="s">
        <v>110</v>
      </c>
      <c r="BV1191" t="b">
        <v>0</v>
      </c>
    </row>
    <row r="1192" spans="1:74" x14ac:dyDescent="0.25">
      <c r="A1192" s="161" t="s">
        <v>1809</v>
      </c>
      <c r="BD1192" t="s">
        <v>1631</v>
      </c>
      <c r="BE1192" t="s">
        <v>1313</v>
      </c>
      <c r="BF1192" t="s">
        <v>1632</v>
      </c>
      <c r="BG1192" t="s">
        <v>1315</v>
      </c>
      <c r="BH1192" t="s">
        <v>1633</v>
      </c>
      <c r="BR1192" t="s">
        <v>2476</v>
      </c>
      <c r="BT1192" s="161" t="s">
        <v>1809</v>
      </c>
      <c r="BU1192" s="161" t="s">
        <v>110</v>
      </c>
      <c r="BV1192" t="b">
        <v>0</v>
      </c>
    </row>
    <row r="1193" spans="1:74" x14ac:dyDescent="0.25">
      <c r="A1193" s="161" t="s">
        <v>1809</v>
      </c>
      <c r="BD1193" t="s">
        <v>1634</v>
      </c>
      <c r="BE1193" t="s">
        <v>1313</v>
      </c>
      <c r="BF1193" t="s">
        <v>1635</v>
      </c>
      <c r="BG1193" t="s">
        <v>1435</v>
      </c>
      <c r="BH1193" t="s">
        <v>1636</v>
      </c>
      <c r="BR1193" t="s">
        <v>2477</v>
      </c>
      <c r="BT1193" s="161" t="s">
        <v>1809</v>
      </c>
      <c r="BU1193" s="161" t="s">
        <v>110</v>
      </c>
      <c r="BV1193" t="b">
        <v>0</v>
      </c>
    </row>
    <row r="1194" spans="1:74" x14ac:dyDescent="0.25">
      <c r="A1194" s="161" t="s">
        <v>1809</v>
      </c>
      <c r="BD1194" t="s">
        <v>1637</v>
      </c>
      <c r="BE1194" t="s">
        <v>1313</v>
      </c>
      <c r="BF1194" t="s">
        <v>1638</v>
      </c>
      <c r="BG1194" t="s">
        <v>1315</v>
      </c>
      <c r="BH1194" t="s">
        <v>1450</v>
      </c>
      <c r="BR1194" t="s">
        <v>2478</v>
      </c>
      <c r="BT1194" s="161" t="s">
        <v>1809</v>
      </c>
      <c r="BU1194" s="161" t="s">
        <v>110</v>
      </c>
      <c r="BV1194" t="b">
        <v>0</v>
      </c>
    </row>
    <row r="1195" spans="1:74" x14ac:dyDescent="0.25">
      <c r="A1195" s="161" t="s">
        <v>1809</v>
      </c>
      <c r="BD1195" t="s">
        <v>1639</v>
      </c>
      <c r="BE1195" t="s">
        <v>1313</v>
      </c>
      <c r="BF1195" t="s">
        <v>1640</v>
      </c>
      <c r="BG1195" t="s">
        <v>1315</v>
      </c>
      <c r="BH1195" t="s">
        <v>1573</v>
      </c>
      <c r="BR1195" t="s">
        <v>2479</v>
      </c>
      <c r="BT1195" s="161" t="s">
        <v>1809</v>
      </c>
      <c r="BU1195" s="161" t="s">
        <v>110</v>
      </c>
      <c r="BV1195" t="b">
        <v>0</v>
      </c>
    </row>
    <row r="1196" spans="1:74" x14ac:dyDescent="0.25">
      <c r="A1196" s="161" t="s">
        <v>1809</v>
      </c>
      <c r="BD1196" t="s">
        <v>1641</v>
      </c>
      <c r="BE1196" t="s">
        <v>1313</v>
      </c>
      <c r="BF1196" t="s">
        <v>1642</v>
      </c>
      <c r="BG1196" t="s">
        <v>1315</v>
      </c>
      <c r="BH1196" t="s">
        <v>1505</v>
      </c>
      <c r="BR1196" t="s">
        <v>2480</v>
      </c>
      <c r="BT1196" s="161" t="s">
        <v>1809</v>
      </c>
      <c r="BU1196" s="161" t="s">
        <v>110</v>
      </c>
      <c r="BV1196" t="b">
        <v>0</v>
      </c>
    </row>
    <row r="1197" spans="1:74" x14ac:dyDescent="0.25">
      <c r="A1197" s="161" t="s">
        <v>1809</v>
      </c>
      <c r="BD1197" t="s">
        <v>1643</v>
      </c>
      <c r="BE1197" t="s">
        <v>1313</v>
      </c>
      <c r="BF1197" t="s">
        <v>1644</v>
      </c>
      <c r="BG1197" t="s">
        <v>1315</v>
      </c>
      <c r="BH1197" t="s">
        <v>1645</v>
      </c>
      <c r="BR1197" t="s">
        <v>2481</v>
      </c>
      <c r="BT1197" s="161" t="s">
        <v>1809</v>
      </c>
      <c r="BU1197" s="161" t="s">
        <v>110</v>
      </c>
      <c r="BV1197" t="b">
        <v>0</v>
      </c>
    </row>
    <row r="1198" spans="1:74" x14ac:dyDescent="0.25">
      <c r="A1198" s="161" t="s">
        <v>1809</v>
      </c>
      <c r="BD1198" t="s">
        <v>1646</v>
      </c>
      <c r="BE1198" t="s">
        <v>1313</v>
      </c>
      <c r="BF1198" t="s">
        <v>1647</v>
      </c>
      <c r="BG1198" t="s">
        <v>1358</v>
      </c>
      <c r="BH1198" t="s">
        <v>1648</v>
      </c>
      <c r="BR1198" t="s">
        <v>2482</v>
      </c>
      <c r="BT1198" s="161" t="s">
        <v>1809</v>
      </c>
      <c r="BU1198" s="161" t="s">
        <v>110</v>
      </c>
      <c r="BV1198" t="b">
        <v>0</v>
      </c>
    </row>
    <row r="1199" spans="1:74" x14ac:dyDescent="0.25">
      <c r="A1199" s="161" t="s">
        <v>1809</v>
      </c>
      <c r="BD1199" t="s">
        <v>1649</v>
      </c>
      <c r="BE1199" t="s">
        <v>1313</v>
      </c>
      <c r="BF1199" t="s">
        <v>1650</v>
      </c>
      <c r="BG1199" t="s">
        <v>1556</v>
      </c>
      <c r="BH1199" t="s">
        <v>1334</v>
      </c>
      <c r="BR1199" t="s">
        <v>2483</v>
      </c>
      <c r="BT1199" s="161" t="s">
        <v>1809</v>
      </c>
      <c r="BU1199" s="161" t="s">
        <v>110</v>
      </c>
      <c r="BV1199" t="b">
        <v>0</v>
      </c>
    </row>
    <row r="1200" spans="1:74" x14ac:dyDescent="0.25">
      <c r="A1200" s="161" t="s">
        <v>1809</v>
      </c>
      <c r="BD1200" t="s">
        <v>1651</v>
      </c>
      <c r="BE1200" t="s">
        <v>1313</v>
      </c>
      <c r="BF1200" t="s">
        <v>1652</v>
      </c>
      <c r="BG1200" t="s">
        <v>1315</v>
      </c>
      <c r="BH1200" t="s">
        <v>1441</v>
      </c>
      <c r="BR1200" t="s">
        <v>2484</v>
      </c>
      <c r="BT1200" s="161" t="s">
        <v>1809</v>
      </c>
      <c r="BU1200" s="161" t="s">
        <v>110</v>
      </c>
      <c r="BV1200" t="b">
        <v>0</v>
      </c>
    </row>
    <row r="1201" spans="1:74" x14ac:dyDescent="0.25">
      <c r="A1201" s="161" t="s">
        <v>1809</v>
      </c>
      <c r="BD1201" t="s">
        <v>1653</v>
      </c>
      <c r="BE1201" t="s">
        <v>1313</v>
      </c>
      <c r="BF1201" t="s">
        <v>1654</v>
      </c>
      <c r="BG1201" t="s">
        <v>1315</v>
      </c>
      <c r="BH1201" t="s">
        <v>1655</v>
      </c>
      <c r="BR1201" t="s">
        <v>2485</v>
      </c>
      <c r="BT1201" s="161" t="s">
        <v>1809</v>
      </c>
      <c r="BU1201" s="161" t="s">
        <v>110</v>
      </c>
      <c r="BV1201" t="b">
        <v>0</v>
      </c>
    </row>
    <row r="1202" spans="1:74" x14ac:dyDescent="0.25">
      <c r="A1202" s="161" t="s">
        <v>1809</v>
      </c>
      <c r="BD1202" t="s">
        <v>1656</v>
      </c>
      <c r="BE1202" t="s">
        <v>1313</v>
      </c>
      <c r="BF1202" t="s">
        <v>1657</v>
      </c>
      <c r="BG1202" t="s">
        <v>1315</v>
      </c>
      <c r="BH1202" t="s">
        <v>1658</v>
      </c>
      <c r="BR1202" t="s">
        <v>2486</v>
      </c>
      <c r="BT1202" s="161" t="s">
        <v>1809</v>
      </c>
      <c r="BU1202" s="161" t="s">
        <v>110</v>
      </c>
      <c r="BV1202" t="b">
        <v>0</v>
      </c>
    </row>
    <row r="1203" spans="1:74" x14ac:dyDescent="0.25">
      <c r="A1203" s="161" t="s">
        <v>1809</v>
      </c>
      <c r="BD1203" t="s">
        <v>1659</v>
      </c>
      <c r="BE1203" t="s">
        <v>1313</v>
      </c>
      <c r="BF1203" t="s">
        <v>1660</v>
      </c>
      <c r="BG1203" t="s">
        <v>1315</v>
      </c>
      <c r="BH1203" t="s">
        <v>1387</v>
      </c>
      <c r="BR1203" t="s">
        <v>2487</v>
      </c>
      <c r="BT1203" s="161" t="s">
        <v>1809</v>
      </c>
      <c r="BU1203" s="161" t="s">
        <v>110</v>
      </c>
      <c r="BV1203" t="b">
        <v>0</v>
      </c>
    </row>
    <row r="1204" spans="1:74" x14ac:dyDescent="0.25">
      <c r="A1204" s="161" t="s">
        <v>1809</v>
      </c>
      <c r="BD1204" t="s">
        <v>1661</v>
      </c>
      <c r="BE1204" t="s">
        <v>1313</v>
      </c>
      <c r="BF1204" t="s">
        <v>1662</v>
      </c>
      <c r="BG1204" t="s">
        <v>1556</v>
      </c>
      <c r="BH1204" t="s">
        <v>1441</v>
      </c>
      <c r="BR1204" t="s">
        <v>2488</v>
      </c>
      <c r="BT1204" s="161" t="s">
        <v>1809</v>
      </c>
      <c r="BU1204" s="161" t="s">
        <v>110</v>
      </c>
      <c r="BV1204" t="b">
        <v>0</v>
      </c>
    </row>
    <row r="1205" spans="1:74" x14ac:dyDescent="0.25">
      <c r="A1205" s="161" t="s">
        <v>1809</v>
      </c>
      <c r="BD1205" t="s">
        <v>1663</v>
      </c>
      <c r="BE1205" t="s">
        <v>1313</v>
      </c>
      <c r="BF1205" t="s">
        <v>1664</v>
      </c>
      <c r="BG1205" t="s">
        <v>1315</v>
      </c>
      <c r="BH1205" t="s">
        <v>1334</v>
      </c>
      <c r="BR1205" t="s">
        <v>2489</v>
      </c>
      <c r="BT1205" s="161" t="s">
        <v>1809</v>
      </c>
      <c r="BU1205" s="161" t="s">
        <v>110</v>
      </c>
      <c r="BV1205" t="b">
        <v>0</v>
      </c>
    </row>
    <row r="1206" spans="1:74" x14ac:dyDescent="0.25">
      <c r="A1206" s="161" t="s">
        <v>1809</v>
      </c>
      <c r="BD1206" t="s">
        <v>1665</v>
      </c>
      <c r="BE1206" t="s">
        <v>1313</v>
      </c>
      <c r="BF1206" t="s">
        <v>1666</v>
      </c>
      <c r="BG1206" t="s">
        <v>1315</v>
      </c>
      <c r="BH1206" t="s">
        <v>1330</v>
      </c>
      <c r="BR1206" t="s">
        <v>2490</v>
      </c>
      <c r="BT1206" s="161" t="s">
        <v>1809</v>
      </c>
      <c r="BU1206" s="161" t="s">
        <v>110</v>
      </c>
      <c r="BV1206" t="b">
        <v>0</v>
      </c>
    </row>
    <row r="1207" spans="1:74" x14ac:dyDescent="0.25">
      <c r="A1207" s="161" t="s">
        <v>1809</v>
      </c>
      <c r="BD1207" t="s">
        <v>1667</v>
      </c>
      <c r="BE1207" t="s">
        <v>1313</v>
      </c>
      <c r="BF1207" t="s">
        <v>1668</v>
      </c>
      <c r="BG1207" t="s">
        <v>1410</v>
      </c>
      <c r="BH1207" t="s">
        <v>1371</v>
      </c>
      <c r="BR1207" t="s">
        <v>2491</v>
      </c>
      <c r="BT1207" s="161" t="s">
        <v>1809</v>
      </c>
      <c r="BU1207" s="161" t="s">
        <v>110</v>
      </c>
      <c r="BV1207" t="b">
        <v>0</v>
      </c>
    </row>
    <row r="1208" spans="1:74" x14ac:dyDescent="0.25">
      <c r="A1208" s="161" t="s">
        <v>1809</v>
      </c>
      <c r="BD1208" t="s">
        <v>1669</v>
      </c>
      <c r="BE1208" t="s">
        <v>1313</v>
      </c>
      <c r="BF1208" t="s">
        <v>1670</v>
      </c>
      <c r="BG1208" t="s">
        <v>1315</v>
      </c>
      <c r="BH1208" t="s">
        <v>1671</v>
      </c>
      <c r="BR1208" t="s">
        <v>2492</v>
      </c>
      <c r="BT1208" s="161" t="s">
        <v>1809</v>
      </c>
      <c r="BU1208" s="161" t="s">
        <v>110</v>
      </c>
      <c r="BV1208" t="b">
        <v>0</v>
      </c>
    </row>
    <row r="1209" spans="1:74" x14ac:dyDescent="0.25">
      <c r="A1209" s="161" t="s">
        <v>1809</v>
      </c>
      <c r="BD1209" t="s">
        <v>1672</v>
      </c>
      <c r="BE1209" t="s">
        <v>1313</v>
      </c>
      <c r="BF1209" t="s">
        <v>1673</v>
      </c>
      <c r="BG1209" t="s">
        <v>1315</v>
      </c>
      <c r="BH1209" t="s">
        <v>1674</v>
      </c>
      <c r="BR1209" t="s">
        <v>2493</v>
      </c>
      <c r="BT1209" s="161" t="s">
        <v>1809</v>
      </c>
      <c r="BU1209" s="161" t="s">
        <v>110</v>
      </c>
      <c r="BV1209" t="b">
        <v>0</v>
      </c>
    </row>
    <row r="1210" spans="1:74" x14ac:dyDescent="0.25">
      <c r="A1210" s="161" t="s">
        <v>1809</v>
      </c>
      <c r="BD1210" t="s">
        <v>1675</v>
      </c>
      <c r="BE1210" t="s">
        <v>1313</v>
      </c>
      <c r="BF1210" t="s">
        <v>1676</v>
      </c>
      <c r="BG1210" t="s">
        <v>1315</v>
      </c>
      <c r="BH1210" t="s">
        <v>1405</v>
      </c>
      <c r="BR1210" t="s">
        <v>2494</v>
      </c>
      <c r="BT1210" s="161" t="s">
        <v>1809</v>
      </c>
      <c r="BU1210" s="161" t="s">
        <v>110</v>
      </c>
      <c r="BV1210" t="b">
        <v>0</v>
      </c>
    </row>
    <row r="1211" spans="1:74" x14ac:dyDescent="0.25">
      <c r="A1211" s="161" t="s">
        <v>1809</v>
      </c>
      <c r="BD1211" t="s">
        <v>1677</v>
      </c>
      <c r="BE1211" t="s">
        <v>1313</v>
      </c>
      <c r="BF1211" t="s">
        <v>1678</v>
      </c>
      <c r="BG1211" t="s">
        <v>1333</v>
      </c>
      <c r="BH1211" t="s">
        <v>1441</v>
      </c>
      <c r="BR1211" t="s">
        <v>2495</v>
      </c>
      <c r="BT1211" s="161" t="s">
        <v>1809</v>
      </c>
      <c r="BU1211" s="161" t="s">
        <v>110</v>
      </c>
      <c r="BV1211" t="b">
        <v>0</v>
      </c>
    </row>
    <row r="1212" spans="1:74" x14ac:dyDescent="0.25">
      <c r="A1212" s="161" t="s">
        <v>1809</v>
      </c>
      <c r="BD1212" t="s">
        <v>1679</v>
      </c>
      <c r="BE1212" t="s">
        <v>1313</v>
      </c>
      <c r="BF1212" t="s">
        <v>1680</v>
      </c>
      <c r="BG1212" t="s">
        <v>1556</v>
      </c>
      <c r="BH1212" t="s">
        <v>1681</v>
      </c>
      <c r="BR1212" t="s">
        <v>2496</v>
      </c>
      <c r="BT1212" s="161" t="s">
        <v>1809</v>
      </c>
      <c r="BU1212" s="161" t="s">
        <v>110</v>
      </c>
      <c r="BV1212" t="b">
        <v>0</v>
      </c>
    </row>
    <row r="1213" spans="1:74" x14ac:dyDescent="0.25">
      <c r="A1213" s="161" t="s">
        <v>1809</v>
      </c>
      <c r="BD1213" t="s">
        <v>1682</v>
      </c>
      <c r="BE1213" t="s">
        <v>1313</v>
      </c>
      <c r="BF1213" t="s">
        <v>1683</v>
      </c>
      <c r="BG1213" t="s">
        <v>1333</v>
      </c>
      <c r="BH1213" t="s">
        <v>1334</v>
      </c>
      <c r="BR1213" t="s">
        <v>2497</v>
      </c>
      <c r="BT1213" s="161" t="s">
        <v>1809</v>
      </c>
      <c r="BU1213" s="161" t="s">
        <v>110</v>
      </c>
      <c r="BV1213" t="b">
        <v>0</v>
      </c>
    </row>
    <row r="1214" spans="1:74" x14ac:dyDescent="0.25">
      <c r="A1214" s="161" t="s">
        <v>1809</v>
      </c>
      <c r="BD1214" t="s">
        <v>1684</v>
      </c>
      <c r="BE1214" t="s">
        <v>1413</v>
      </c>
      <c r="BF1214" t="s">
        <v>1685</v>
      </c>
      <c r="BG1214" t="s">
        <v>1415</v>
      </c>
      <c r="BH1214" t="s">
        <v>1456</v>
      </c>
      <c r="BR1214" t="s">
        <v>2498</v>
      </c>
      <c r="BT1214" s="161" t="s">
        <v>1809</v>
      </c>
      <c r="BU1214" s="161" t="s">
        <v>110</v>
      </c>
      <c r="BV1214" t="b">
        <v>0</v>
      </c>
    </row>
    <row r="1215" spans="1:74" x14ac:dyDescent="0.25">
      <c r="A1215" s="161" t="s">
        <v>1809</v>
      </c>
      <c r="BD1215" t="s">
        <v>1686</v>
      </c>
      <c r="BE1215" t="s">
        <v>1313</v>
      </c>
      <c r="BF1215" t="s">
        <v>1687</v>
      </c>
      <c r="BG1215" t="s">
        <v>1315</v>
      </c>
      <c r="BR1215" t="s">
        <v>2499</v>
      </c>
      <c r="BT1215" s="161" t="s">
        <v>1809</v>
      </c>
      <c r="BU1215" s="161" t="s">
        <v>110</v>
      </c>
      <c r="BV1215" t="b">
        <v>0</v>
      </c>
    </row>
    <row r="1216" spans="1:74" x14ac:dyDescent="0.25">
      <c r="A1216" s="161" t="s">
        <v>1809</v>
      </c>
      <c r="BD1216" t="s">
        <v>1688</v>
      </c>
      <c r="BE1216" t="s">
        <v>1313</v>
      </c>
      <c r="BF1216" t="s">
        <v>1689</v>
      </c>
      <c r="BG1216" t="s">
        <v>1315</v>
      </c>
      <c r="BH1216" t="s">
        <v>1321</v>
      </c>
      <c r="BR1216" t="s">
        <v>2500</v>
      </c>
      <c r="BT1216" s="161" t="s">
        <v>1809</v>
      </c>
      <c r="BU1216" s="161" t="s">
        <v>110</v>
      </c>
      <c r="BV1216" t="b">
        <v>0</v>
      </c>
    </row>
    <row r="1217" spans="1:74" x14ac:dyDescent="0.25">
      <c r="A1217" s="161" t="s">
        <v>1809</v>
      </c>
      <c r="BD1217" t="s">
        <v>1690</v>
      </c>
      <c r="BE1217" t="s">
        <v>1313</v>
      </c>
      <c r="BF1217" t="s">
        <v>1691</v>
      </c>
      <c r="BG1217" t="s">
        <v>1315</v>
      </c>
      <c r="BH1217" t="s">
        <v>1330</v>
      </c>
      <c r="BR1217" t="s">
        <v>2501</v>
      </c>
      <c r="BT1217" s="161" t="s">
        <v>1809</v>
      </c>
      <c r="BU1217" s="161" t="s">
        <v>110</v>
      </c>
      <c r="BV1217" t="b">
        <v>0</v>
      </c>
    </row>
    <row r="1218" spans="1:74" x14ac:dyDescent="0.25">
      <c r="A1218" s="161" t="s">
        <v>1809</v>
      </c>
      <c r="BD1218" t="s">
        <v>1692</v>
      </c>
      <c r="BE1218" t="s">
        <v>1313</v>
      </c>
      <c r="BF1218" t="s">
        <v>1693</v>
      </c>
      <c r="BG1218" t="s">
        <v>1315</v>
      </c>
      <c r="BH1218" t="s">
        <v>1334</v>
      </c>
      <c r="BR1218" t="s">
        <v>2502</v>
      </c>
      <c r="BT1218" s="161" t="s">
        <v>1809</v>
      </c>
      <c r="BU1218" s="161" t="s">
        <v>110</v>
      </c>
      <c r="BV1218" t="b">
        <v>0</v>
      </c>
    </row>
    <row r="1219" spans="1:74" x14ac:dyDescent="0.25">
      <c r="A1219" s="161" t="s">
        <v>1809</v>
      </c>
      <c r="BD1219" t="s">
        <v>1694</v>
      </c>
      <c r="BE1219" t="s">
        <v>1313</v>
      </c>
      <c r="BF1219" t="s">
        <v>1695</v>
      </c>
      <c r="BG1219" t="s">
        <v>1315</v>
      </c>
      <c r="BH1219" t="s">
        <v>1334</v>
      </c>
      <c r="BR1219" t="s">
        <v>2503</v>
      </c>
      <c r="BT1219" s="161" t="s">
        <v>1809</v>
      </c>
      <c r="BU1219" s="161" t="s">
        <v>110</v>
      </c>
      <c r="BV1219" t="b">
        <v>0</v>
      </c>
    </row>
    <row r="1220" spans="1:74" x14ac:dyDescent="0.25">
      <c r="A1220" s="161" t="s">
        <v>1809</v>
      </c>
      <c r="BD1220" t="s">
        <v>1696</v>
      </c>
      <c r="BE1220" t="s">
        <v>1313</v>
      </c>
      <c r="BF1220" t="s">
        <v>1697</v>
      </c>
      <c r="BG1220" t="s">
        <v>1333</v>
      </c>
      <c r="BH1220" t="s">
        <v>1441</v>
      </c>
      <c r="BR1220" t="s">
        <v>2504</v>
      </c>
      <c r="BT1220" s="161" t="s">
        <v>1809</v>
      </c>
      <c r="BU1220" s="161" t="s">
        <v>110</v>
      </c>
      <c r="BV1220" t="b">
        <v>0</v>
      </c>
    </row>
    <row r="1221" spans="1:74" x14ac:dyDescent="0.25">
      <c r="A1221" s="161" t="s">
        <v>1809</v>
      </c>
      <c r="BD1221" t="s">
        <v>1698</v>
      </c>
      <c r="BE1221" t="s">
        <v>1313</v>
      </c>
      <c r="BF1221" t="s">
        <v>1699</v>
      </c>
      <c r="BG1221" t="s">
        <v>1315</v>
      </c>
      <c r="BH1221" t="s">
        <v>1334</v>
      </c>
      <c r="BR1221" t="s">
        <v>2505</v>
      </c>
      <c r="BT1221" s="161" t="s">
        <v>1809</v>
      </c>
      <c r="BU1221" s="161" t="s">
        <v>110</v>
      </c>
      <c r="BV1221" t="b">
        <v>0</v>
      </c>
    </row>
    <row r="1222" spans="1:74" x14ac:dyDescent="0.25">
      <c r="A1222" s="161" t="s">
        <v>1809</v>
      </c>
      <c r="BD1222" t="s">
        <v>1700</v>
      </c>
      <c r="BE1222" t="s">
        <v>1313</v>
      </c>
      <c r="BF1222" t="s">
        <v>1701</v>
      </c>
      <c r="BG1222" t="s">
        <v>1315</v>
      </c>
      <c r="BH1222" t="s">
        <v>1702</v>
      </c>
      <c r="BR1222" t="s">
        <v>2506</v>
      </c>
      <c r="BT1222" s="161" t="s">
        <v>1809</v>
      </c>
      <c r="BU1222" s="161" t="s">
        <v>110</v>
      </c>
      <c r="BV1222" t="b">
        <v>0</v>
      </c>
    </row>
    <row r="1223" spans="1:74" x14ac:dyDescent="0.25">
      <c r="A1223" s="161" t="s">
        <v>1809</v>
      </c>
      <c r="BD1223" t="s">
        <v>1703</v>
      </c>
      <c r="BE1223" t="s">
        <v>1313</v>
      </c>
      <c r="BF1223" t="s">
        <v>1704</v>
      </c>
      <c r="BG1223" t="s">
        <v>1315</v>
      </c>
      <c r="BH1223" t="s">
        <v>1513</v>
      </c>
      <c r="BR1223" t="s">
        <v>2507</v>
      </c>
      <c r="BT1223" s="161" t="s">
        <v>1809</v>
      </c>
      <c r="BU1223" s="161" t="s">
        <v>110</v>
      </c>
      <c r="BV1223" t="b">
        <v>0</v>
      </c>
    </row>
    <row r="1224" spans="1:74" x14ac:dyDescent="0.25">
      <c r="A1224" s="161" t="s">
        <v>1809</v>
      </c>
      <c r="BD1224" t="s">
        <v>1705</v>
      </c>
      <c r="BE1224" t="s">
        <v>1313</v>
      </c>
      <c r="BF1224" t="s">
        <v>1706</v>
      </c>
      <c r="BG1224" t="s">
        <v>1315</v>
      </c>
      <c r="BH1224" t="s">
        <v>1707</v>
      </c>
      <c r="BR1224" t="s">
        <v>2508</v>
      </c>
      <c r="BT1224" s="161" t="s">
        <v>1809</v>
      </c>
      <c r="BU1224" s="161" t="s">
        <v>110</v>
      </c>
      <c r="BV1224" t="b">
        <v>0</v>
      </c>
    </row>
    <row r="1225" spans="1:74" x14ac:dyDescent="0.25">
      <c r="A1225" s="161" t="s">
        <v>1809</v>
      </c>
      <c r="BD1225" t="s">
        <v>1708</v>
      </c>
      <c r="BE1225" t="s">
        <v>1313</v>
      </c>
      <c r="BF1225" t="s">
        <v>1709</v>
      </c>
      <c r="BG1225" t="s">
        <v>1333</v>
      </c>
      <c r="BH1225" t="s">
        <v>1374</v>
      </c>
      <c r="BR1225" t="s">
        <v>2509</v>
      </c>
      <c r="BT1225" s="161" t="s">
        <v>1809</v>
      </c>
      <c r="BU1225" s="161" t="s">
        <v>110</v>
      </c>
      <c r="BV1225" t="b">
        <v>0</v>
      </c>
    </row>
    <row r="1226" spans="1:74" x14ac:dyDescent="0.25">
      <c r="A1226" s="161" t="s">
        <v>1809</v>
      </c>
      <c r="BD1226" t="s">
        <v>1710</v>
      </c>
      <c r="BE1226" t="s">
        <v>1313</v>
      </c>
      <c r="BF1226" t="s">
        <v>1711</v>
      </c>
      <c r="BG1226" t="s">
        <v>1333</v>
      </c>
      <c r="BH1226" t="s">
        <v>1441</v>
      </c>
      <c r="BR1226" t="s">
        <v>2510</v>
      </c>
      <c r="BT1226" s="161" t="s">
        <v>1809</v>
      </c>
      <c r="BU1226" s="161" t="s">
        <v>110</v>
      </c>
      <c r="BV1226" t="b">
        <v>0</v>
      </c>
    </row>
    <row r="1227" spans="1:74" x14ac:dyDescent="0.25">
      <c r="A1227" s="161" t="s">
        <v>1809</v>
      </c>
      <c r="BD1227" t="s">
        <v>1712</v>
      </c>
      <c r="BE1227" t="s">
        <v>1313</v>
      </c>
      <c r="BF1227" t="s">
        <v>1713</v>
      </c>
      <c r="BG1227" t="s">
        <v>1315</v>
      </c>
      <c r="BH1227" t="s">
        <v>1714</v>
      </c>
      <c r="BR1227" t="s">
        <v>2511</v>
      </c>
      <c r="BT1227" s="161" t="s">
        <v>1809</v>
      </c>
      <c r="BU1227" s="161" t="s">
        <v>110</v>
      </c>
      <c r="BV1227" t="b">
        <v>0</v>
      </c>
    </row>
    <row r="1228" spans="1:74" x14ac:dyDescent="0.25">
      <c r="A1228" s="161" t="s">
        <v>1809</v>
      </c>
      <c r="BD1228" t="s">
        <v>1715</v>
      </c>
      <c r="BE1228" t="s">
        <v>1313</v>
      </c>
      <c r="BF1228" t="s">
        <v>1716</v>
      </c>
      <c r="BG1228" t="s">
        <v>1315</v>
      </c>
      <c r="BH1228" t="s">
        <v>1717</v>
      </c>
      <c r="BR1228" t="s">
        <v>2512</v>
      </c>
      <c r="BT1228" s="161" t="s">
        <v>1809</v>
      </c>
      <c r="BU1228" s="161" t="s">
        <v>110</v>
      </c>
      <c r="BV1228" t="b">
        <v>0</v>
      </c>
    </row>
    <row r="1229" spans="1:74" x14ac:dyDescent="0.25">
      <c r="A1229" s="161" t="s">
        <v>1809</v>
      </c>
      <c r="BD1229" t="s">
        <v>1718</v>
      </c>
      <c r="BE1229" t="s">
        <v>1413</v>
      </c>
      <c r="BF1229" t="s">
        <v>1719</v>
      </c>
      <c r="BG1229" t="s">
        <v>1415</v>
      </c>
      <c r="BH1229" t="s">
        <v>1330</v>
      </c>
      <c r="BR1229" t="s">
        <v>2513</v>
      </c>
      <c r="BT1229" s="161" t="s">
        <v>1809</v>
      </c>
      <c r="BU1229" s="161" t="s">
        <v>110</v>
      </c>
      <c r="BV1229" t="b">
        <v>0</v>
      </c>
    </row>
    <row r="1230" spans="1:74" x14ac:dyDescent="0.25">
      <c r="A1230" s="161" t="s">
        <v>1809</v>
      </c>
      <c r="BD1230" t="s">
        <v>1720</v>
      </c>
      <c r="BE1230" t="s">
        <v>1313</v>
      </c>
      <c r="BF1230" t="s">
        <v>1721</v>
      </c>
      <c r="BG1230" t="s">
        <v>1315</v>
      </c>
      <c r="BH1230" t="s">
        <v>1539</v>
      </c>
      <c r="BR1230" t="s">
        <v>2514</v>
      </c>
      <c r="BT1230" s="161" t="s">
        <v>1809</v>
      </c>
      <c r="BU1230" s="161" t="s">
        <v>110</v>
      </c>
      <c r="BV1230" t="b">
        <v>0</v>
      </c>
    </row>
    <row r="1231" spans="1:74" x14ac:dyDescent="0.25">
      <c r="A1231" s="161" t="s">
        <v>1809</v>
      </c>
      <c r="BD1231" t="s">
        <v>1722</v>
      </c>
      <c r="BE1231" t="s">
        <v>1313</v>
      </c>
      <c r="BF1231" t="s">
        <v>1723</v>
      </c>
      <c r="BG1231" t="s">
        <v>1315</v>
      </c>
      <c r="BH1231" t="s">
        <v>1645</v>
      </c>
      <c r="BR1231" t="s">
        <v>2515</v>
      </c>
      <c r="BT1231" s="161" t="s">
        <v>1809</v>
      </c>
      <c r="BU1231" s="161" t="s">
        <v>110</v>
      </c>
      <c r="BV1231" t="b">
        <v>0</v>
      </c>
    </row>
    <row r="1232" spans="1:74" x14ac:dyDescent="0.25">
      <c r="A1232" s="161" t="s">
        <v>1809</v>
      </c>
      <c r="BD1232" t="s">
        <v>1724</v>
      </c>
      <c r="BE1232" t="s">
        <v>1413</v>
      </c>
      <c r="BF1232" t="s">
        <v>1725</v>
      </c>
      <c r="BG1232" t="s">
        <v>1415</v>
      </c>
      <c r="BH1232" t="s">
        <v>1542</v>
      </c>
      <c r="BR1232" t="s">
        <v>2516</v>
      </c>
      <c r="BT1232" s="161" t="s">
        <v>1809</v>
      </c>
      <c r="BU1232" s="161" t="s">
        <v>110</v>
      </c>
      <c r="BV1232" t="b">
        <v>0</v>
      </c>
    </row>
    <row r="1233" spans="1:74" x14ac:dyDescent="0.25">
      <c r="A1233" s="161" t="s">
        <v>1809</v>
      </c>
      <c r="BD1233" t="s">
        <v>1726</v>
      </c>
      <c r="BE1233" t="s">
        <v>1313</v>
      </c>
      <c r="BF1233" t="s">
        <v>1727</v>
      </c>
      <c r="BG1233" t="s">
        <v>1333</v>
      </c>
      <c r="BH1233" t="s">
        <v>1608</v>
      </c>
      <c r="BR1233" t="s">
        <v>2517</v>
      </c>
      <c r="BT1233" s="161" t="s">
        <v>1809</v>
      </c>
      <c r="BU1233" s="161" t="s">
        <v>110</v>
      </c>
      <c r="BV1233" t="b">
        <v>0</v>
      </c>
    </row>
    <row r="1234" spans="1:74" x14ac:dyDescent="0.25">
      <c r="A1234" s="161" t="s">
        <v>1809</v>
      </c>
      <c r="BD1234" t="s">
        <v>1728</v>
      </c>
      <c r="BE1234" t="s">
        <v>1313</v>
      </c>
      <c r="BF1234" t="s">
        <v>1729</v>
      </c>
      <c r="BG1234" t="s">
        <v>1315</v>
      </c>
      <c r="BH1234" t="s">
        <v>1330</v>
      </c>
      <c r="BR1234" t="s">
        <v>2517</v>
      </c>
      <c r="BT1234" s="161" t="s">
        <v>1809</v>
      </c>
      <c r="BU1234" s="161" t="s">
        <v>110</v>
      </c>
      <c r="BV1234" t="b">
        <v>0</v>
      </c>
    </row>
    <row r="1235" spans="1:74" x14ac:dyDescent="0.25">
      <c r="A1235" s="161" t="s">
        <v>1809</v>
      </c>
      <c r="BD1235" t="s">
        <v>1730</v>
      </c>
      <c r="BE1235" t="s">
        <v>1313</v>
      </c>
      <c r="BF1235" t="s">
        <v>1731</v>
      </c>
      <c r="BG1235" t="s">
        <v>1315</v>
      </c>
      <c r="BH1235" t="s">
        <v>1377</v>
      </c>
      <c r="BR1235" t="s">
        <v>2518</v>
      </c>
      <c r="BT1235" s="161" t="s">
        <v>1809</v>
      </c>
      <c r="BU1235" s="161" t="s">
        <v>110</v>
      </c>
      <c r="BV1235" t="b">
        <v>0</v>
      </c>
    </row>
    <row r="1236" spans="1:74" x14ac:dyDescent="0.25">
      <c r="A1236" s="161" t="s">
        <v>1809</v>
      </c>
      <c r="BD1236" t="s">
        <v>1732</v>
      </c>
      <c r="BE1236" t="s">
        <v>1313</v>
      </c>
      <c r="BF1236" t="s">
        <v>1733</v>
      </c>
      <c r="BG1236" t="s">
        <v>1315</v>
      </c>
      <c r="BH1236" t="s">
        <v>1734</v>
      </c>
      <c r="BR1236" t="s">
        <v>2519</v>
      </c>
      <c r="BT1236" s="161" t="s">
        <v>1809</v>
      </c>
      <c r="BU1236" s="161" t="s">
        <v>110</v>
      </c>
      <c r="BV1236" t="b">
        <v>0</v>
      </c>
    </row>
    <row r="1237" spans="1:74" x14ac:dyDescent="0.25">
      <c r="A1237" s="161" t="s">
        <v>1809</v>
      </c>
      <c r="BD1237" t="s">
        <v>1735</v>
      </c>
      <c r="BE1237" t="s">
        <v>1413</v>
      </c>
      <c r="BF1237" t="s">
        <v>1736</v>
      </c>
      <c r="BG1237" t="s">
        <v>1415</v>
      </c>
      <c r="BH1237" t="s">
        <v>1737</v>
      </c>
      <c r="BR1237" t="s">
        <v>2520</v>
      </c>
      <c r="BT1237" s="161" t="s">
        <v>1809</v>
      </c>
      <c r="BU1237" s="161" t="s">
        <v>110</v>
      </c>
      <c r="BV1237" t="b">
        <v>0</v>
      </c>
    </row>
    <row r="1238" spans="1:74" x14ac:dyDescent="0.25">
      <c r="A1238" s="161" t="s">
        <v>1809</v>
      </c>
      <c r="BD1238" t="s">
        <v>1738</v>
      </c>
      <c r="BE1238" t="s">
        <v>1313</v>
      </c>
      <c r="BF1238" t="s">
        <v>1739</v>
      </c>
      <c r="BG1238" t="s">
        <v>1315</v>
      </c>
      <c r="BH1238" t="s">
        <v>1450</v>
      </c>
      <c r="BR1238" t="s">
        <v>2521</v>
      </c>
      <c r="BT1238" s="161" t="s">
        <v>1809</v>
      </c>
      <c r="BU1238" s="161" t="s">
        <v>110</v>
      </c>
      <c r="BV1238" t="b">
        <v>0</v>
      </c>
    </row>
    <row r="1239" spans="1:74" x14ac:dyDescent="0.25">
      <c r="A1239" s="161" t="s">
        <v>1809</v>
      </c>
      <c r="BD1239" t="s">
        <v>1740</v>
      </c>
      <c r="BE1239" t="s">
        <v>1313</v>
      </c>
      <c r="BF1239" t="s">
        <v>1741</v>
      </c>
      <c r="BG1239" t="s">
        <v>1315</v>
      </c>
      <c r="BH1239" t="s">
        <v>1581</v>
      </c>
      <c r="BR1239" t="s">
        <v>2522</v>
      </c>
      <c r="BT1239" s="161" t="s">
        <v>1809</v>
      </c>
      <c r="BU1239" s="161" t="s">
        <v>110</v>
      </c>
      <c r="BV1239" t="b">
        <v>0</v>
      </c>
    </row>
    <row r="1240" spans="1:74" x14ac:dyDescent="0.25">
      <c r="A1240" s="161" t="s">
        <v>1809</v>
      </c>
      <c r="BD1240" t="s">
        <v>1742</v>
      </c>
      <c r="BE1240" t="s">
        <v>1313</v>
      </c>
      <c r="BF1240" t="s">
        <v>1743</v>
      </c>
      <c r="BG1240" t="s">
        <v>1315</v>
      </c>
      <c r="BH1240" t="s">
        <v>1744</v>
      </c>
      <c r="BR1240" t="s">
        <v>2523</v>
      </c>
      <c r="BT1240" s="161" t="s">
        <v>1809</v>
      </c>
      <c r="BU1240" s="161" t="s">
        <v>110</v>
      </c>
      <c r="BV1240" t="b">
        <v>0</v>
      </c>
    </row>
    <row r="1241" spans="1:74" x14ac:dyDescent="0.25">
      <c r="A1241" s="161" t="s">
        <v>1809</v>
      </c>
      <c r="BD1241" t="s">
        <v>1745</v>
      </c>
      <c r="BE1241" t="s">
        <v>1313</v>
      </c>
      <c r="BF1241" t="s">
        <v>1746</v>
      </c>
      <c r="BG1241" t="s">
        <v>1315</v>
      </c>
      <c r="BH1241" t="s">
        <v>1747</v>
      </c>
      <c r="BR1241" t="s">
        <v>2524</v>
      </c>
      <c r="BT1241" s="161" t="s">
        <v>1809</v>
      </c>
      <c r="BU1241" s="161" t="s">
        <v>110</v>
      </c>
      <c r="BV1241" t="b">
        <v>0</v>
      </c>
    </row>
    <row r="1242" spans="1:74" x14ac:dyDescent="0.25">
      <c r="A1242" s="161" t="s">
        <v>1809</v>
      </c>
      <c r="BD1242" t="s">
        <v>1748</v>
      </c>
      <c r="BE1242" t="s">
        <v>1313</v>
      </c>
      <c r="BF1242" t="s">
        <v>1749</v>
      </c>
      <c r="BG1242" t="s">
        <v>1333</v>
      </c>
      <c r="BH1242" t="s">
        <v>1334</v>
      </c>
      <c r="BR1242" t="s">
        <v>2525</v>
      </c>
      <c r="BT1242" s="161" t="s">
        <v>1809</v>
      </c>
      <c r="BU1242" s="161" t="s">
        <v>110</v>
      </c>
      <c r="BV1242" t="b">
        <v>0</v>
      </c>
    </row>
    <row r="1243" spans="1:74" x14ac:dyDescent="0.25">
      <c r="A1243" s="161" t="s">
        <v>1809</v>
      </c>
      <c r="BD1243" t="s">
        <v>1750</v>
      </c>
      <c r="BE1243" t="s">
        <v>1313</v>
      </c>
      <c r="BF1243" t="s">
        <v>1751</v>
      </c>
      <c r="BG1243" t="s">
        <v>1315</v>
      </c>
      <c r="BH1243" t="s">
        <v>1324</v>
      </c>
      <c r="BR1243" t="s">
        <v>2526</v>
      </c>
      <c r="BT1243" s="161" t="s">
        <v>1809</v>
      </c>
      <c r="BU1243" s="161" t="s">
        <v>110</v>
      </c>
      <c r="BV1243" t="b">
        <v>0</v>
      </c>
    </row>
    <row r="1244" spans="1:74" x14ac:dyDescent="0.25">
      <c r="A1244" s="161" t="s">
        <v>1809</v>
      </c>
      <c r="BD1244" t="s">
        <v>1752</v>
      </c>
      <c r="BE1244" t="s">
        <v>1313</v>
      </c>
      <c r="BF1244" t="s">
        <v>1753</v>
      </c>
      <c r="BG1244" t="s">
        <v>1315</v>
      </c>
      <c r="BH1244" t="s">
        <v>1645</v>
      </c>
      <c r="BR1244" t="s">
        <v>2527</v>
      </c>
      <c r="BT1244" s="161" t="s">
        <v>1809</v>
      </c>
      <c r="BU1244" s="161" t="s">
        <v>110</v>
      </c>
      <c r="BV1244" t="b">
        <v>0</v>
      </c>
    </row>
    <row r="1245" spans="1:74" x14ac:dyDescent="0.25">
      <c r="A1245" s="161" t="s">
        <v>1809</v>
      </c>
      <c r="BD1245" t="s">
        <v>1754</v>
      </c>
      <c r="BE1245" t="s">
        <v>1313</v>
      </c>
      <c r="BF1245" t="s">
        <v>1755</v>
      </c>
      <c r="BG1245" t="s">
        <v>1333</v>
      </c>
      <c r="BH1245" t="s">
        <v>1405</v>
      </c>
      <c r="BR1245" t="s">
        <v>2528</v>
      </c>
      <c r="BT1245" s="161" t="s">
        <v>1809</v>
      </c>
      <c r="BU1245" s="161" t="s">
        <v>110</v>
      </c>
      <c r="BV1245" t="b">
        <v>0</v>
      </c>
    </row>
    <row r="1246" spans="1:74" x14ac:dyDescent="0.25">
      <c r="A1246" s="161" t="s">
        <v>1809</v>
      </c>
      <c r="BD1246" t="s">
        <v>1756</v>
      </c>
      <c r="BE1246" t="s">
        <v>1313</v>
      </c>
      <c r="BF1246" t="s">
        <v>1757</v>
      </c>
      <c r="BG1246" t="s">
        <v>1410</v>
      </c>
      <c r="BH1246" t="s">
        <v>1617</v>
      </c>
      <c r="BR1246" t="s">
        <v>2529</v>
      </c>
      <c r="BT1246" s="161" t="s">
        <v>1809</v>
      </c>
      <c r="BU1246" s="161" t="s">
        <v>110</v>
      </c>
      <c r="BV1246" t="b">
        <v>0</v>
      </c>
    </row>
    <row r="1247" spans="1:74" x14ac:dyDescent="0.25">
      <c r="A1247" s="161" t="s">
        <v>1809</v>
      </c>
      <c r="BD1247" t="s">
        <v>1758</v>
      </c>
      <c r="BE1247" t="s">
        <v>1313</v>
      </c>
      <c r="BF1247" t="s">
        <v>1759</v>
      </c>
      <c r="BH1247" t="s">
        <v>1760</v>
      </c>
      <c r="BR1247" t="s">
        <v>2530</v>
      </c>
      <c r="BT1247" s="161" t="s">
        <v>1809</v>
      </c>
      <c r="BU1247" s="161" t="s">
        <v>110</v>
      </c>
      <c r="BV1247" t="b">
        <v>0</v>
      </c>
    </row>
    <row r="1248" spans="1:74" x14ac:dyDescent="0.25">
      <c r="A1248" s="161" t="s">
        <v>1809</v>
      </c>
      <c r="BD1248" t="s">
        <v>1761</v>
      </c>
      <c r="BE1248" t="s">
        <v>1413</v>
      </c>
      <c r="BF1248" t="s">
        <v>1762</v>
      </c>
      <c r="BG1248" t="s">
        <v>1415</v>
      </c>
      <c r="BH1248" t="s">
        <v>1763</v>
      </c>
      <c r="BR1248" t="s">
        <v>2531</v>
      </c>
      <c r="BT1248" s="161" t="s">
        <v>1809</v>
      </c>
      <c r="BU1248" s="161" t="s">
        <v>110</v>
      </c>
      <c r="BV1248" t="b">
        <v>0</v>
      </c>
    </row>
    <row r="1249" spans="1:74" x14ac:dyDescent="0.25">
      <c r="A1249" s="161" t="s">
        <v>1809</v>
      </c>
      <c r="BD1249" t="s">
        <v>1764</v>
      </c>
      <c r="BE1249" t="s">
        <v>1313</v>
      </c>
      <c r="BF1249" t="s">
        <v>1765</v>
      </c>
      <c r="BG1249" t="s">
        <v>1315</v>
      </c>
      <c r="BH1249" t="s">
        <v>1766</v>
      </c>
      <c r="BR1249" t="s">
        <v>2532</v>
      </c>
      <c r="BT1249" s="161" t="s">
        <v>1809</v>
      </c>
      <c r="BU1249" s="161" t="s">
        <v>110</v>
      </c>
      <c r="BV1249" t="b">
        <v>0</v>
      </c>
    </row>
    <row r="1250" spans="1:74" x14ac:dyDescent="0.25">
      <c r="A1250" s="161" t="s">
        <v>1809</v>
      </c>
      <c r="BD1250" t="s">
        <v>1767</v>
      </c>
      <c r="BE1250" t="s">
        <v>1313</v>
      </c>
      <c r="BF1250" t="s">
        <v>1768</v>
      </c>
      <c r="BG1250" t="s">
        <v>1333</v>
      </c>
      <c r="BH1250" t="s">
        <v>1334</v>
      </c>
      <c r="BR1250" t="s">
        <v>2533</v>
      </c>
      <c r="BT1250" s="161" t="s">
        <v>1809</v>
      </c>
      <c r="BU1250" s="161" t="s">
        <v>110</v>
      </c>
      <c r="BV1250" t="b">
        <v>0</v>
      </c>
    </row>
    <row r="1251" spans="1:74" x14ac:dyDescent="0.25">
      <c r="A1251" s="161" t="s">
        <v>1809</v>
      </c>
      <c r="BD1251" t="s">
        <v>1769</v>
      </c>
      <c r="BE1251" t="s">
        <v>1318</v>
      </c>
      <c r="BF1251" t="s">
        <v>1770</v>
      </c>
      <c r="BG1251" t="s">
        <v>1320</v>
      </c>
      <c r="BH1251" t="s">
        <v>1581</v>
      </c>
      <c r="BR1251" t="s">
        <v>2534</v>
      </c>
      <c r="BT1251" s="161" t="s">
        <v>1809</v>
      </c>
      <c r="BU1251" s="161" t="s">
        <v>110</v>
      </c>
      <c r="BV1251" t="b">
        <v>0</v>
      </c>
    </row>
    <row r="1252" spans="1:74" x14ac:dyDescent="0.25">
      <c r="A1252" s="161" t="s">
        <v>1809</v>
      </c>
      <c r="BD1252" t="s">
        <v>1771</v>
      </c>
      <c r="BE1252" t="s">
        <v>1313</v>
      </c>
      <c r="BF1252" t="s">
        <v>1772</v>
      </c>
      <c r="BR1252" t="s">
        <v>2535</v>
      </c>
      <c r="BT1252" s="161" t="s">
        <v>1809</v>
      </c>
      <c r="BU1252" s="161" t="s">
        <v>110</v>
      </c>
      <c r="BV1252" t="b">
        <v>0</v>
      </c>
    </row>
    <row r="1253" spans="1:74" x14ac:dyDescent="0.25">
      <c r="A1253" s="161" t="s">
        <v>1809</v>
      </c>
      <c r="BD1253" t="s">
        <v>1773</v>
      </c>
      <c r="BE1253" t="s">
        <v>1313</v>
      </c>
      <c r="BF1253" t="s">
        <v>1774</v>
      </c>
      <c r="BG1253" t="s">
        <v>1315</v>
      </c>
      <c r="BH1253" t="s">
        <v>1775</v>
      </c>
      <c r="BR1253" t="s">
        <v>2536</v>
      </c>
      <c r="BT1253" s="161" t="s">
        <v>1809</v>
      </c>
      <c r="BU1253" s="161" t="s">
        <v>110</v>
      </c>
      <c r="BV1253" t="b">
        <v>0</v>
      </c>
    </row>
    <row r="1254" spans="1:74" x14ac:dyDescent="0.25">
      <c r="A1254" s="161" t="s">
        <v>1809</v>
      </c>
      <c r="BD1254" t="s">
        <v>1776</v>
      </c>
      <c r="BE1254" t="s">
        <v>1313</v>
      </c>
      <c r="BF1254" t="s">
        <v>1777</v>
      </c>
      <c r="BG1254" t="s">
        <v>1333</v>
      </c>
      <c r="BH1254" t="s">
        <v>1778</v>
      </c>
      <c r="BR1254" t="s">
        <v>2537</v>
      </c>
      <c r="BT1254" s="161" t="s">
        <v>1809</v>
      </c>
      <c r="BU1254" s="161" t="s">
        <v>110</v>
      </c>
      <c r="BV1254" t="b">
        <v>0</v>
      </c>
    </row>
    <row r="1255" spans="1:74" x14ac:dyDescent="0.25">
      <c r="A1255" s="161" t="s">
        <v>1809</v>
      </c>
      <c r="BD1255" t="s">
        <v>1779</v>
      </c>
      <c r="BE1255" t="s">
        <v>1313</v>
      </c>
      <c r="BF1255" t="s">
        <v>1780</v>
      </c>
      <c r="BG1255" t="s">
        <v>1333</v>
      </c>
      <c r="BH1255" t="s">
        <v>1781</v>
      </c>
      <c r="BR1255" t="s">
        <v>2538</v>
      </c>
      <c r="BT1255" s="161" t="s">
        <v>1809</v>
      </c>
      <c r="BU1255" s="161" t="s">
        <v>110</v>
      </c>
      <c r="BV1255" t="b">
        <v>0</v>
      </c>
    </row>
    <row r="1256" spans="1:74" x14ac:dyDescent="0.25">
      <c r="A1256" s="161" t="s">
        <v>1809</v>
      </c>
      <c r="BD1256" t="s">
        <v>1782</v>
      </c>
      <c r="BE1256" t="s">
        <v>1313</v>
      </c>
      <c r="BF1256" t="s">
        <v>1783</v>
      </c>
      <c r="BG1256" t="s">
        <v>1358</v>
      </c>
      <c r="BH1256" t="s">
        <v>1505</v>
      </c>
      <c r="BR1256" t="s">
        <v>2539</v>
      </c>
      <c r="BT1256" s="161" t="s">
        <v>1809</v>
      </c>
      <c r="BU1256" s="161" t="s">
        <v>110</v>
      </c>
      <c r="BV1256" t="b">
        <v>0</v>
      </c>
    </row>
    <row r="1257" spans="1:74" x14ac:dyDescent="0.25">
      <c r="A1257" s="161" t="s">
        <v>1809</v>
      </c>
      <c r="BD1257" t="s">
        <v>1784</v>
      </c>
      <c r="BE1257" t="s">
        <v>1313</v>
      </c>
      <c r="BF1257" t="s">
        <v>1785</v>
      </c>
      <c r="BG1257" t="s">
        <v>1315</v>
      </c>
      <c r="BH1257" t="s">
        <v>1786</v>
      </c>
      <c r="BR1257" t="s">
        <v>2540</v>
      </c>
      <c r="BT1257" s="161" t="s">
        <v>1809</v>
      </c>
      <c r="BU1257" s="161" t="s">
        <v>110</v>
      </c>
      <c r="BV1257" t="b">
        <v>0</v>
      </c>
    </row>
    <row r="1258" spans="1:74" x14ac:dyDescent="0.25">
      <c r="A1258" s="161" t="s">
        <v>1809</v>
      </c>
      <c r="BD1258" t="s">
        <v>1787</v>
      </c>
      <c r="BE1258" t="s">
        <v>1313</v>
      </c>
      <c r="BF1258" t="s">
        <v>1788</v>
      </c>
      <c r="BG1258" t="s">
        <v>1315</v>
      </c>
      <c r="BH1258" t="s">
        <v>1628</v>
      </c>
      <c r="BR1258" t="s">
        <v>2541</v>
      </c>
      <c r="BT1258" s="161" t="s">
        <v>1809</v>
      </c>
      <c r="BU1258" s="161" t="s">
        <v>110</v>
      </c>
      <c r="BV1258" t="b">
        <v>0</v>
      </c>
    </row>
    <row r="1259" spans="1:74" x14ac:dyDescent="0.25">
      <c r="A1259" s="161" t="s">
        <v>1809</v>
      </c>
      <c r="BD1259" t="s">
        <v>1789</v>
      </c>
      <c r="BE1259" t="s">
        <v>1313</v>
      </c>
      <c r="BF1259" t="s">
        <v>1790</v>
      </c>
      <c r="BG1259" t="s">
        <v>1315</v>
      </c>
      <c r="BH1259" t="s">
        <v>1405</v>
      </c>
      <c r="BR1259" t="s">
        <v>2542</v>
      </c>
      <c r="BT1259" s="161" t="s">
        <v>1809</v>
      </c>
      <c r="BU1259" s="161" t="s">
        <v>110</v>
      </c>
      <c r="BV1259" t="b">
        <v>0</v>
      </c>
    </row>
    <row r="1260" spans="1:74" x14ac:dyDescent="0.25">
      <c r="A1260" s="161" t="s">
        <v>1809</v>
      </c>
      <c r="BD1260" t="s">
        <v>1791</v>
      </c>
      <c r="BE1260" t="s">
        <v>1313</v>
      </c>
      <c r="BF1260" t="s">
        <v>1792</v>
      </c>
      <c r="BG1260" t="s">
        <v>1333</v>
      </c>
      <c r="BH1260" t="s">
        <v>1334</v>
      </c>
      <c r="BR1260" t="s">
        <v>2543</v>
      </c>
      <c r="BT1260" s="161" t="s">
        <v>1809</v>
      </c>
      <c r="BU1260" s="161" t="s">
        <v>110</v>
      </c>
      <c r="BV1260" t="b">
        <v>0</v>
      </c>
    </row>
    <row r="1261" spans="1:74" x14ac:dyDescent="0.25">
      <c r="A1261" s="161" t="s">
        <v>1809</v>
      </c>
      <c r="BD1261" t="s">
        <v>1793</v>
      </c>
      <c r="BE1261" t="s">
        <v>1313</v>
      </c>
      <c r="BF1261" t="s">
        <v>1794</v>
      </c>
      <c r="BG1261" t="s">
        <v>1315</v>
      </c>
      <c r="BH1261" t="s">
        <v>1405</v>
      </c>
      <c r="BR1261" t="s">
        <v>2544</v>
      </c>
      <c r="BT1261" s="161" t="s">
        <v>1809</v>
      </c>
      <c r="BU1261" s="161" t="s">
        <v>110</v>
      </c>
      <c r="BV1261" t="b">
        <v>0</v>
      </c>
    </row>
    <row r="1262" spans="1:74" x14ac:dyDescent="0.25">
      <c r="A1262" s="161" t="s">
        <v>1809</v>
      </c>
      <c r="BD1262" t="s">
        <v>1795</v>
      </c>
      <c r="BE1262" t="s">
        <v>1313</v>
      </c>
      <c r="BF1262" t="s">
        <v>1796</v>
      </c>
      <c r="BG1262" t="s">
        <v>1315</v>
      </c>
      <c r="BH1262" t="s">
        <v>1374</v>
      </c>
      <c r="BR1262" t="s">
        <v>2545</v>
      </c>
      <c r="BT1262" s="161" t="s">
        <v>1809</v>
      </c>
      <c r="BU1262" s="161" t="s">
        <v>110</v>
      </c>
      <c r="BV1262" t="b">
        <v>0</v>
      </c>
    </row>
    <row r="1263" spans="1:74" x14ac:dyDescent="0.25">
      <c r="A1263" s="161" t="s">
        <v>1809</v>
      </c>
      <c r="BD1263" t="s">
        <v>1797</v>
      </c>
      <c r="BE1263" t="s">
        <v>1313</v>
      </c>
      <c r="BF1263" t="s">
        <v>1798</v>
      </c>
      <c r="BG1263" t="s">
        <v>1799</v>
      </c>
      <c r="BH1263" t="s">
        <v>1352</v>
      </c>
      <c r="BR1263" t="s">
        <v>2546</v>
      </c>
      <c r="BT1263" s="161" t="s">
        <v>1809</v>
      </c>
      <c r="BU1263" s="161" t="s">
        <v>110</v>
      </c>
      <c r="BV1263" t="b">
        <v>0</v>
      </c>
    </row>
    <row r="1264" spans="1:74" x14ac:dyDescent="0.25">
      <c r="A1264" s="161" t="s">
        <v>1810</v>
      </c>
      <c r="BD1264" t="s">
        <v>1631</v>
      </c>
      <c r="BE1264" t="s">
        <v>1313</v>
      </c>
      <c r="BF1264" t="s">
        <v>1632</v>
      </c>
      <c r="BG1264" t="s">
        <v>1315</v>
      </c>
      <c r="BH1264" t="s">
        <v>1633</v>
      </c>
      <c r="BT1264" s="161" t="s">
        <v>1810</v>
      </c>
      <c r="BU1264" s="161" t="s">
        <v>110</v>
      </c>
      <c r="BV1264" t="b">
        <v>0</v>
      </c>
    </row>
    <row r="1265" spans="1:74" x14ac:dyDescent="0.25">
      <c r="A1265" s="161" t="s">
        <v>1810</v>
      </c>
      <c r="BD1265" t="s">
        <v>1372</v>
      </c>
      <c r="BE1265" t="s">
        <v>1313</v>
      </c>
      <c r="BF1265" t="s">
        <v>1373</v>
      </c>
      <c r="BG1265" t="s">
        <v>1333</v>
      </c>
      <c r="BH1265" t="s">
        <v>1374</v>
      </c>
      <c r="BT1265" s="161" t="s">
        <v>1810</v>
      </c>
      <c r="BU1265" s="161" t="s">
        <v>110</v>
      </c>
      <c r="BV1265" t="b">
        <v>0</v>
      </c>
    </row>
    <row r="1266" spans="1:74" x14ac:dyDescent="0.25">
      <c r="A1266" s="161" t="s">
        <v>1810</v>
      </c>
      <c r="BD1266" t="s">
        <v>1708</v>
      </c>
      <c r="BE1266" t="s">
        <v>1313</v>
      </c>
      <c r="BF1266" t="s">
        <v>1709</v>
      </c>
      <c r="BG1266" t="s">
        <v>1333</v>
      </c>
      <c r="BH1266" t="s">
        <v>1374</v>
      </c>
      <c r="BT1266" s="161" t="s">
        <v>1810</v>
      </c>
      <c r="BU1266" s="161" t="s">
        <v>110</v>
      </c>
      <c r="BV1266" t="b">
        <v>0</v>
      </c>
    </row>
    <row r="1267" spans="1:74" x14ac:dyDescent="0.25">
      <c r="A1267" s="161" t="s">
        <v>1810</v>
      </c>
      <c r="BD1267" t="s">
        <v>1784</v>
      </c>
      <c r="BE1267" t="s">
        <v>1313</v>
      </c>
      <c r="BF1267" t="s">
        <v>1785</v>
      </c>
      <c r="BG1267" t="s">
        <v>1315</v>
      </c>
      <c r="BH1267" t="s">
        <v>1786</v>
      </c>
      <c r="BT1267" s="161" t="s">
        <v>1810</v>
      </c>
      <c r="BU1267" s="161" t="s">
        <v>110</v>
      </c>
      <c r="BV1267" t="b">
        <v>0</v>
      </c>
    </row>
    <row r="1268" spans="1:74" x14ac:dyDescent="0.25">
      <c r="A1268" s="161" t="s">
        <v>1810</v>
      </c>
      <c r="BD1268" t="s">
        <v>1795</v>
      </c>
      <c r="BE1268" t="s">
        <v>1313</v>
      </c>
      <c r="BF1268" t="s">
        <v>1796</v>
      </c>
      <c r="BG1268" t="s">
        <v>1315</v>
      </c>
      <c r="BH1268" t="s">
        <v>1374</v>
      </c>
      <c r="BT1268" s="161" t="s">
        <v>1810</v>
      </c>
      <c r="BU1268" s="161" t="s">
        <v>110</v>
      </c>
      <c r="BV1268" t="b">
        <v>0</v>
      </c>
    </row>
    <row r="1269" spans="1:74" x14ac:dyDescent="0.25">
      <c r="A1269" s="161" t="s">
        <v>1810</v>
      </c>
      <c r="BD1269" t="s">
        <v>1403</v>
      </c>
      <c r="BE1269" t="s">
        <v>1313</v>
      </c>
      <c r="BF1269" t="s">
        <v>1404</v>
      </c>
      <c r="BG1269" t="s">
        <v>1315</v>
      </c>
      <c r="BH1269" t="s">
        <v>1405</v>
      </c>
      <c r="BT1269" s="161" t="s">
        <v>1810</v>
      </c>
      <c r="BU1269" s="161" t="s">
        <v>110</v>
      </c>
      <c r="BV1269" t="b">
        <v>0</v>
      </c>
    </row>
    <row r="1270" spans="1:74" x14ac:dyDescent="0.25">
      <c r="A1270" s="161" t="s">
        <v>1810</v>
      </c>
      <c r="BD1270" t="s">
        <v>1489</v>
      </c>
      <c r="BE1270" t="s">
        <v>1413</v>
      </c>
      <c r="BF1270" t="s">
        <v>1490</v>
      </c>
      <c r="BG1270" t="s">
        <v>1415</v>
      </c>
      <c r="BH1270" t="s">
        <v>1405</v>
      </c>
      <c r="BT1270" s="161" t="s">
        <v>1810</v>
      </c>
      <c r="BU1270" s="161" t="s">
        <v>110</v>
      </c>
      <c r="BV1270" t="b">
        <v>0</v>
      </c>
    </row>
    <row r="1271" spans="1:74" x14ac:dyDescent="0.25">
      <c r="A1271" s="161" t="s">
        <v>1810</v>
      </c>
      <c r="BD1271" t="s">
        <v>1675</v>
      </c>
      <c r="BE1271" t="s">
        <v>1313</v>
      </c>
      <c r="BF1271" t="s">
        <v>1676</v>
      </c>
      <c r="BG1271" t="s">
        <v>1315</v>
      </c>
      <c r="BH1271" t="s">
        <v>1405</v>
      </c>
      <c r="BT1271" s="161" t="s">
        <v>1810</v>
      </c>
      <c r="BU1271" s="161" t="s">
        <v>110</v>
      </c>
      <c r="BV1271" t="b">
        <v>0</v>
      </c>
    </row>
    <row r="1272" spans="1:74" x14ac:dyDescent="0.25">
      <c r="A1272" s="161" t="s">
        <v>1810</v>
      </c>
      <c r="BD1272" t="s">
        <v>1754</v>
      </c>
      <c r="BE1272" t="s">
        <v>1313</v>
      </c>
      <c r="BF1272" t="s">
        <v>1755</v>
      </c>
      <c r="BG1272" t="s">
        <v>1333</v>
      </c>
      <c r="BH1272" t="s">
        <v>1405</v>
      </c>
      <c r="BT1272" s="161" t="s">
        <v>1810</v>
      </c>
      <c r="BU1272" s="161" t="s">
        <v>110</v>
      </c>
      <c r="BV1272" t="b">
        <v>0</v>
      </c>
    </row>
    <row r="1273" spans="1:74" x14ac:dyDescent="0.25">
      <c r="A1273" s="161" t="s">
        <v>1810</v>
      </c>
      <c r="BD1273" t="s">
        <v>1789</v>
      </c>
      <c r="BE1273" t="s">
        <v>1313</v>
      </c>
      <c r="BF1273" t="s">
        <v>1790</v>
      </c>
      <c r="BG1273" t="s">
        <v>1315</v>
      </c>
      <c r="BH1273" t="s">
        <v>1405</v>
      </c>
      <c r="BT1273" s="161" t="s">
        <v>1810</v>
      </c>
      <c r="BU1273" s="161" t="s">
        <v>110</v>
      </c>
      <c r="BV1273" t="b">
        <v>0</v>
      </c>
    </row>
    <row r="1274" spans="1:74" x14ac:dyDescent="0.25">
      <c r="A1274" s="161" t="s">
        <v>1810</v>
      </c>
      <c r="BD1274" t="s">
        <v>1793</v>
      </c>
      <c r="BE1274" t="s">
        <v>1313</v>
      </c>
      <c r="BF1274" t="s">
        <v>1794</v>
      </c>
      <c r="BG1274" t="s">
        <v>1315</v>
      </c>
      <c r="BH1274" t="s">
        <v>1405</v>
      </c>
      <c r="BT1274" s="161" t="s">
        <v>1810</v>
      </c>
      <c r="BU1274" s="161" t="s">
        <v>110</v>
      </c>
      <c r="BV1274" t="b">
        <v>0</v>
      </c>
    </row>
    <row r="1275" spans="1:74" x14ac:dyDescent="0.25">
      <c r="A1275" s="161" t="s">
        <v>1810</v>
      </c>
      <c r="BD1275" t="s">
        <v>1571</v>
      </c>
      <c r="BE1275" t="s">
        <v>1313</v>
      </c>
      <c r="BF1275" t="s">
        <v>1572</v>
      </c>
      <c r="BG1275" t="s">
        <v>1315</v>
      </c>
      <c r="BH1275" t="s">
        <v>1573</v>
      </c>
      <c r="BT1275" s="161" t="s">
        <v>1810</v>
      </c>
      <c r="BU1275" s="161" t="s">
        <v>110</v>
      </c>
      <c r="BV1275" t="b">
        <v>0</v>
      </c>
    </row>
    <row r="1276" spans="1:74" x14ac:dyDescent="0.25">
      <c r="A1276" s="161" t="s">
        <v>1810</v>
      </c>
      <c r="BD1276" t="s">
        <v>1639</v>
      </c>
      <c r="BE1276" t="s">
        <v>1313</v>
      </c>
      <c r="BF1276" t="s">
        <v>1640</v>
      </c>
      <c r="BG1276" t="s">
        <v>1315</v>
      </c>
      <c r="BH1276" t="s">
        <v>1573</v>
      </c>
      <c r="BT1276" s="161" t="s">
        <v>1810</v>
      </c>
      <c r="BU1276" s="161" t="s">
        <v>110</v>
      </c>
      <c r="BV1276" t="b">
        <v>0</v>
      </c>
    </row>
    <row r="1277" spans="1:74" x14ac:dyDescent="0.25">
      <c r="A1277" s="161" t="s">
        <v>1810</v>
      </c>
      <c r="BD1277" t="s">
        <v>1451</v>
      </c>
      <c r="BE1277" t="s">
        <v>1313</v>
      </c>
      <c r="BF1277" t="s">
        <v>1452</v>
      </c>
      <c r="BG1277" t="s">
        <v>1315</v>
      </c>
      <c r="BH1277" t="s">
        <v>1453</v>
      </c>
      <c r="BT1277" s="161" t="s">
        <v>1810</v>
      </c>
      <c r="BU1277" s="161" t="s">
        <v>110</v>
      </c>
      <c r="BV1277" t="b">
        <v>0</v>
      </c>
    </row>
    <row r="1278" spans="1:74" x14ac:dyDescent="0.25">
      <c r="A1278" s="161" t="s">
        <v>1810</v>
      </c>
      <c r="BD1278" t="s">
        <v>34</v>
      </c>
      <c r="BE1278" t="s">
        <v>1313</v>
      </c>
      <c r="BF1278" t="s">
        <v>1601</v>
      </c>
      <c r="BG1278" t="s">
        <v>1315</v>
      </c>
      <c r="BH1278" t="s">
        <v>1602</v>
      </c>
      <c r="BT1278" s="161" t="s">
        <v>1810</v>
      </c>
      <c r="BU1278" s="161" t="s">
        <v>110</v>
      </c>
      <c r="BV1278" t="b">
        <v>0</v>
      </c>
    </row>
    <row r="1279" spans="1:74" x14ac:dyDescent="0.25">
      <c r="A1279" s="161" t="s">
        <v>1810</v>
      </c>
      <c r="BD1279" t="s">
        <v>1700</v>
      </c>
      <c r="BE1279" t="s">
        <v>1313</v>
      </c>
      <c r="BF1279" t="s">
        <v>1701</v>
      </c>
      <c r="BG1279" t="s">
        <v>1315</v>
      </c>
      <c r="BH1279" t="s">
        <v>1702</v>
      </c>
      <c r="BT1279" s="161" t="s">
        <v>1810</v>
      </c>
      <c r="BU1279" s="161" t="s">
        <v>110</v>
      </c>
      <c r="BV1279" t="b">
        <v>0</v>
      </c>
    </row>
    <row r="1280" spans="1:74" x14ac:dyDescent="0.25">
      <c r="A1280" s="161" t="s">
        <v>1810</v>
      </c>
      <c r="BD1280" t="s">
        <v>1395</v>
      </c>
      <c r="BE1280" t="s">
        <v>1313</v>
      </c>
      <c r="BF1280" t="s">
        <v>1396</v>
      </c>
      <c r="BG1280" t="s">
        <v>1333</v>
      </c>
      <c r="BH1280" t="s">
        <v>1397</v>
      </c>
      <c r="BT1280" s="161" t="s">
        <v>1810</v>
      </c>
      <c r="BU1280" s="161" t="s">
        <v>110</v>
      </c>
      <c r="BV1280" t="b">
        <v>0</v>
      </c>
    </row>
    <row r="1281" spans="1:74" x14ac:dyDescent="0.25">
      <c r="A1281" s="161" t="s">
        <v>1810</v>
      </c>
      <c r="BD1281" t="s">
        <v>1465</v>
      </c>
      <c r="BE1281" t="s">
        <v>1313</v>
      </c>
      <c r="BF1281" t="s">
        <v>1466</v>
      </c>
      <c r="BG1281" t="s">
        <v>1333</v>
      </c>
      <c r="BH1281" t="s">
        <v>1343</v>
      </c>
      <c r="BT1281" s="161" t="s">
        <v>1810</v>
      </c>
      <c r="BU1281" s="161" t="s">
        <v>110</v>
      </c>
      <c r="BV1281" t="b">
        <v>0</v>
      </c>
    </row>
    <row r="1282" spans="1:74" x14ac:dyDescent="0.25">
      <c r="A1282" s="161" t="s">
        <v>1810</v>
      </c>
      <c r="BD1282" t="s">
        <v>1950</v>
      </c>
      <c r="BF1282" t="s">
        <v>1950</v>
      </c>
      <c r="BT1282" s="161" t="s">
        <v>1810</v>
      </c>
      <c r="BU1282" s="161" t="s">
        <v>110</v>
      </c>
      <c r="BV1282" t="b">
        <v>0</v>
      </c>
    </row>
    <row r="1283" spans="1:74" x14ac:dyDescent="0.25">
      <c r="A1283" s="161" t="s">
        <v>1811</v>
      </c>
      <c r="BD1283" t="s">
        <v>1756</v>
      </c>
      <c r="BE1283" t="s">
        <v>1313</v>
      </c>
      <c r="BF1283" t="s">
        <v>1757</v>
      </c>
      <c r="BG1283" t="s">
        <v>1410</v>
      </c>
      <c r="BH1283" t="s">
        <v>1617</v>
      </c>
      <c r="BT1283" s="161" t="s">
        <v>1811</v>
      </c>
      <c r="BU1283" s="161" t="s">
        <v>110</v>
      </c>
      <c r="BV1283" t="b">
        <v>0</v>
      </c>
    </row>
    <row r="1284" spans="1:74" x14ac:dyDescent="0.25">
      <c r="A1284" s="161" t="s">
        <v>1811</v>
      </c>
      <c r="BD1284" t="s">
        <v>1368</v>
      </c>
      <c r="BE1284" t="s">
        <v>1313</v>
      </c>
      <c r="BF1284" t="s">
        <v>1369</v>
      </c>
      <c r="BG1284" t="s">
        <v>1370</v>
      </c>
      <c r="BH1284" t="s">
        <v>1371</v>
      </c>
      <c r="BT1284" s="161" t="s">
        <v>1811</v>
      </c>
      <c r="BU1284" s="161" t="s">
        <v>110</v>
      </c>
      <c r="BV1284" t="b">
        <v>0</v>
      </c>
    </row>
    <row r="1285" spans="1:74" x14ac:dyDescent="0.25">
      <c r="A1285" s="161" t="s">
        <v>1811</v>
      </c>
      <c r="BD1285" t="s">
        <v>1393</v>
      </c>
      <c r="BE1285" t="s">
        <v>1313</v>
      </c>
      <c r="BF1285" t="s">
        <v>1394</v>
      </c>
      <c r="BG1285" t="s">
        <v>1370</v>
      </c>
      <c r="BH1285" t="s">
        <v>1371</v>
      </c>
      <c r="BT1285" s="161" t="s">
        <v>1811</v>
      </c>
      <c r="BU1285" s="161" t="s">
        <v>110</v>
      </c>
      <c r="BV1285" t="b">
        <v>0</v>
      </c>
    </row>
    <row r="1286" spans="1:74" x14ac:dyDescent="0.25">
      <c r="A1286" s="161" t="s">
        <v>1811</v>
      </c>
      <c r="BD1286" t="s">
        <v>1560</v>
      </c>
      <c r="BE1286" t="s">
        <v>1313</v>
      </c>
      <c r="BF1286" t="s">
        <v>1561</v>
      </c>
      <c r="BG1286" t="s">
        <v>1410</v>
      </c>
      <c r="BH1286" t="s">
        <v>1371</v>
      </c>
      <c r="BT1286" s="161" t="s">
        <v>1811</v>
      </c>
      <c r="BU1286" s="161" t="s">
        <v>110</v>
      </c>
      <c r="BV1286" t="b">
        <v>0</v>
      </c>
    </row>
    <row r="1287" spans="1:74" x14ac:dyDescent="0.25">
      <c r="A1287" s="161" t="s">
        <v>1811</v>
      </c>
      <c r="BD1287" t="s">
        <v>33</v>
      </c>
      <c r="BE1287" t="s">
        <v>1313</v>
      </c>
      <c r="BF1287" t="s">
        <v>1625</v>
      </c>
      <c r="BG1287" t="s">
        <v>1410</v>
      </c>
      <c r="BH1287" t="s">
        <v>1371</v>
      </c>
      <c r="BT1287" s="161" t="s">
        <v>1811</v>
      </c>
      <c r="BU1287" s="161" t="s">
        <v>110</v>
      </c>
      <c r="BV1287" t="b">
        <v>0</v>
      </c>
    </row>
    <row r="1288" spans="1:74" x14ac:dyDescent="0.25">
      <c r="A1288" s="161" t="s">
        <v>1811</v>
      </c>
      <c r="BD1288" t="s">
        <v>1667</v>
      </c>
      <c r="BE1288" t="s">
        <v>1313</v>
      </c>
      <c r="BF1288" t="s">
        <v>1668</v>
      </c>
      <c r="BG1288" t="s">
        <v>1410</v>
      </c>
      <c r="BH1288" t="s">
        <v>1371</v>
      </c>
      <c r="BT1288" s="161" t="s">
        <v>1811</v>
      </c>
      <c r="BU1288" s="161" t="s">
        <v>110</v>
      </c>
      <c r="BV1288" t="b">
        <v>0</v>
      </c>
    </row>
    <row r="1289" spans="1:74" x14ac:dyDescent="0.25">
      <c r="A1289" s="161" t="s">
        <v>1811</v>
      </c>
      <c r="BD1289" t="s">
        <v>1467</v>
      </c>
      <c r="BE1289" t="s">
        <v>1413</v>
      </c>
      <c r="BF1289" t="s">
        <v>1468</v>
      </c>
      <c r="BG1289" t="s">
        <v>1415</v>
      </c>
      <c r="BH1289" t="s">
        <v>1469</v>
      </c>
      <c r="BT1289" s="161" t="s">
        <v>1811</v>
      </c>
      <c r="BU1289" s="161" t="s">
        <v>110</v>
      </c>
      <c r="BV1289" t="b">
        <v>0</v>
      </c>
    </row>
    <row r="1290" spans="1:74" x14ac:dyDescent="0.25">
      <c r="A1290" s="161" t="s">
        <v>1811</v>
      </c>
      <c r="BD1290" t="s">
        <v>17</v>
      </c>
      <c r="BE1290" t="s">
        <v>1313</v>
      </c>
      <c r="BF1290" t="s">
        <v>1409</v>
      </c>
      <c r="BG1290" t="s">
        <v>1410</v>
      </c>
      <c r="BH1290" t="s">
        <v>1411</v>
      </c>
      <c r="BT1290" s="161" t="s">
        <v>1811</v>
      </c>
      <c r="BU1290" s="161" t="s">
        <v>110</v>
      </c>
      <c r="BV1290" t="b">
        <v>0</v>
      </c>
    </row>
    <row r="1291" spans="1:74" x14ac:dyDescent="0.25">
      <c r="A1291" s="161" t="s">
        <v>1811</v>
      </c>
      <c r="BD1291" t="s">
        <v>1598</v>
      </c>
      <c r="BE1291" t="s">
        <v>1413</v>
      </c>
      <c r="BF1291" t="s">
        <v>1599</v>
      </c>
      <c r="BG1291" t="s">
        <v>1415</v>
      </c>
      <c r="BH1291" t="s">
        <v>1600</v>
      </c>
      <c r="BT1291" s="161" t="s">
        <v>1811</v>
      </c>
      <c r="BU1291" s="161" t="s">
        <v>110</v>
      </c>
      <c r="BV1291" t="b">
        <v>0</v>
      </c>
    </row>
    <row r="1292" spans="1:74" x14ac:dyDescent="0.25">
      <c r="A1292" s="161" t="s">
        <v>1811</v>
      </c>
      <c r="BD1292" t="s">
        <v>1424</v>
      </c>
      <c r="BE1292" t="s">
        <v>1313</v>
      </c>
      <c r="BF1292" t="s">
        <v>1425</v>
      </c>
      <c r="BG1292" t="s">
        <v>1315</v>
      </c>
      <c r="BH1292" t="s">
        <v>1426</v>
      </c>
      <c r="BT1292" s="161" t="s">
        <v>1811</v>
      </c>
      <c r="BU1292" s="161" t="s">
        <v>110</v>
      </c>
      <c r="BV1292" t="b">
        <v>0</v>
      </c>
    </row>
    <row r="1293" spans="1:74" x14ac:dyDescent="0.25">
      <c r="A1293" s="161" t="s">
        <v>1811</v>
      </c>
      <c r="BD1293" t="s">
        <v>1562</v>
      </c>
      <c r="BE1293" t="s">
        <v>1313</v>
      </c>
      <c r="BF1293" t="s">
        <v>1563</v>
      </c>
      <c r="BG1293" t="s">
        <v>1315</v>
      </c>
      <c r="BH1293" t="s">
        <v>1564</v>
      </c>
      <c r="BT1293" s="161" t="s">
        <v>1811</v>
      </c>
      <c r="BU1293" s="161" t="s">
        <v>110</v>
      </c>
      <c r="BV1293" t="b">
        <v>0</v>
      </c>
    </row>
    <row r="1294" spans="1:74" x14ac:dyDescent="0.25">
      <c r="A1294" s="161" t="s">
        <v>1811</v>
      </c>
      <c r="BD1294" t="s">
        <v>1395</v>
      </c>
      <c r="BE1294" t="s">
        <v>1313</v>
      </c>
      <c r="BF1294" t="s">
        <v>1396</v>
      </c>
      <c r="BG1294" t="s">
        <v>1333</v>
      </c>
      <c r="BH1294" t="s">
        <v>1397</v>
      </c>
      <c r="BT1294" s="161" t="s">
        <v>1811</v>
      </c>
      <c r="BU1294" s="161" t="s">
        <v>110</v>
      </c>
      <c r="BV1294" t="b">
        <v>0</v>
      </c>
    </row>
    <row r="1295" spans="1:74" x14ac:dyDescent="0.25">
      <c r="A1295" s="161" t="s">
        <v>1811</v>
      </c>
      <c r="BD1295" t="s">
        <v>1950</v>
      </c>
      <c r="BF1295" t="s">
        <v>1950</v>
      </c>
      <c r="BT1295" s="161" t="s">
        <v>1811</v>
      </c>
      <c r="BU1295" s="161" t="s">
        <v>110</v>
      </c>
      <c r="BV1295" t="b">
        <v>0</v>
      </c>
    </row>
    <row r="1296" spans="1:74" x14ac:dyDescent="0.25">
      <c r="A1296" s="161" t="s">
        <v>1866</v>
      </c>
      <c r="BI1296" t="s">
        <v>1859</v>
      </c>
      <c r="BJ1296" t="s">
        <v>12</v>
      </c>
      <c r="BK1296" t="s">
        <v>1860</v>
      </c>
      <c r="BL1296" t="s">
        <v>1861</v>
      </c>
      <c r="BM1296" t="s">
        <v>1303</v>
      </c>
      <c r="BN1296" t="s">
        <v>1862</v>
      </c>
      <c r="BT1296" s="161" t="s">
        <v>1866</v>
      </c>
      <c r="BU1296" s="161" t="s">
        <v>110</v>
      </c>
      <c r="BV1296" t="b">
        <v>0</v>
      </c>
    </row>
    <row r="1297" spans="1:74" x14ac:dyDescent="0.25">
      <c r="A1297" s="161" t="s">
        <v>1866</v>
      </c>
      <c r="BI1297" t="s">
        <v>1863</v>
      </c>
      <c r="BJ1297" t="s">
        <v>12</v>
      </c>
      <c r="BK1297" t="s">
        <v>1860</v>
      </c>
      <c r="BL1297" t="s">
        <v>1864</v>
      </c>
      <c r="BM1297" t="s">
        <v>987</v>
      </c>
      <c r="BN1297" t="s">
        <v>1865</v>
      </c>
      <c r="BT1297" s="161" t="s">
        <v>1866</v>
      </c>
      <c r="BU1297" s="161" t="s">
        <v>110</v>
      </c>
      <c r="BV1297" t="b">
        <v>0</v>
      </c>
    </row>
    <row r="1298" spans="1:74" x14ac:dyDescent="0.25">
      <c r="A1298" s="161" t="s">
        <v>2551</v>
      </c>
      <c r="BT1298" s="161" t="s">
        <v>2551</v>
      </c>
      <c r="BU1298" s="161" t="s">
        <v>110</v>
      </c>
      <c r="BV1298" t="b">
        <v>0</v>
      </c>
    </row>
    <row r="1299" spans="1:74" x14ac:dyDescent="0.25">
      <c r="A1299" s="161" t="s">
        <v>2551</v>
      </c>
      <c r="BT1299" s="161" t="s">
        <v>2551</v>
      </c>
      <c r="BU1299" s="161" t="s">
        <v>110</v>
      </c>
      <c r="BV1299" t="b">
        <v>0</v>
      </c>
    </row>
    <row r="1300" spans="1:74" x14ac:dyDescent="0.25">
      <c r="A1300" s="161" t="s">
        <v>2551</v>
      </c>
      <c r="BT1300" s="161" t="s">
        <v>2551</v>
      </c>
      <c r="BU1300" s="161" t="s">
        <v>110</v>
      </c>
      <c r="BV1300" t="b">
        <v>0</v>
      </c>
    </row>
    <row r="1301" spans="1:74" x14ac:dyDescent="0.25">
      <c r="A1301" s="161" t="s">
        <v>2551</v>
      </c>
      <c r="BT1301" s="161" t="s">
        <v>2551</v>
      </c>
      <c r="BU1301" s="161" t="s">
        <v>110</v>
      </c>
      <c r="BV1301" t="b">
        <v>0</v>
      </c>
    </row>
    <row r="1302" spans="1:74" x14ac:dyDescent="0.25">
      <c r="A1302" s="161" t="s">
        <v>2551</v>
      </c>
      <c r="BT1302" s="161" t="s">
        <v>2551</v>
      </c>
      <c r="BU1302" s="161" t="s">
        <v>110</v>
      </c>
      <c r="BV1302" t="b">
        <v>0</v>
      </c>
    </row>
    <row r="1303" spans="1:74" x14ac:dyDescent="0.25">
      <c r="A1303" s="161" t="s">
        <v>2551</v>
      </c>
      <c r="BT1303" s="161" t="s">
        <v>2551</v>
      </c>
      <c r="BU1303" s="161" t="s">
        <v>110</v>
      </c>
      <c r="BV1303" t="b">
        <v>0</v>
      </c>
    </row>
    <row r="1304" spans="1:74" x14ac:dyDescent="0.25">
      <c r="A1304" s="161" t="s">
        <v>2551</v>
      </c>
      <c r="BT1304" s="161" t="s">
        <v>2551</v>
      </c>
      <c r="BU1304" s="161" t="s">
        <v>110</v>
      </c>
      <c r="BV1304" t="b">
        <v>0</v>
      </c>
    </row>
    <row r="1305" spans="1:74" x14ac:dyDescent="0.25">
      <c r="A1305" s="161" t="s">
        <v>2551</v>
      </c>
      <c r="BT1305" s="161" t="s">
        <v>2551</v>
      </c>
      <c r="BU1305" s="161" t="s">
        <v>110</v>
      </c>
      <c r="BV1305" t="b">
        <v>0</v>
      </c>
    </row>
    <row r="1306" spans="1:74" x14ac:dyDescent="0.25">
      <c r="A1306" s="161" t="s">
        <v>2551</v>
      </c>
      <c r="BT1306" s="161" t="s">
        <v>2551</v>
      </c>
      <c r="BU1306" s="161" t="s">
        <v>110</v>
      </c>
      <c r="BV1306" t="b">
        <v>0</v>
      </c>
    </row>
    <row r="1307" spans="1:74" x14ac:dyDescent="0.25">
      <c r="A1307" s="161" t="s">
        <v>2551</v>
      </c>
      <c r="BT1307" s="161" t="s">
        <v>2551</v>
      </c>
      <c r="BU1307" s="161" t="s">
        <v>110</v>
      </c>
      <c r="BV1307" t="b">
        <v>0</v>
      </c>
    </row>
    <row r="1308" spans="1:74" x14ac:dyDescent="0.25">
      <c r="A1308" s="161" t="s">
        <v>2551</v>
      </c>
      <c r="BT1308" s="161" t="s">
        <v>2551</v>
      </c>
      <c r="BU1308" s="161" t="s">
        <v>110</v>
      </c>
      <c r="BV1308" t="b">
        <v>0</v>
      </c>
    </row>
    <row r="1309" spans="1:74" x14ac:dyDescent="0.25">
      <c r="A1309" s="161" t="s">
        <v>2551</v>
      </c>
      <c r="BT1309" s="161" t="s">
        <v>2551</v>
      </c>
      <c r="BU1309" s="161" t="s">
        <v>110</v>
      </c>
      <c r="BV1309" t="b">
        <v>0</v>
      </c>
    </row>
    <row r="1310" spans="1:74" x14ac:dyDescent="0.25">
      <c r="A1310" s="161" t="s">
        <v>2551</v>
      </c>
      <c r="BT1310" s="161" t="s">
        <v>2551</v>
      </c>
      <c r="BU1310" s="161" t="s">
        <v>110</v>
      </c>
      <c r="BV1310" t="b">
        <v>0</v>
      </c>
    </row>
    <row r="1311" spans="1:74" x14ac:dyDescent="0.25">
      <c r="A1311" s="161" t="s">
        <v>2551</v>
      </c>
      <c r="BT1311" s="161" t="s">
        <v>2551</v>
      </c>
      <c r="BU1311" s="161" t="s">
        <v>110</v>
      </c>
      <c r="BV1311" t="b">
        <v>0</v>
      </c>
    </row>
    <row r="1312" spans="1:74" x14ac:dyDescent="0.25">
      <c r="A1312" s="161" t="s">
        <v>2551</v>
      </c>
      <c r="BT1312" s="161" t="s">
        <v>2551</v>
      </c>
      <c r="BU1312" s="161" t="s">
        <v>110</v>
      </c>
      <c r="BV1312" t="b">
        <v>0</v>
      </c>
    </row>
    <row r="1313" spans="1:74" x14ac:dyDescent="0.25">
      <c r="A1313" s="161" t="s">
        <v>2551</v>
      </c>
      <c r="BT1313" s="161" t="s">
        <v>2551</v>
      </c>
      <c r="BU1313" s="161" t="s">
        <v>110</v>
      </c>
      <c r="BV1313" t="b">
        <v>0</v>
      </c>
    </row>
    <row r="1314" spans="1:74" x14ac:dyDescent="0.25">
      <c r="A1314" s="161" t="s">
        <v>2551</v>
      </c>
      <c r="BT1314" s="161" t="s">
        <v>2551</v>
      </c>
      <c r="BU1314" s="161" t="s">
        <v>110</v>
      </c>
      <c r="BV1314" t="b">
        <v>0</v>
      </c>
    </row>
    <row r="1315" spans="1:74" x14ac:dyDescent="0.25">
      <c r="A1315" s="161" t="s">
        <v>2551</v>
      </c>
      <c r="BT1315" s="161" t="s">
        <v>2551</v>
      </c>
      <c r="BU1315" s="161" t="s">
        <v>110</v>
      </c>
      <c r="BV1315" t="b">
        <v>0</v>
      </c>
    </row>
    <row r="1316" spans="1:74" x14ac:dyDescent="0.25">
      <c r="A1316" s="161" t="s">
        <v>2551</v>
      </c>
      <c r="BT1316" s="161" t="s">
        <v>2551</v>
      </c>
      <c r="BU1316" s="161" t="s">
        <v>110</v>
      </c>
      <c r="BV1316" t="b">
        <v>0</v>
      </c>
    </row>
    <row r="1317" spans="1:74" x14ac:dyDescent="0.25">
      <c r="A1317" s="161" t="s">
        <v>2551</v>
      </c>
      <c r="BT1317" s="161" t="s">
        <v>2551</v>
      </c>
      <c r="BU1317" s="161" t="s">
        <v>110</v>
      </c>
      <c r="BV1317" t="b">
        <v>0</v>
      </c>
    </row>
    <row r="1318" spans="1:74" x14ac:dyDescent="0.25">
      <c r="A1318" s="161" t="s">
        <v>2551</v>
      </c>
      <c r="BT1318" s="161" t="s">
        <v>2551</v>
      </c>
      <c r="BU1318" s="161" t="s">
        <v>110</v>
      </c>
      <c r="BV1318" t="b">
        <v>0</v>
      </c>
    </row>
    <row r="1319" spans="1:74" x14ac:dyDescent="0.25">
      <c r="A1319" s="161" t="s">
        <v>2551</v>
      </c>
      <c r="BT1319" s="161" t="s">
        <v>2551</v>
      </c>
      <c r="BU1319" s="161" t="s">
        <v>110</v>
      </c>
      <c r="BV1319" t="b">
        <v>0</v>
      </c>
    </row>
    <row r="1320" spans="1:74" x14ac:dyDescent="0.25">
      <c r="A1320" s="161" t="s">
        <v>2551</v>
      </c>
      <c r="BT1320" s="161" t="s">
        <v>2551</v>
      </c>
      <c r="BU1320" s="161" t="s">
        <v>110</v>
      </c>
      <c r="BV1320" t="b">
        <v>0</v>
      </c>
    </row>
    <row r="1321" spans="1:74" x14ac:dyDescent="0.25">
      <c r="A1321" s="161" t="s">
        <v>2551</v>
      </c>
      <c r="BT1321" s="161" t="s">
        <v>2551</v>
      </c>
      <c r="BU1321" s="161" t="s">
        <v>110</v>
      </c>
      <c r="BV1321" t="b">
        <v>0</v>
      </c>
    </row>
    <row r="1322" spans="1:74" x14ac:dyDescent="0.25">
      <c r="A1322" s="161" t="s">
        <v>2552</v>
      </c>
      <c r="BT1322" s="161" t="s">
        <v>2552</v>
      </c>
      <c r="BU1322" s="161" t="s">
        <v>110</v>
      </c>
      <c r="BV1322" t="b">
        <v>0</v>
      </c>
    </row>
    <row r="1323" spans="1:74" x14ac:dyDescent="0.25">
      <c r="A1323" s="161" t="s">
        <v>2552</v>
      </c>
      <c r="BT1323" s="161" t="s">
        <v>2552</v>
      </c>
      <c r="BU1323" s="161" t="s">
        <v>110</v>
      </c>
      <c r="BV1323" t="b">
        <v>0</v>
      </c>
    </row>
    <row r="1324" spans="1:74" x14ac:dyDescent="0.25">
      <c r="A1324" s="161" t="s">
        <v>2552</v>
      </c>
      <c r="BT1324" s="161" t="s">
        <v>2552</v>
      </c>
      <c r="BU1324" s="161" t="s">
        <v>110</v>
      </c>
      <c r="BV1324" t="b">
        <v>0</v>
      </c>
    </row>
    <row r="1325" spans="1:74" x14ac:dyDescent="0.25">
      <c r="A1325" s="161" t="s">
        <v>2552</v>
      </c>
      <c r="BT1325" s="161" t="s">
        <v>2552</v>
      </c>
      <c r="BU1325" s="161" t="s">
        <v>110</v>
      </c>
      <c r="BV1325" t="b">
        <v>0</v>
      </c>
    </row>
    <row r="1326" spans="1:74" x14ac:dyDescent="0.25">
      <c r="A1326" s="161" t="s">
        <v>2554</v>
      </c>
      <c r="BT1326" s="161" t="s">
        <v>2554</v>
      </c>
      <c r="BU1326" s="161" t="s">
        <v>110</v>
      </c>
      <c r="BV1326" t="b">
        <v>0</v>
      </c>
    </row>
    <row r="1327" spans="1:74" x14ac:dyDescent="0.25">
      <c r="A1327" s="161" t="s">
        <v>2554</v>
      </c>
      <c r="BT1327" s="161" t="s">
        <v>2554</v>
      </c>
      <c r="BU1327" s="161" t="s">
        <v>110</v>
      </c>
      <c r="BV1327" t="b">
        <v>0</v>
      </c>
    </row>
  </sheetData>
  <sheetProtection algorithmName="SHA-512" hashValue="gRJcppMBupdpjz4S3BSWtqVBRr7wBZP08koy1l6guQPm3y/cCV4mgUhP3fwN42ZO4SN9MbLnOfZbsHal0O6lpw==" saltValue="bNfrMkbAgGpE+oZ4NiW29A==" spinCount="100000" sheet="1" objects="1" scenarios="1" selectLockedCells="1"/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BL247"/>
  <sheetViews>
    <sheetView zoomScaleNormal="100" workbookViewId="0">
      <selection activeCell="H17" sqref="H17"/>
    </sheetView>
  </sheetViews>
  <sheetFormatPr defaultRowHeight="15" x14ac:dyDescent="0.25"/>
  <cols>
    <col min="1" max="1" width="8.5703125" bestFit="1" customWidth="1"/>
    <col min="2" max="2" width="13.28515625" bestFit="1" customWidth="1"/>
    <col min="3" max="3" width="18.42578125" bestFit="1" customWidth="1"/>
    <col min="5" max="5" width="15.42578125" bestFit="1" customWidth="1"/>
    <col min="7" max="7" width="20.5703125" bestFit="1" customWidth="1"/>
    <col min="8" max="8" width="37.7109375" bestFit="1" customWidth="1"/>
    <col min="9" max="9" width="46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0" max="30" width="19" style="37" bestFit="1" customWidth="1"/>
    <col min="32" max="32" width="19.140625" bestFit="1" customWidth="1"/>
    <col min="33" max="33" width="30.42578125" bestFit="1" customWidth="1"/>
    <col min="34" max="34" width="31" bestFit="1" customWidth="1"/>
    <col min="35" max="35" width="16.7109375" bestFit="1" customWidth="1"/>
    <col min="36" max="36" width="30" bestFit="1" customWidth="1"/>
    <col min="38" max="38" width="22.7109375" bestFit="1" customWidth="1"/>
    <col min="39" max="39" width="30.42578125" bestFit="1" customWidth="1"/>
    <col min="40" max="40" width="35.28515625" bestFit="1" customWidth="1"/>
    <col min="41" max="41" width="16.7109375" bestFit="1" customWidth="1"/>
    <col min="42" max="42" width="30.140625" bestFit="1" customWidth="1"/>
    <col min="44" max="44" width="8.140625" bestFit="1" customWidth="1"/>
    <col min="45" max="45" width="13.85546875" bestFit="1" customWidth="1"/>
    <col min="46" max="46" width="23.85546875" bestFit="1" customWidth="1"/>
    <col min="48" max="48" width="10.85546875" bestFit="1" customWidth="1"/>
    <col min="50" max="50" width="8.5703125" bestFit="1" customWidth="1"/>
    <col min="51" max="51" width="40.28515625" bestFit="1" customWidth="1"/>
    <col min="52" max="52" width="7" bestFit="1" customWidth="1"/>
    <col min="53" max="53" width="15" bestFit="1" customWidth="1"/>
    <col min="55" max="55" width="16.42578125" bestFit="1" customWidth="1"/>
    <col min="56" max="56" width="12.5703125" bestFit="1" customWidth="1"/>
    <col min="58" max="58" width="15.42578125" bestFit="1" customWidth="1"/>
    <col min="59" max="59" width="37.5703125" bestFit="1" customWidth="1"/>
    <col min="60" max="60" width="10.85546875" bestFit="1" customWidth="1"/>
    <col min="62" max="62" width="16.85546875" bestFit="1" customWidth="1"/>
    <col min="63" max="63" width="29.28515625" bestFit="1" customWidth="1"/>
    <col min="64" max="64" width="28.42578125" customWidth="1"/>
  </cols>
  <sheetData>
    <row r="1" spans="1:64" ht="15.75" thickBot="1" x14ac:dyDescent="0.3">
      <c r="A1" t="s">
        <v>9</v>
      </c>
      <c r="C1" t="s">
        <v>1812</v>
      </c>
      <c r="E1" t="s">
        <v>5</v>
      </c>
      <c r="G1" t="s">
        <v>155</v>
      </c>
      <c r="H1" t="s">
        <v>156</v>
      </c>
      <c r="I1" t="s">
        <v>7</v>
      </c>
      <c r="K1" t="s">
        <v>52</v>
      </c>
      <c r="L1" t="s">
        <v>169</v>
      </c>
      <c r="M1" t="s">
        <v>173</v>
      </c>
      <c r="N1" t="s">
        <v>80</v>
      </c>
      <c r="P1" t="s">
        <v>52</v>
      </c>
      <c r="Q1" t="s">
        <v>169</v>
      </c>
      <c r="R1" t="s">
        <v>173</v>
      </c>
      <c r="S1" t="s">
        <v>168</v>
      </c>
      <c r="T1" t="s">
        <v>170</v>
      </c>
      <c r="U1" t="s">
        <v>171</v>
      </c>
      <c r="V1" t="s">
        <v>172</v>
      </c>
      <c r="W1" t="s">
        <v>174</v>
      </c>
      <c r="Y1" t="s">
        <v>1307</v>
      </c>
      <c r="Z1" t="s">
        <v>1308</v>
      </c>
      <c r="AA1" t="s">
        <v>1309</v>
      </c>
      <c r="AB1" t="s">
        <v>1310</v>
      </c>
      <c r="AC1" t="s">
        <v>1311</v>
      </c>
      <c r="AD1" s="37" t="s">
        <v>1977</v>
      </c>
      <c r="AF1" t="s">
        <v>1307</v>
      </c>
      <c r="AG1" t="s">
        <v>1308</v>
      </c>
      <c r="AH1" t="s">
        <v>1309</v>
      </c>
      <c r="AI1" t="s">
        <v>1310</v>
      </c>
      <c r="AJ1" t="s">
        <v>1311</v>
      </c>
      <c r="AL1" t="s">
        <v>1307</v>
      </c>
      <c r="AM1" t="s">
        <v>1308</v>
      </c>
      <c r="AN1" t="s">
        <v>1309</v>
      </c>
      <c r="AO1" t="s">
        <v>1310</v>
      </c>
      <c r="AP1" t="s">
        <v>1311</v>
      </c>
      <c r="AR1" t="s">
        <v>25</v>
      </c>
      <c r="AS1" t="s">
        <v>1870</v>
      </c>
      <c r="AT1" t="s">
        <v>1871</v>
      </c>
      <c r="AV1" t="s">
        <v>26</v>
      </c>
      <c r="AX1" s="105" t="s">
        <v>1943</v>
      </c>
      <c r="AY1" s="105"/>
      <c r="AZ1" s="105"/>
      <c r="BA1" s="105"/>
      <c r="BC1" s="14" t="s">
        <v>1939</v>
      </c>
      <c r="BD1" s="14" t="s">
        <v>1940</v>
      </c>
      <c r="BF1" s="105" t="s">
        <v>1943</v>
      </c>
      <c r="BG1" s="105"/>
      <c r="BH1" s="105"/>
      <c r="BJ1" s="15" t="s">
        <v>1944</v>
      </c>
      <c r="BK1" s="15" t="s">
        <v>1942</v>
      </c>
      <c r="BL1" s="15" t="s">
        <v>1945</v>
      </c>
    </row>
    <row r="2" spans="1:64" x14ac:dyDescent="0.25">
      <c r="A2" t="s">
        <v>10</v>
      </c>
      <c r="C2" t="s">
        <v>12</v>
      </c>
      <c r="E2" t="s">
        <v>6</v>
      </c>
      <c r="G2" t="s">
        <v>157</v>
      </c>
      <c r="H2" t="s">
        <v>158</v>
      </c>
      <c r="I2" t="s">
        <v>8</v>
      </c>
      <c r="K2" t="s">
        <v>341</v>
      </c>
      <c r="L2" t="s">
        <v>342</v>
      </c>
      <c r="M2" t="s">
        <v>345</v>
      </c>
      <c r="N2" t="s">
        <v>1201</v>
      </c>
      <c r="P2" t="s">
        <v>177</v>
      </c>
      <c r="Q2" t="s">
        <v>178</v>
      </c>
      <c r="R2" t="s">
        <v>182</v>
      </c>
      <c r="S2" t="s">
        <v>176</v>
      </c>
      <c r="T2" t="s">
        <v>179</v>
      </c>
      <c r="U2" t="s">
        <v>180</v>
      </c>
      <c r="V2" t="s">
        <v>181</v>
      </c>
      <c r="W2" t="s">
        <v>183</v>
      </c>
      <c r="Y2" t="s">
        <v>1312</v>
      </c>
      <c r="Z2" t="s">
        <v>1313</v>
      </c>
      <c r="AA2" t="s">
        <v>1314</v>
      </c>
      <c r="AB2" t="s">
        <v>1315</v>
      </c>
      <c r="AC2" t="s">
        <v>1316</v>
      </c>
      <c r="AD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ZUFA</v>
      </c>
      <c r="AF2" t="s">
        <v>1631</v>
      </c>
      <c r="AG2" t="s">
        <v>1313</v>
      </c>
      <c r="AH2" t="s">
        <v>1632</v>
      </c>
      <c r="AI2" t="s">
        <v>1315</v>
      </c>
      <c r="AJ2" t="s">
        <v>1633</v>
      </c>
      <c r="AL2" t="s">
        <v>1756</v>
      </c>
      <c r="AM2" t="s">
        <v>1313</v>
      </c>
      <c r="AN2" t="s">
        <v>1757</v>
      </c>
      <c r="AO2" t="s">
        <v>1410</v>
      </c>
      <c r="AP2" t="s">
        <v>1617</v>
      </c>
      <c r="AR2" s="12" t="s">
        <v>1872</v>
      </c>
      <c r="AS2" s="12" t="s">
        <v>1873</v>
      </c>
      <c r="AT2" s="12" t="s">
        <v>1873</v>
      </c>
      <c r="AV2" t="s">
        <v>1927</v>
      </c>
      <c r="BC2" s="13" t="str" cm="1">
        <f t="array" ref="BC2">IF('New request form'!$O$6="","",
   _xlfn._xlws.SORT(_xlfn.UNIQUE(
      _xlfn._xlws.FILTER(Q_ENTITY_BU[BU],
             Q_ENTITY_BU[Entity]='New request form'!$O$6)
   ))
)</f>
        <v/>
      </c>
      <c r="BD2" s="13" t="str" cm="1">
        <f t="array" ref="BD2:BD7">_xlfn._xlws.SORT(_xlfn.UNIQUE(Q_ENTITY_BU[Entity]))</f>
        <v>AC</v>
      </c>
      <c r="BJ2" t="str" cm="1">
        <f t="array" ref="BJ2:BJ3">_xlfn.UNIQUE(Q_REQTYPE_ITMTYPE_PRIORITY[Request type])</f>
        <v>Actual Purchase</v>
      </c>
      <c r="BK2" t="str" cm="1">
        <f t="array" ref="BK2">IF('New request form'!$C$6="","",
   _xlfn._xlws.SORT(_xlfn.UNIQUE(
      _xlfn._xlws.FILTER(
         Q_REQTYPE_ITMTYPE_PRIORITY[Item type],
         Q_REQTYPE_ITMTYPE_PRIORITY[Request type]='New request form'!$C$6
      )
   ))
)</f>
        <v/>
      </c>
      <c r="BL2" t="str" cm="1">
        <f t="array" ref="BL2">IF(
   OR(
      'New request form'!$C$6="",
      'New request form'!$H$6=""
   ),
   "",
   _xlfn._xlws.SORT(_xlfn.UNIQUE(
      _xlfn._xlws.FILTER(
         Q_REQTYPE_ITMTYPE_PRIORITY[Priority],
         (Q_REQTYPE_ITMTYPE_PRIORITY[Request type]='New request form'!$C$6) *
         (Q_REQTYPE_ITMTYPE_PRIORITY[Item type]='New request form'!$H$6)
      )
   ))
)</f>
        <v/>
      </c>
    </row>
    <row r="3" spans="1:64" x14ac:dyDescent="0.25">
      <c r="A3" t="s">
        <v>10</v>
      </c>
      <c r="C3" t="s">
        <v>149</v>
      </c>
      <c r="E3" t="s">
        <v>153</v>
      </c>
      <c r="G3" t="s">
        <v>157</v>
      </c>
      <c r="H3" t="s">
        <v>159</v>
      </c>
      <c r="I3" t="s">
        <v>160</v>
      </c>
      <c r="K3" t="s">
        <v>347</v>
      </c>
      <c r="L3" t="s">
        <v>348</v>
      </c>
      <c r="N3" t="s">
        <v>350</v>
      </c>
      <c r="P3" t="s">
        <v>185</v>
      </c>
      <c r="Q3" t="s">
        <v>178</v>
      </c>
      <c r="R3" t="s">
        <v>187</v>
      </c>
      <c r="S3" t="s">
        <v>176</v>
      </c>
      <c r="T3" t="s">
        <v>186</v>
      </c>
      <c r="U3" t="s">
        <v>180</v>
      </c>
      <c r="V3" t="s">
        <v>181</v>
      </c>
      <c r="W3" t="s">
        <v>188</v>
      </c>
      <c r="Y3" t="s">
        <v>1317</v>
      </c>
      <c r="Z3" t="s">
        <v>1318</v>
      </c>
      <c r="AA3" t="s">
        <v>1319</v>
      </c>
      <c r="AB3" t="s">
        <v>1320</v>
      </c>
      <c r="AC3" t="s">
        <v>1321</v>
      </c>
      <c r="AD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ZEZE</v>
      </c>
      <c r="AF3" t="s">
        <v>1372</v>
      </c>
      <c r="AG3" t="s">
        <v>1313</v>
      </c>
      <c r="AH3" t="s">
        <v>1373</v>
      </c>
      <c r="AI3" t="s">
        <v>1333</v>
      </c>
      <c r="AJ3" t="s">
        <v>1374</v>
      </c>
      <c r="AL3" t="s">
        <v>1368</v>
      </c>
      <c r="AM3" t="s">
        <v>1313</v>
      </c>
      <c r="AN3" t="s">
        <v>1369</v>
      </c>
      <c r="AO3" t="s">
        <v>1370</v>
      </c>
      <c r="AP3" t="s">
        <v>1371</v>
      </c>
      <c r="AR3" s="12" t="s">
        <v>1874</v>
      </c>
      <c r="AS3" s="12" t="s">
        <v>1875</v>
      </c>
      <c r="AT3" s="12" t="s">
        <v>1875</v>
      </c>
      <c r="AV3" t="s">
        <v>1928</v>
      </c>
      <c r="AX3" t="s">
        <v>9</v>
      </c>
      <c r="AY3" t="s">
        <v>1929</v>
      </c>
      <c r="AZ3" t="s">
        <v>148</v>
      </c>
      <c r="BA3" t="s">
        <v>1930</v>
      </c>
      <c r="BC3" s="13"/>
      <c r="BD3" s="13" t="str">
        <v>CA</v>
      </c>
      <c r="BF3" t="s">
        <v>5</v>
      </c>
      <c r="BG3" t="s">
        <v>7</v>
      </c>
      <c r="BH3" t="s">
        <v>26</v>
      </c>
      <c r="BJ3" t="str">
        <v>Inquiry</v>
      </c>
    </row>
    <row r="4" spans="1:64" x14ac:dyDescent="0.25">
      <c r="A4" t="s">
        <v>10</v>
      </c>
      <c r="C4" t="s">
        <v>150</v>
      </c>
      <c r="G4" t="s">
        <v>161</v>
      </c>
      <c r="H4" t="s">
        <v>2003</v>
      </c>
      <c r="I4" t="s">
        <v>2359</v>
      </c>
      <c r="K4" t="s">
        <v>351</v>
      </c>
      <c r="L4" t="s">
        <v>352</v>
      </c>
      <c r="M4" t="s">
        <v>354</v>
      </c>
      <c r="N4" t="s">
        <v>1203</v>
      </c>
      <c r="P4" t="s">
        <v>189</v>
      </c>
      <c r="Q4" t="s">
        <v>178</v>
      </c>
      <c r="R4" t="s">
        <v>190</v>
      </c>
      <c r="S4" t="s">
        <v>176</v>
      </c>
      <c r="T4" t="s">
        <v>186</v>
      </c>
      <c r="U4" t="s">
        <v>185</v>
      </c>
      <c r="V4" t="s">
        <v>181</v>
      </c>
      <c r="W4" t="s">
        <v>191</v>
      </c>
      <c r="Y4" t="s">
        <v>1322</v>
      </c>
      <c r="Z4" t="s">
        <v>1313</v>
      </c>
      <c r="AA4" t="s">
        <v>1323</v>
      </c>
      <c r="AB4" t="s">
        <v>1315</v>
      </c>
      <c r="AC4" t="s">
        <v>1324</v>
      </c>
      <c r="AD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YAHA</v>
      </c>
      <c r="AF4" t="s">
        <v>1708</v>
      </c>
      <c r="AG4" t="s">
        <v>1313</v>
      </c>
      <c r="AH4" t="s">
        <v>1709</v>
      </c>
      <c r="AI4" t="s">
        <v>1333</v>
      </c>
      <c r="AJ4" t="s">
        <v>1374</v>
      </c>
      <c r="AL4" t="s">
        <v>1393</v>
      </c>
      <c r="AM4" t="s">
        <v>1313</v>
      </c>
      <c r="AN4" t="s">
        <v>1394</v>
      </c>
      <c r="AO4" t="s">
        <v>1370</v>
      </c>
      <c r="AP4" t="s">
        <v>1371</v>
      </c>
      <c r="AR4" s="12" t="s">
        <v>1876</v>
      </c>
      <c r="AS4" s="12" t="s">
        <v>1877</v>
      </c>
      <c r="AT4" s="12" t="s">
        <v>1877</v>
      </c>
      <c r="AV4" t="s">
        <v>1926</v>
      </c>
      <c r="AX4" t="s">
        <v>10</v>
      </c>
      <c r="AY4" t="s">
        <v>1318</v>
      </c>
      <c r="AZ4" t="s">
        <v>12</v>
      </c>
      <c r="BA4" t="s">
        <v>1931</v>
      </c>
      <c r="BC4" s="13"/>
      <c r="BD4" s="13" t="str">
        <v>CQ</v>
      </c>
      <c r="BF4" t="s">
        <v>6</v>
      </c>
      <c r="BG4" t="s">
        <v>8</v>
      </c>
      <c r="BH4" t="s">
        <v>1927</v>
      </c>
    </row>
    <row r="5" spans="1:64" x14ac:dyDescent="0.25">
      <c r="A5" t="s">
        <v>32</v>
      </c>
      <c r="C5" t="s">
        <v>151</v>
      </c>
      <c r="G5" t="s">
        <v>161</v>
      </c>
      <c r="H5" t="s">
        <v>162</v>
      </c>
      <c r="I5" t="s">
        <v>163</v>
      </c>
      <c r="K5" t="s">
        <v>375</v>
      </c>
      <c r="L5" t="s">
        <v>376</v>
      </c>
      <c r="M5" t="s">
        <v>378</v>
      </c>
      <c r="N5" t="s">
        <v>1204</v>
      </c>
      <c r="P5" t="s">
        <v>192</v>
      </c>
      <c r="Q5" t="s">
        <v>178</v>
      </c>
      <c r="R5" t="s">
        <v>193</v>
      </c>
      <c r="S5" t="s">
        <v>176</v>
      </c>
      <c r="T5" t="s">
        <v>186</v>
      </c>
      <c r="U5" t="s">
        <v>185</v>
      </c>
      <c r="V5" t="s">
        <v>181</v>
      </c>
      <c r="W5" t="s">
        <v>194</v>
      </c>
      <c r="Y5" t="s">
        <v>1325</v>
      </c>
      <c r="Z5" t="s">
        <v>1313</v>
      </c>
      <c r="AA5" t="s">
        <v>1326</v>
      </c>
      <c r="AB5" t="s">
        <v>1315</v>
      </c>
      <c r="AC5" t="s">
        <v>1327</v>
      </c>
      <c r="AD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YABO</v>
      </c>
      <c r="AF5" t="s">
        <v>1784</v>
      </c>
      <c r="AG5" t="s">
        <v>1313</v>
      </c>
      <c r="AH5" t="s">
        <v>1785</v>
      </c>
      <c r="AI5" t="s">
        <v>1315</v>
      </c>
      <c r="AJ5" t="s">
        <v>1786</v>
      </c>
      <c r="AL5" t="s">
        <v>1560</v>
      </c>
      <c r="AM5" t="s">
        <v>1313</v>
      </c>
      <c r="AN5" t="s">
        <v>1561</v>
      </c>
      <c r="AO5" t="s">
        <v>1410</v>
      </c>
      <c r="AP5" t="s">
        <v>1371</v>
      </c>
      <c r="AR5" s="12" t="s">
        <v>1878</v>
      </c>
      <c r="AS5" s="12" t="s">
        <v>1879</v>
      </c>
      <c r="AT5" s="12" t="s">
        <v>1879</v>
      </c>
      <c r="AV5" t="s">
        <v>1925</v>
      </c>
      <c r="AX5" t="s">
        <v>10</v>
      </c>
      <c r="AY5" t="s">
        <v>1318</v>
      </c>
      <c r="AZ5" t="s">
        <v>149</v>
      </c>
      <c r="BA5" t="s">
        <v>1932</v>
      </c>
      <c r="BC5" s="13"/>
      <c r="BD5" s="13" t="str">
        <v>CR</v>
      </c>
      <c r="BF5" t="s">
        <v>6</v>
      </c>
      <c r="BG5" t="s">
        <v>8</v>
      </c>
      <c r="BH5" t="s">
        <v>1928</v>
      </c>
    </row>
    <row r="6" spans="1:64" x14ac:dyDescent="0.25">
      <c r="A6" t="s">
        <v>145</v>
      </c>
      <c r="G6" t="s">
        <v>161</v>
      </c>
      <c r="H6" t="s">
        <v>159</v>
      </c>
      <c r="I6" t="s">
        <v>164</v>
      </c>
      <c r="K6" t="s">
        <v>396</v>
      </c>
      <c r="L6" t="s">
        <v>397</v>
      </c>
      <c r="M6" t="s">
        <v>399</v>
      </c>
      <c r="N6" t="s">
        <v>1205</v>
      </c>
      <c r="P6" t="s">
        <v>196</v>
      </c>
      <c r="Q6" t="s">
        <v>178</v>
      </c>
      <c r="R6" t="s">
        <v>198</v>
      </c>
      <c r="S6" t="s">
        <v>176</v>
      </c>
      <c r="T6" t="s">
        <v>197</v>
      </c>
      <c r="U6" t="s">
        <v>180</v>
      </c>
      <c r="V6" t="s">
        <v>181</v>
      </c>
      <c r="W6" t="s">
        <v>199</v>
      </c>
      <c r="Y6" t="s">
        <v>1328</v>
      </c>
      <c r="Z6" t="s">
        <v>1318</v>
      </c>
      <c r="AA6" t="s">
        <v>1329</v>
      </c>
      <c r="AB6" t="s">
        <v>1320</v>
      </c>
      <c r="AC6" t="s">
        <v>1330</v>
      </c>
      <c r="AD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YAHU</v>
      </c>
      <c r="AF6" t="s">
        <v>1795</v>
      </c>
      <c r="AG6" t="s">
        <v>1313</v>
      </c>
      <c r="AH6" t="s">
        <v>1796</v>
      </c>
      <c r="AI6" t="s">
        <v>1315</v>
      </c>
      <c r="AJ6" t="s">
        <v>1374</v>
      </c>
      <c r="AL6" t="s">
        <v>33</v>
      </c>
      <c r="AM6" t="s">
        <v>1313</v>
      </c>
      <c r="AN6" t="s">
        <v>1625</v>
      </c>
      <c r="AO6" t="s">
        <v>1410</v>
      </c>
      <c r="AP6" t="s">
        <v>1371</v>
      </c>
      <c r="AR6" s="12" t="s">
        <v>1880</v>
      </c>
      <c r="AS6" s="12" t="s">
        <v>1881</v>
      </c>
      <c r="AT6" s="12" t="s">
        <v>1881</v>
      </c>
      <c r="AX6" t="s">
        <v>10</v>
      </c>
      <c r="AY6" t="s">
        <v>1318</v>
      </c>
      <c r="AZ6" t="s">
        <v>150</v>
      </c>
      <c r="BA6" t="s">
        <v>1933</v>
      </c>
      <c r="BC6" s="13"/>
      <c r="BD6" s="13" t="str">
        <v>DC</v>
      </c>
      <c r="BF6" t="s">
        <v>6</v>
      </c>
      <c r="BG6" t="s">
        <v>8</v>
      </c>
      <c r="BH6" t="s">
        <v>1926</v>
      </c>
    </row>
    <row r="7" spans="1:64" x14ac:dyDescent="0.25">
      <c r="A7" t="s">
        <v>146</v>
      </c>
      <c r="G7" t="s">
        <v>161</v>
      </c>
      <c r="H7" t="s">
        <v>165</v>
      </c>
      <c r="I7" t="s">
        <v>166</v>
      </c>
      <c r="K7" t="s">
        <v>407</v>
      </c>
      <c r="L7" t="s">
        <v>408</v>
      </c>
      <c r="M7" t="s">
        <v>410</v>
      </c>
      <c r="N7" t="s">
        <v>1206</v>
      </c>
      <c r="P7" t="s">
        <v>200</v>
      </c>
      <c r="Q7" t="s">
        <v>178</v>
      </c>
      <c r="R7" t="s">
        <v>202</v>
      </c>
      <c r="S7" t="s">
        <v>176</v>
      </c>
      <c r="T7" t="s">
        <v>201</v>
      </c>
      <c r="U7" t="s">
        <v>180</v>
      </c>
      <c r="V7" t="s">
        <v>181</v>
      </c>
      <c r="W7" t="s">
        <v>203</v>
      </c>
      <c r="Y7" t="s">
        <v>1331</v>
      </c>
      <c r="Z7" t="s">
        <v>1313</v>
      </c>
      <c r="AA7" t="s">
        <v>1332</v>
      </c>
      <c r="AB7" t="s">
        <v>1333</v>
      </c>
      <c r="AC7" t="s">
        <v>1334</v>
      </c>
      <c r="AD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WIBA</v>
      </c>
      <c r="AF7" t="s">
        <v>1403</v>
      </c>
      <c r="AG7" t="s">
        <v>1313</v>
      </c>
      <c r="AH7" t="s">
        <v>1404</v>
      </c>
      <c r="AI7" t="s">
        <v>1315</v>
      </c>
      <c r="AJ7" t="s">
        <v>1405</v>
      </c>
      <c r="AL7" t="s">
        <v>1667</v>
      </c>
      <c r="AM7" t="s">
        <v>1313</v>
      </c>
      <c r="AN7" t="s">
        <v>1668</v>
      </c>
      <c r="AO7" t="s">
        <v>1410</v>
      </c>
      <c r="AP7" t="s">
        <v>1371</v>
      </c>
      <c r="AR7" s="12" t="s">
        <v>1882</v>
      </c>
      <c r="AS7" s="12" t="s">
        <v>1883</v>
      </c>
      <c r="AT7" s="12" t="s">
        <v>1883</v>
      </c>
      <c r="AV7" t="s">
        <v>26</v>
      </c>
      <c r="AX7" t="s">
        <v>32</v>
      </c>
      <c r="AY7" t="s">
        <v>1934</v>
      </c>
      <c r="AZ7" t="s">
        <v>12</v>
      </c>
      <c r="BA7" t="s">
        <v>1931</v>
      </c>
      <c r="BC7" s="13"/>
      <c r="BD7" s="13" t="str">
        <v>SA</v>
      </c>
      <c r="BF7" t="s">
        <v>6</v>
      </c>
      <c r="BG7" t="s">
        <v>8</v>
      </c>
      <c r="BH7" t="s">
        <v>1925</v>
      </c>
    </row>
    <row r="8" spans="1:64" x14ac:dyDescent="0.25">
      <c r="A8" t="s">
        <v>147</v>
      </c>
      <c r="K8" t="s">
        <v>466</v>
      </c>
      <c r="L8" t="s">
        <v>467</v>
      </c>
      <c r="M8" t="s">
        <v>469</v>
      </c>
      <c r="N8" t="s">
        <v>1207</v>
      </c>
      <c r="P8" t="s">
        <v>204</v>
      </c>
      <c r="Q8" t="s">
        <v>178</v>
      </c>
      <c r="R8" t="s">
        <v>206</v>
      </c>
      <c r="S8" t="s">
        <v>176</v>
      </c>
      <c r="T8" t="s">
        <v>205</v>
      </c>
      <c r="U8" t="s">
        <v>180</v>
      </c>
      <c r="V8" t="s">
        <v>181</v>
      </c>
      <c r="W8" t="s">
        <v>207</v>
      </c>
      <c r="Y8" t="s">
        <v>1335</v>
      </c>
      <c r="Z8" t="s">
        <v>1313</v>
      </c>
      <c r="AA8" t="s">
        <v>1336</v>
      </c>
      <c r="AB8" t="s">
        <v>1315</v>
      </c>
      <c r="AC8" t="s">
        <v>1337</v>
      </c>
      <c r="AD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WISC</v>
      </c>
      <c r="AF8" t="s">
        <v>1489</v>
      </c>
      <c r="AG8" t="s">
        <v>1413</v>
      </c>
      <c r="AH8" t="s">
        <v>1490</v>
      </c>
      <c r="AI8" t="s">
        <v>1415</v>
      </c>
      <c r="AJ8" t="s">
        <v>1405</v>
      </c>
      <c r="AL8" t="s">
        <v>1467</v>
      </c>
      <c r="AM8" t="s">
        <v>1413</v>
      </c>
      <c r="AN8" t="s">
        <v>1468</v>
      </c>
      <c r="AO8" t="s">
        <v>1415</v>
      </c>
      <c r="AP8" t="s">
        <v>1469</v>
      </c>
      <c r="AR8" s="12" t="s">
        <v>1884</v>
      </c>
      <c r="AS8" s="12" t="s">
        <v>1885</v>
      </c>
      <c r="AT8" s="12" t="s">
        <v>1885</v>
      </c>
      <c r="AV8" t="s">
        <v>1927</v>
      </c>
      <c r="AX8" t="s">
        <v>145</v>
      </c>
      <c r="AY8" t="s">
        <v>1935</v>
      </c>
      <c r="AZ8" t="s">
        <v>12</v>
      </c>
      <c r="BA8" t="s">
        <v>1931</v>
      </c>
      <c r="BF8" t="s">
        <v>6</v>
      </c>
      <c r="BG8" t="s">
        <v>160</v>
      </c>
      <c r="BH8" t="s">
        <v>1927</v>
      </c>
    </row>
    <row r="9" spans="1:64" x14ac:dyDescent="0.25">
      <c r="A9" t="s">
        <v>1937</v>
      </c>
      <c r="K9" t="s">
        <v>577</v>
      </c>
      <c r="L9" t="s">
        <v>578</v>
      </c>
      <c r="M9" t="s">
        <v>580</v>
      </c>
      <c r="N9" t="s">
        <v>1208</v>
      </c>
      <c r="P9" t="s">
        <v>208</v>
      </c>
      <c r="Q9" t="s">
        <v>178</v>
      </c>
      <c r="R9" t="s">
        <v>210</v>
      </c>
      <c r="S9" t="s">
        <v>176</v>
      </c>
      <c r="T9" t="s">
        <v>209</v>
      </c>
      <c r="U9" t="s">
        <v>180</v>
      </c>
      <c r="V9" t="s">
        <v>181</v>
      </c>
      <c r="W9" t="s">
        <v>211</v>
      </c>
      <c r="Y9" t="s">
        <v>1338</v>
      </c>
      <c r="Z9" t="s">
        <v>1313</v>
      </c>
      <c r="AA9" t="s">
        <v>1339</v>
      </c>
      <c r="AB9" t="s">
        <v>1315</v>
      </c>
      <c r="AC9" t="s">
        <v>1340</v>
      </c>
      <c r="AD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WEHA</v>
      </c>
      <c r="AF9" t="s">
        <v>1675</v>
      </c>
      <c r="AG9" t="s">
        <v>1313</v>
      </c>
      <c r="AH9" t="s">
        <v>1676</v>
      </c>
      <c r="AI9" t="s">
        <v>1315</v>
      </c>
      <c r="AJ9" t="s">
        <v>1405</v>
      </c>
      <c r="AL9" t="s">
        <v>17</v>
      </c>
      <c r="AM9" t="s">
        <v>1313</v>
      </c>
      <c r="AN9" t="s">
        <v>1409</v>
      </c>
      <c r="AO9" t="s">
        <v>1410</v>
      </c>
      <c r="AP9" t="s">
        <v>1411</v>
      </c>
      <c r="AR9" s="12" t="s">
        <v>1886</v>
      </c>
      <c r="AS9" s="12" t="s">
        <v>1887</v>
      </c>
      <c r="AT9" s="12" t="s">
        <v>1887</v>
      </c>
      <c r="AV9" t="s">
        <v>1928</v>
      </c>
      <c r="AX9" t="s">
        <v>146</v>
      </c>
      <c r="AY9" t="s">
        <v>1936</v>
      </c>
      <c r="AZ9" t="s">
        <v>12</v>
      </c>
      <c r="BA9" t="s">
        <v>1931</v>
      </c>
      <c r="BF9" t="s">
        <v>6</v>
      </c>
      <c r="BG9" t="s">
        <v>160</v>
      </c>
      <c r="BH9" t="s">
        <v>1928</v>
      </c>
    </row>
    <row r="10" spans="1:64" x14ac:dyDescent="0.25">
      <c r="K10" t="s">
        <v>582</v>
      </c>
      <c r="L10" t="s">
        <v>583</v>
      </c>
      <c r="M10" t="s">
        <v>585</v>
      </c>
      <c r="N10" t="s">
        <v>1209</v>
      </c>
      <c r="P10" t="s">
        <v>212</v>
      </c>
      <c r="Q10" t="s">
        <v>178</v>
      </c>
      <c r="R10" t="s">
        <v>214</v>
      </c>
      <c r="S10" t="s">
        <v>176</v>
      </c>
      <c r="T10" t="s">
        <v>213</v>
      </c>
      <c r="U10" t="s">
        <v>180</v>
      </c>
      <c r="V10" t="s">
        <v>181</v>
      </c>
      <c r="W10" t="s">
        <v>215</v>
      </c>
      <c r="Y10" t="s">
        <v>1341</v>
      </c>
      <c r="Z10" t="s">
        <v>1313</v>
      </c>
      <c r="AA10" t="s">
        <v>1342</v>
      </c>
      <c r="AB10" t="s">
        <v>1315</v>
      </c>
      <c r="AC10" t="s">
        <v>1343</v>
      </c>
      <c r="AD1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VINA</v>
      </c>
      <c r="AF10" t="s">
        <v>1754</v>
      </c>
      <c r="AG10" t="s">
        <v>1313</v>
      </c>
      <c r="AH10" t="s">
        <v>1755</v>
      </c>
      <c r="AI10" t="s">
        <v>1333</v>
      </c>
      <c r="AJ10" t="s">
        <v>1405</v>
      </c>
      <c r="AL10" t="s">
        <v>1598</v>
      </c>
      <c r="AM10" t="s">
        <v>1413</v>
      </c>
      <c r="AN10" t="s">
        <v>1599</v>
      </c>
      <c r="AO10" t="s">
        <v>1415</v>
      </c>
      <c r="AP10" t="s">
        <v>1600</v>
      </c>
      <c r="AR10" s="12" t="s">
        <v>1888</v>
      </c>
      <c r="AS10" s="12" t="s">
        <v>1889</v>
      </c>
      <c r="AT10" s="12" t="s">
        <v>1889</v>
      </c>
      <c r="AV10" t="s">
        <v>1926</v>
      </c>
      <c r="AX10" t="s">
        <v>147</v>
      </c>
      <c r="AY10" t="s">
        <v>1318</v>
      </c>
      <c r="AZ10" t="s">
        <v>12</v>
      </c>
      <c r="BA10" t="s">
        <v>1931</v>
      </c>
      <c r="BF10" t="s">
        <v>6</v>
      </c>
      <c r="BG10" t="s">
        <v>160</v>
      </c>
      <c r="BH10" t="s">
        <v>1926</v>
      </c>
    </row>
    <row r="11" spans="1:64" x14ac:dyDescent="0.25">
      <c r="K11" t="s">
        <v>587</v>
      </c>
      <c r="L11" t="s">
        <v>588</v>
      </c>
      <c r="M11" t="s">
        <v>590</v>
      </c>
      <c r="N11" t="s">
        <v>1210</v>
      </c>
      <c r="P11" t="s">
        <v>216</v>
      </c>
      <c r="Q11" t="s">
        <v>178</v>
      </c>
      <c r="R11" t="s">
        <v>219</v>
      </c>
      <c r="S11" t="s">
        <v>176</v>
      </c>
      <c r="T11" t="s">
        <v>217</v>
      </c>
      <c r="U11" t="s">
        <v>218</v>
      </c>
      <c r="V11" t="s">
        <v>181</v>
      </c>
      <c r="W11" t="s">
        <v>220</v>
      </c>
      <c r="Y11" t="s">
        <v>1344</v>
      </c>
      <c r="Z11" t="s">
        <v>1313</v>
      </c>
      <c r="AA11" t="s">
        <v>1345</v>
      </c>
      <c r="AB11" t="s">
        <v>1315</v>
      </c>
      <c r="AC11" t="s">
        <v>1346</v>
      </c>
      <c r="AD1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VISR</v>
      </c>
      <c r="AF11" t="s">
        <v>1789</v>
      </c>
      <c r="AG11" t="s">
        <v>1313</v>
      </c>
      <c r="AH11" t="s">
        <v>1790</v>
      </c>
      <c r="AI11" t="s">
        <v>1315</v>
      </c>
      <c r="AJ11" t="s">
        <v>1405</v>
      </c>
      <c r="AL11" t="s">
        <v>1424</v>
      </c>
      <c r="AM11" t="s">
        <v>1313</v>
      </c>
      <c r="AN11" t="s">
        <v>1425</v>
      </c>
      <c r="AO11" t="s">
        <v>1315</v>
      </c>
      <c r="AP11" t="s">
        <v>1426</v>
      </c>
      <c r="AR11" s="12" t="s">
        <v>1890</v>
      </c>
      <c r="AS11" s="12" t="s">
        <v>1891</v>
      </c>
      <c r="AT11" s="12" t="s">
        <v>1891</v>
      </c>
      <c r="AV11" t="s">
        <v>1925</v>
      </c>
      <c r="AX11" t="s">
        <v>1937</v>
      </c>
      <c r="AY11" t="s">
        <v>1938</v>
      </c>
      <c r="AZ11" t="s">
        <v>151</v>
      </c>
      <c r="BA11" t="s">
        <v>1932</v>
      </c>
      <c r="BF11" t="s">
        <v>6</v>
      </c>
      <c r="BG11" t="s">
        <v>160</v>
      </c>
      <c r="BH11" t="s">
        <v>1925</v>
      </c>
    </row>
    <row r="12" spans="1:64" x14ac:dyDescent="0.25">
      <c r="K12" t="s">
        <v>592</v>
      </c>
      <c r="L12" t="s">
        <v>593</v>
      </c>
      <c r="M12" t="s">
        <v>595</v>
      </c>
      <c r="N12" t="s">
        <v>1211</v>
      </c>
      <c r="P12" t="s">
        <v>221</v>
      </c>
      <c r="Q12" t="s">
        <v>178</v>
      </c>
      <c r="R12" t="s">
        <v>224</v>
      </c>
      <c r="S12" t="s">
        <v>176</v>
      </c>
      <c r="T12" t="s">
        <v>222</v>
      </c>
      <c r="U12" t="s">
        <v>223</v>
      </c>
      <c r="V12" t="s">
        <v>181</v>
      </c>
      <c r="W12" t="s">
        <v>225</v>
      </c>
      <c r="Y12" t="s">
        <v>1347</v>
      </c>
      <c r="Z12" t="s">
        <v>1313</v>
      </c>
      <c r="AA12" t="s">
        <v>1348</v>
      </c>
      <c r="AB12" t="s">
        <v>1315</v>
      </c>
      <c r="AC12" t="s">
        <v>1349</v>
      </c>
      <c r="AD1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VIDE</v>
      </c>
      <c r="AF12" t="s">
        <v>1793</v>
      </c>
      <c r="AG12" t="s">
        <v>1313</v>
      </c>
      <c r="AH12" t="s">
        <v>1794</v>
      </c>
      <c r="AI12" t="s">
        <v>1315</v>
      </c>
      <c r="AJ12" t="s">
        <v>1405</v>
      </c>
      <c r="AL12" t="s">
        <v>1562</v>
      </c>
      <c r="AM12" t="s">
        <v>1313</v>
      </c>
      <c r="AN12" t="s">
        <v>1563</v>
      </c>
      <c r="AO12" t="s">
        <v>1315</v>
      </c>
      <c r="AP12" t="s">
        <v>1564</v>
      </c>
      <c r="AR12" s="12" t="s">
        <v>1892</v>
      </c>
      <c r="AS12" s="12" t="s">
        <v>1893</v>
      </c>
      <c r="AT12" s="12" t="s">
        <v>1893</v>
      </c>
      <c r="BF12" t="s">
        <v>6</v>
      </c>
      <c r="BG12" t="s">
        <v>2003</v>
      </c>
      <c r="BH12" t="s">
        <v>1928</v>
      </c>
    </row>
    <row r="13" spans="1:64" x14ac:dyDescent="0.25">
      <c r="K13" t="s">
        <v>597</v>
      </c>
      <c r="L13" t="s">
        <v>598</v>
      </c>
      <c r="M13" t="s">
        <v>600</v>
      </c>
      <c r="N13" t="s">
        <v>1212</v>
      </c>
      <c r="P13" t="s">
        <v>226</v>
      </c>
      <c r="Q13" t="s">
        <v>178</v>
      </c>
      <c r="R13" t="s">
        <v>198</v>
      </c>
      <c r="S13" t="s">
        <v>176</v>
      </c>
      <c r="T13" t="s">
        <v>227</v>
      </c>
      <c r="U13" t="s">
        <v>223</v>
      </c>
      <c r="V13" t="s">
        <v>181</v>
      </c>
      <c r="W13" t="s">
        <v>228</v>
      </c>
      <c r="Y13" t="s">
        <v>1350</v>
      </c>
      <c r="Z13" t="s">
        <v>1313</v>
      </c>
      <c r="AA13" t="s">
        <v>1351</v>
      </c>
      <c r="AB13" t="s">
        <v>1315</v>
      </c>
      <c r="AC13" t="s">
        <v>1352</v>
      </c>
      <c r="AD1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VEMA</v>
      </c>
      <c r="AF13" t="s">
        <v>1571</v>
      </c>
      <c r="AG13" t="s">
        <v>1313</v>
      </c>
      <c r="AH13" t="s">
        <v>1572</v>
      </c>
      <c r="AI13" t="s">
        <v>1315</v>
      </c>
      <c r="AJ13" t="s">
        <v>1573</v>
      </c>
      <c r="AL13" t="s">
        <v>1395</v>
      </c>
      <c r="AM13" t="s">
        <v>1313</v>
      </c>
      <c r="AN13" t="s">
        <v>1396</v>
      </c>
      <c r="AO13" t="s">
        <v>1333</v>
      </c>
      <c r="AP13" t="s">
        <v>1397</v>
      </c>
      <c r="AR13" s="12" t="s">
        <v>1894</v>
      </c>
      <c r="AS13" s="12" t="s">
        <v>1895</v>
      </c>
      <c r="AT13" s="12" t="s">
        <v>1895</v>
      </c>
      <c r="BF13" t="s">
        <v>6</v>
      </c>
      <c r="BG13" t="s">
        <v>2003</v>
      </c>
      <c r="BH13" t="s">
        <v>1925</v>
      </c>
    </row>
    <row r="14" spans="1:64" x14ac:dyDescent="0.25">
      <c r="K14" t="s">
        <v>602</v>
      </c>
      <c r="L14" t="s">
        <v>603</v>
      </c>
      <c r="M14" t="s">
        <v>605</v>
      </c>
      <c r="N14" t="s">
        <v>1213</v>
      </c>
      <c r="P14" t="s">
        <v>229</v>
      </c>
      <c r="Q14" t="s">
        <v>178</v>
      </c>
      <c r="R14" t="s">
        <v>231</v>
      </c>
      <c r="S14" t="s">
        <v>176</v>
      </c>
      <c r="T14" t="s">
        <v>230</v>
      </c>
      <c r="U14" t="s">
        <v>223</v>
      </c>
      <c r="V14" t="s">
        <v>181</v>
      </c>
      <c r="W14" t="s">
        <v>232</v>
      </c>
      <c r="Y14" t="s">
        <v>1353</v>
      </c>
      <c r="Z14" t="s">
        <v>1313</v>
      </c>
      <c r="AA14" t="s">
        <v>1354</v>
      </c>
      <c r="AB14" t="s">
        <v>1315</v>
      </c>
      <c r="AC14" t="s">
        <v>1355</v>
      </c>
      <c r="AD1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UDAR</v>
      </c>
      <c r="AF14" t="s">
        <v>1639</v>
      </c>
      <c r="AG14" t="s">
        <v>1313</v>
      </c>
      <c r="AH14" t="s">
        <v>1640</v>
      </c>
      <c r="AI14" t="s">
        <v>1315</v>
      </c>
      <c r="AJ14" t="s">
        <v>1573</v>
      </c>
      <c r="AL14" t="s">
        <v>1950</v>
      </c>
      <c r="AN14" t="s">
        <v>1950</v>
      </c>
      <c r="AR14" s="12" t="s">
        <v>1896</v>
      </c>
      <c r="AS14" s="12" t="s">
        <v>1897</v>
      </c>
      <c r="AT14" s="12" t="s">
        <v>1897</v>
      </c>
      <c r="BF14" t="s">
        <v>6</v>
      </c>
      <c r="BG14" t="s">
        <v>163</v>
      </c>
      <c r="BH14" t="s">
        <v>1928</v>
      </c>
    </row>
    <row r="15" spans="1:64" x14ac:dyDescent="0.25">
      <c r="K15" t="s">
        <v>620</v>
      </c>
      <c r="L15" t="s">
        <v>621</v>
      </c>
      <c r="M15" t="s">
        <v>623</v>
      </c>
      <c r="N15" t="s">
        <v>1214</v>
      </c>
      <c r="P15" t="s">
        <v>233</v>
      </c>
      <c r="Q15" t="s">
        <v>178</v>
      </c>
      <c r="R15" t="s">
        <v>235</v>
      </c>
      <c r="S15" t="s">
        <v>176</v>
      </c>
      <c r="T15" t="s">
        <v>234</v>
      </c>
      <c r="U15" t="s">
        <v>223</v>
      </c>
      <c r="V15" t="s">
        <v>181</v>
      </c>
      <c r="W15" t="s">
        <v>236</v>
      </c>
      <c r="Y15" t="s">
        <v>1356</v>
      </c>
      <c r="Z15" t="s">
        <v>1313</v>
      </c>
      <c r="AA15" t="s">
        <v>1357</v>
      </c>
      <c r="AB15" t="s">
        <v>1358</v>
      </c>
      <c r="AC15" t="s">
        <v>1355</v>
      </c>
      <c r="AD1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UBRA</v>
      </c>
      <c r="AF15" t="s">
        <v>1451</v>
      </c>
      <c r="AG15" t="s">
        <v>1313</v>
      </c>
      <c r="AH15" t="s">
        <v>1452</v>
      </c>
      <c r="AI15" t="s">
        <v>1315</v>
      </c>
      <c r="AJ15" t="s">
        <v>1453</v>
      </c>
      <c r="AR15" s="12" t="s">
        <v>1898</v>
      </c>
      <c r="AS15" s="12" t="s">
        <v>1899</v>
      </c>
      <c r="AT15" s="12" t="s">
        <v>1899</v>
      </c>
      <c r="BF15" t="s">
        <v>6</v>
      </c>
      <c r="BG15" t="s">
        <v>163</v>
      </c>
      <c r="BH15" t="s">
        <v>1925</v>
      </c>
    </row>
    <row r="16" spans="1:64" x14ac:dyDescent="0.25">
      <c r="K16" t="s">
        <v>641</v>
      </c>
      <c r="L16" t="s">
        <v>642</v>
      </c>
      <c r="M16" t="s">
        <v>644</v>
      </c>
      <c r="N16" t="s">
        <v>1215</v>
      </c>
      <c r="P16" t="s">
        <v>237</v>
      </c>
      <c r="Q16" t="s">
        <v>178</v>
      </c>
      <c r="R16" t="s">
        <v>239</v>
      </c>
      <c r="S16" t="s">
        <v>176</v>
      </c>
      <c r="T16" t="s">
        <v>238</v>
      </c>
      <c r="U16" t="s">
        <v>223</v>
      </c>
      <c r="V16" t="s">
        <v>181</v>
      </c>
      <c r="W16" t="s">
        <v>240</v>
      </c>
      <c r="Y16" t="s">
        <v>1359</v>
      </c>
      <c r="Z16" t="s">
        <v>1313</v>
      </c>
      <c r="AA16" t="s">
        <v>1360</v>
      </c>
      <c r="AB16" t="s">
        <v>1315</v>
      </c>
      <c r="AC16" t="s">
        <v>1361</v>
      </c>
      <c r="AD1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TONU</v>
      </c>
      <c r="AF16" t="s">
        <v>34</v>
      </c>
      <c r="AG16" t="s">
        <v>1313</v>
      </c>
      <c r="AH16" t="s">
        <v>1601</v>
      </c>
      <c r="AI16" t="s">
        <v>1315</v>
      </c>
      <c r="AJ16" t="s">
        <v>1602</v>
      </c>
      <c r="AR16" s="12" t="s">
        <v>1900</v>
      </c>
      <c r="AS16" s="12" t="s">
        <v>1901</v>
      </c>
      <c r="AT16" s="12" t="s">
        <v>1901</v>
      </c>
      <c r="BF16" t="s">
        <v>6</v>
      </c>
      <c r="BG16" t="s">
        <v>164</v>
      </c>
      <c r="BH16" t="s">
        <v>1928</v>
      </c>
    </row>
    <row r="17" spans="3:60" x14ac:dyDescent="0.25">
      <c r="K17" t="s">
        <v>646</v>
      </c>
      <c r="L17" t="s">
        <v>647</v>
      </c>
      <c r="M17" t="s">
        <v>649</v>
      </c>
      <c r="N17" t="s">
        <v>1216</v>
      </c>
      <c r="P17" t="s">
        <v>241</v>
      </c>
      <c r="Q17" t="s">
        <v>178</v>
      </c>
      <c r="R17" t="s">
        <v>243</v>
      </c>
      <c r="S17" t="s">
        <v>176</v>
      </c>
      <c r="T17" t="s">
        <v>242</v>
      </c>
      <c r="U17" t="s">
        <v>223</v>
      </c>
      <c r="V17" t="s">
        <v>181</v>
      </c>
      <c r="W17" t="s">
        <v>244</v>
      </c>
      <c r="Y17" t="s">
        <v>1362</v>
      </c>
      <c r="Z17" t="s">
        <v>1313</v>
      </c>
      <c r="AA17" t="s">
        <v>1363</v>
      </c>
      <c r="AB17" t="s">
        <v>1315</v>
      </c>
      <c r="AC17" t="s">
        <v>1364</v>
      </c>
      <c r="AD1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TARI</v>
      </c>
      <c r="AF17" t="s">
        <v>1700</v>
      </c>
      <c r="AG17" t="s">
        <v>1313</v>
      </c>
      <c r="AH17" t="s">
        <v>1701</v>
      </c>
      <c r="AI17" t="s">
        <v>1315</v>
      </c>
      <c r="AJ17" t="s">
        <v>1702</v>
      </c>
      <c r="AR17" s="12" t="s">
        <v>1902</v>
      </c>
      <c r="AS17" s="12" t="s">
        <v>1903</v>
      </c>
      <c r="AT17" s="12" t="s">
        <v>1903</v>
      </c>
      <c r="BF17" t="s">
        <v>6</v>
      </c>
      <c r="BG17" t="s">
        <v>164</v>
      </c>
      <c r="BH17" t="s">
        <v>1925</v>
      </c>
    </row>
    <row r="18" spans="3:60" x14ac:dyDescent="0.25">
      <c r="K18" t="s">
        <v>651</v>
      </c>
      <c r="L18" t="s">
        <v>652</v>
      </c>
      <c r="M18" t="s">
        <v>654</v>
      </c>
      <c r="N18" t="s">
        <v>1217</v>
      </c>
      <c r="P18" t="s">
        <v>245</v>
      </c>
      <c r="Q18" t="s">
        <v>178</v>
      </c>
      <c r="R18" t="s">
        <v>247</v>
      </c>
      <c r="S18" t="s">
        <v>176</v>
      </c>
      <c r="T18" t="s">
        <v>246</v>
      </c>
      <c r="U18" t="s">
        <v>223</v>
      </c>
      <c r="V18" t="s">
        <v>181</v>
      </c>
      <c r="W18" t="s">
        <v>248</v>
      </c>
      <c r="Y18" t="s">
        <v>1365</v>
      </c>
      <c r="Z18" t="s">
        <v>1313</v>
      </c>
      <c r="AA18" t="s">
        <v>1366</v>
      </c>
      <c r="AB18" t="s">
        <v>1315</v>
      </c>
      <c r="AC18" t="s">
        <v>1367</v>
      </c>
      <c r="AD1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TAKH</v>
      </c>
      <c r="AF18" t="s">
        <v>1395</v>
      </c>
      <c r="AG18" t="s">
        <v>1313</v>
      </c>
      <c r="AH18" t="s">
        <v>1396</v>
      </c>
      <c r="AI18" t="s">
        <v>1333</v>
      </c>
      <c r="AJ18" t="s">
        <v>1397</v>
      </c>
      <c r="AR18" s="12" t="s">
        <v>1904</v>
      </c>
      <c r="AS18" s="12" t="s">
        <v>1904</v>
      </c>
      <c r="AT18" s="12" t="s">
        <v>1904</v>
      </c>
      <c r="BF18" t="s">
        <v>6</v>
      </c>
      <c r="BG18" t="s">
        <v>166</v>
      </c>
      <c r="BH18" t="s">
        <v>1927</v>
      </c>
    </row>
    <row r="19" spans="3:60" x14ac:dyDescent="0.25">
      <c r="K19" t="s">
        <v>656</v>
      </c>
      <c r="L19" t="s">
        <v>657</v>
      </c>
      <c r="M19" t="s">
        <v>659</v>
      </c>
      <c r="N19" t="s">
        <v>1218</v>
      </c>
      <c r="P19" t="s">
        <v>249</v>
      </c>
      <c r="Q19" t="s">
        <v>178</v>
      </c>
      <c r="R19" t="s">
        <v>251</v>
      </c>
      <c r="S19" t="s">
        <v>176</v>
      </c>
      <c r="T19" t="s">
        <v>250</v>
      </c>
      <c r="U19" t="s">
        <v>223</v>
      </c>
      <c r="V19" t="s">
        <v>181</v>
      </c>
      <c r="W19" t="s">
        <v>252</v>
      </c>
      <c r="Y19" t="s">
        <v>1368</v>
      </c>
      <c r="Z19" t="s">
        <v>1313</v>
      </c>
      <c r="AA19" t="s">
        <v>1369</v>
      </c>
      <c r="AB19" t="s">
        <v>1370</v>
      </c>
      <c r="AC19" t="s">
        <v>1371</v>
      </c>
      <c r="AD1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SUSI</v>
      </c>
      <c r="AF19" t="s">
        <v>1465</v>
      </c>
      <c r="AG19" t="s">
        <v>1313</v>
      </c>
      <c r="AH19" t="s">
        <v>1466</v>
      </c>
      <c r="AI19" t="s">
        <v>1333</v>
      </c>
      <c r="AJ19" t="s">
        <v>1343</v>
      </c>
      <c r="AR19" s="12" t="s">
        <v>1905</v>
      </c>
      <c r="AS19" s="12" t="s">
        <v>1906</v>
      </c>
      <c r="AT19" s="12" t="s">
        <v>1906</v>
      </c>
      <c r="BF19" t="s">
        <v>6</v>
      </c>
      <c r="BG19" t="s">
        <v>166</v>
      </c>
      <c r="BH19" t="s">
        <v>1928</v>
      </c>
    </row>
    <row r="20" spans="3:60" x14ac:dyDescent="0.25">
      <c r="K20" t="s">
        <v>661</v>
      </c>
      <c r="L20" t="s">
        <v>662</v>
      </c>
      <c r="M20" t="s">
        <v>664</v>
      </c>
      <c r="N20" t="s">
        <v>1219</v>
      </c>
      <c r="P20" t="s">
        <v>253</v>
      </c>
      <c r="Q20" t="s">
        <v>178</v>
      </c>
      <c r="R20" t="s">
        <v>256</v>
      </c>
      <c r="S20" t="s">
        <v>176</v>
      </c>
      <c r="T20" t="s">
        <v>254</v>
      </c>
      <c r="U20" t="s">
        <v>255</v>
      </c>
      <c r="V20" t="s">
        <v>181</v>
      </c>
      <c r="W20" t="s">
        <v>257</v>
      </c>
      <c r="Y20" t="s">
        <v>1372</v>
      </c>
      <c r="Z20" t="s">
        <v>1313</v>
      </c>
      <c r="AA20" t="s">
        <v>1373</v>
      </c>
      <c r="AB20" t="s">
        <v>1333</v>
      </c>
      <c r="AC20" t="s">
        <v>1374</v>
      </c>
      <c r="AD2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SULA</v>
      </c>
      <c r="AF20" t="s">
        <v>1950</v>
      </c>
      <c r="AH20" t="s">
        <v>1950</v>
      </c>
      <c r="AR20" s="12" t="s">
        <v>1907</v>
      </c>
      <c r="AS20" s="12" t="s">
        <v>1908</v>
      </c>
      <c r="AT20" s="12" t="s">
        <v>1908</v>
      </c>
      <c r="BF20" t="s">
        <v>6</v>
      </c>
      <c r="BG20" t="s">
        <v>166</v>
      </c>
      <c r="BH20" t="s">
        <v>1925</v>
      </c>
    </row>
    <row r="21" spans="3:60" x14ac:dyDescent="0.25">
      <c r="K21" t="s">
        <v>666</v>
      </c>
      <c r="L21" t="s">
        <v>667</v>
      </c>
      <c r="M21" t="s">
        <v>669</v>
      </c>
      <c r="N21" t="s">
        <v>1220</v>
      </c>
      <c r="P21" t="s">
        <v>258</v>
      </c>
      <c r="Q21" t="s">
        <v>178</v>
      </c>
      <c r="R21" t="s">
        <v>260</v>
      </c>
      <c r="S21" t="s">
        <v>176</v>
      </c>
      <c r="T21" t="s">
        <v>259</v>
      </c>
      <c r="U21" t="s">
        <v>255</v>
      </c>
      <c r="V21" t="s">
        <v>181</v>
      </c>
      <c r="W21" t="s">
        <v>261</v>
      </c>
      <c r="Y21" t="s">
        <v>1375</v>
      </c>
      <c r="Z21" t="s">
        <v>1313</v>
      </c>
      <c r="AA21" t="s">
        <v>1376</v>
      </c>
      <c r="AB21" t="s">
        <v>1333</v>
      </c>
      <c r="AC21" t="s">
        <v>1377</v>
      </c>
      <c r="AD2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SUAH</v>
      </c>
      <c r="AR21" s="12" t="s">
        <v>1909</v>
      </c>
      <c r="AS21" s="12" t="s">
        <v>1910</v>
      </c>
      <c r="AT21" s="12" t="s">
        <v>1910</v>
      </c>
      <c r="BF21" t="s">
        <v>153</v>
      </c>
      <c r="BG21" t="s">
        <v>8</v>
      </c>
      <c r="BH21" t="s">
        <v>1928</v>
      </c>
    </row>
    <row r="22" spans="3:60" x14ac:dyDescent="0.25">
      <c r="C22" t="s">
        <v>1968</v>
      </c>
      <c r="K22" t="s">
        <v>671</v>
      </c>
      <c r="L22" t="s">
        <v>672</v>
      </c>
      <c r="M22" t="s">
        <v>674</v>
      </c>
      <c r="N22" t="s">
        <v>1221</v>
      </c>
      <c r="P22" t="s">
        <v>262</v>
      </c>
      <c r="Q22" t="s">
        <v>178</v>
      </c>
      <c r="R22" t="s">
        <v>264</v>
      </c>
      <c r="S22" t="s">
        <v>176</v>
      </c>
      <c r="T22" t="s">
        <v>263</v>
      </c>
      <c r="U22" t="s">
        <v>255</v>
      </c>
      <c r="V22" t="s">
        <v>181</v>
      </c>
      <c r="W22" t="s">
        <v>265</v>
      </c>
      <c r="Y22" t="s">
        <v>1378</v>
      </c>
      <c r="Z22" t="s">
        <v>1313</v>
      </c>
      <c r="AA22" t="s">
        <v>1379</v>
      </c>
      <c r="AB22" t="s">
        <v>1315</v>
      </c>
      <c r="AC22" t="s">
        <v>1334</v>
      </c>
      <c r="AD2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STHI</v>
      </c>
      <c r="AR22" s="12" t="s">
        <v>1911</v>
      </c>
      <c r="AS22" s="12" t="s">
        <v>1911</v>
      </c>
      <c r="AT22" s="12" t="s">
        <v>1911</v>
      </c>
      <c r="BF22" t="s">
        <v>153</v>
      </c>
      <c r="BG22" t="s">
        <v>8</v>
      </c>
      <c r="BH22" t="s">
        <v>1925</v>
      </c>
    </row>
    <row r="23" spans="3:60" x14ac:dyDescent="0.25">
      <c r="C23" t="s">
        <v>2035</v>
      </c>
      <c r="K23" t="s">
        <v>681</v>
      </c>
      <c r="L23" t="s">
        <v>682</v>
      </c>
      <c r="M23" t="s">
        <v>684</v>
      </c>
      <c r="N23" t="s">
        <v>1222</v>
      </c>
      <c r="P23" t="s">
        <v>266</v>
      </c>
      <c r="Q23" t="s">
        <v>178</v>
      </c>
      <c r="R23" t="s">
        <v>268</v>
      </c>
      <c r="S23" t="s">
        <v>176</v>
      </c>
      <c r="T23" t="s">
        <v>267</v>
      </c>
      <c r="U23" t="s">
        <v>262</v>
      </c>
      <c r="V23" t="s">
        <v>181</v>
      </c>
      <c r="W23" t="s">
        <v>269</v>
      </c>
      <c r="Y23" t="s">
        <v>1380</v>
      </c>
      <c r="Z23" t="s">
        <v>1313</v>
      </c>
      <c r="AA23" t="s">
        <v>1381</v>
      </c>
      <c r="AB23" t="s">
        <v>1315</v>
      </c>
      <c r="AC23" t="s">
        <v>1382</v>
      </c>
      <c r="AD2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STEE</v>
      </c>
      <c r="AR23" s="12" t="s">
        <v>1912</v>
      </c>
      <c r="AS23" s="12" t="s">
        <v>1913</v>
      </c>
      <c r="AT23" s="12" t="s">
        <v>1913</v>
      </c>
      <c r="BF23" t="s">
        <v>153</v>
      </c>
      <c r="BG23" t="s">
        <v>160</v>
      </c>
      <c r="BH23" t="s">
        <v>1928</v>
      </c>
    </row>
    <row r="24" spans="3:60" x14ac:dyDescent="0.25">
      <c r="C24" t="s">
        <v>1988</v>
      </c>
      <c r="K24" t="s">
        <v>686</v>
      </c>
      <c r="L24" t="s">
        <v>687</v>
      </c>
      <c r="M24" t="s">
        <v>689</v>
      </c>
      <c r="N24" t="s">
        <v>1223</v>
      </c>
      <c r="P24" t="s">
        <v>270</v>
      </c>
      <c r="Q24" t="s">
        <v>178</v>
      </c>
      <c r="R24" t="s">
        <v>272</v>
      </c>
      <c r="S24" t="s">
        <v>176</v>
      </c>
      <c r="T24" t="s">
        <v>271</v>
      </c>
      <c r="U24" t="s">
        <v>262</v>
      </c>
      <c r="V24" t="s">
        <v>181</v>
      </c>
      <c r="W24" t="s">
        <v>273</v>
      </c>
      <c r="Y24" t="s">
        <v>1383</v>
      </c>
      <c r="Z24" t="s">
        <v>1313</v>
      </c>
      <c r="AA24" t="s">
        <v>1384</v>
      </c>
      <c r="AB24" t="s">
        <v>1315</v>
      </c>
      <c r="AC24" t="s">
        <v>1367</v>
      </c>
      <c r="AD2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SRTI</v>
      </c>
      <c r="AR24" s="12" t="s">
        <v>1914</v>
      </c>
      <c r="AS24" s="12" t="s">
        <v>1915</v>
      </c>
      <c r="AT24" s="12" t="s">
        <v>1915</v>
      </c>
      <c r="BF24" t="s">
        <v>153</v>
      </c>
      <c r="BG24" t="s">
        <v>160</v>
      </c>
      <c r="BH24" t="s">
        <v>1925</v>
      </c>
    </row>
    <row r="25" spans="3:60" x14ac:dyDescent="0.25">
      <c r="K25" t="s">
        <v>691</v>
      </c>
      <c r="L25" t="s">
        <v>692</v>
      </c>
      <c r="M25" t="s">
        <v>694</v>
      </c>
      <c r="N25" t="s">
        <v>1224</v>
      </c>
      <c r="P25" t="s">
        <v>274</v>
      </c>
      <c r="Q25" t="s">
        <v>178</v>
      </c>
      <c r="R25" t="s">
        <v>276</v>
      </c>
      <c r="S25" t="s">
        <v>176</v>
      </c>
      <c r="T25" t="s">
        <v>275</v>
      </c>
      <c r="U25" t="s">
        <v>255</v>
      </c>
      <c r="V25" t="s">
        <v>181</v>
      </c>
      <c r="W25" t="s">
        <v>277</v>
      </c>
      <c r="Y25" t="s">
        <v>1385</v>
      </c>
      <c r="Z25" t="s">
        <v>1313</v>
      </c>
      <c r="AA25" t="s">
        <v>1386</v>
      </c>
      <c r="AB25" t="s">
        <v>1315</v>
      </c>
      <c r="AC25" t="s">
        <v>1387</v>
      </c>
      <c r="AD2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SIMA</v>
      </c>
      <c r="AR25" s="12" t="s">
        <v>1916</v>
      </c>
      <c r="AS25" s="12" t="s">
        <v>1917</v>
      </c>
      <c r="AT25" s="12" t="s">
        <v>1917</v>
      </c>
      <c r="BF25" t="s">
        <v>153</v>
      </c>
      <c r="BG25" t="s">
        <v>164</v>
      </c>
      <c r="BH25" t="s">
        <v>1928</v>
      </c>
    </row>
    <row r="26" spans="3:60" x14ac:dyDescent="0.25">
      <c r="K26" t="s">
        <v>696</v>
      </c>
      <c r="L26" t="s">
        <v>697</v>
      </c>
      <c r="M26" t="s">
        <v>699</v>
      </c>
      <c r="N26" t="s">
        <v>1225</v>
      </c>
      <c r="P26" t="s">
        <v>278</v>
      </c>
      <c r="Q26" t="s">
        <v>178</v>
      </c>
      <c r="R26" t="s">
        <v>280</v>
      </c>
      <c r="S26" t="s">
        <v>176</v>
      </c>
      <c r="T26" t="s">
        <v>279</v>
      </c>
      <c r="U26" t="s">
        <v>255</v>
      </c>
      <c r="V26" t="s">
        <v>181</v>
      </c>
      <c r="W26" t="s">
        <v>281</v>
      </c>
      <c r="Y26" t="s">
        <v>1388</v>
      </c>
      <c r="Z26" t="s">
        <v>1313</v>
      </c>
      <c r="AA26" t="s">
        <v>1389</v>
      </c>
      <c r="AB26" t="s">
        <v>1315</v>
      </c>
      <c r="AD2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SHJO</v>
      </c>
      <c r="BF26" t="s">
        <v>153</v>
      </c>
      <c r="BG26" t="s">
        <v>164</v>
      </c>
      <c r="BH26" t="s">
        <v>1925</v>
      </c>
    </row>
    <row r="27" spans="3:60" x14ac:dyDescent="0.25">
      <c r="K27" t="s">
        <v>800</v>
      </c>
      <c r="L27" t="s">
        <v>801</v>
      </c>
      <c r="M27" t="s">
        <v>803</v>
      </c>
      <c r="N27" t="s">
        <v>1226</v>
      </c>
      <c r="P27" t="s">
        <v>282</v>
      </c>
      <c r="Q27" t="s">
        <v>178</v>
      </c>
      <c r="R27" t="s">
        <v>231</v>
      </c>
      <c r="S27" t="s">
        <v>176</v>
      </c>
      <c r="T27" t="s">
        <v>283</v>
      </c>
      <c r="U27" t="s">
        <v>255</v>
      </c>
      <c r="V27" t="s">
        <v>181</v>
      </c>
      <c r="W27" t="s">
        <v>284</v>
      </c>
      <c r="Y27" t="s">
        <v>1390</v>
      </c>
      <c r="Z27" t="s">
        <v>1313</v>
      </c>
      <c r="AA27" t="s">
        <v>1391</v>
      </c>
      <c r="AB27" t="s">
        <v>1315</v>
      </c>
      <c r="AC27" t="s">
        <v>1392</v>
      </c>
      <c r="AD2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SHAN</v>
      </c>
      <c r="AR27" t="s">
        <v>25</v>
      </c>
      <c r="AS27" t="s">
        <v>1870</v>
      </c>
      <c r="AT27" t="s">
        <v>1871</v>
      </c>
      <c r="BF27" t="s">
        <v>153</v>
      </c>
      <c r="BG27" t="s">
        <v>166</v>
      </c>
      <c r="BH27" t="s">
        <v>1928</v>
      </c>
    </row>
    <row r="28" spans="3:60" x14ac:dyDescent="0.25">
      <c r="K28" t="s">
        <v>805</v>
      </c>
      <c r="L28" t="s">
        <v>806</v>
      </c>
      <c r="M28" t="s">
        <v>808</v>
      </c>
      <c r="N28" t="s">
        <v>1227</v>
      </c>
      <c r="P28" t="s">
        <v>285</v>
      </c>
      <c r="Q28" t="s">
        <v>178</v>
      </c>
      <c r="R28" t="s">
        <v>287</v>
      </c>
      <c r="S28" t="s">
        <v>176</v>
      </c>
      <c r="T28" t="s">
        <v>286</v>
      </c>
      <c r="U28" t="s">
        <v>255</v>
      </c>
      <c r="V28" t="s">
        <v>181</v>
      </c>
      <c r="W28" t="s">
        <v>288</v>
      </c>
      <c r="Y28" t="s">
        <v>1393</v>
      </c>
      <c r="Z28" t="s">
        <v>1313</v>
      </c>
      <c r="AA28" t="s">
        <v>1394</v>
      </c>
      <c r="AB28" t="s">
        <v>1370</v>
      </c>
      <c r="AC28" t="s">
        <v>1371</v>
      </c>
      <c r="AD2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SHCP</v>
      </c>
      <c r="AR28" t="s">
        <v>1872</v>
      </c>
      <c r="AS28" t="s">
        <v>1873</v>
      </c>
      <c r="AT28" t="s">
        <v>1873</v>
      </c>
      <c r="BF28" t="s">
        <v>153</v>
      </c>
      <c r="BG28" t="s">
        <v>166</v>
      </c>
      <c r="BH28" t="s">
        <v>1925</v>
      </c>
    </row>
    <row r="29" spans="3:60" x14ac:dyDescent="0.25">
      <c r="K29" t="s">
        <v>815</v>
      </c>
      <c r="L29" t="s">
        <v>816</v>
      </c>
      <c r="M29" t="s">
        <v>818</v>
      </c>
      <c r="N29" t="s">
        <v>1228</v>
      </c>
      <c r="P29" t="s">
        <v>289</v>
      </c>
      <c r="Q29" t="s">
        <v>178</v>
      </c>
      <c r="R29" t="s">
        <v>291</v>
      </c>
      <c r="S29" t="s">
        <v>176</v>
      </c>
      <c r="T29" t="s">
        <v>290</v>
      </c>
      <c r="U29" t="s">
        <v>255</v>
      </c>
      <c r="V29" t="s">
        <v>181</v>
      </c>
      <c r="W29" t="s">
        <v>292</v>
      </c>
      <c r="Y29" t="s">
        <v>1395</v>
      </c>
      <c r="Z29" t="s">
        <v>1313</v>
      </c>
      <c r="AA29" t="s">
        <v>1396</v>
      </c>
      <c r="AB29" t="s">
        <v>1333</v>
      </c>
      <c r="AC29" t="s">
        <v>1397</v>
      </c>
      <c r="AD2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SHAR</v>
      </c>
      <c r="AR29" t="s">
        <v>1874</v>
      </c>
      <c r="AS29" t="s">
        <v>1875</v>
      </c>
      <c r="AT29" t="s">
        <v>1875</v>
      </c>
    </row>
    <row r="30" spans="3:60" x14ac:dyDescent="0.25">
      <c r="K30" t="s">
        <v>828</v>
      </c>
      <c r="L30" t="s">
        <v>829</v>
      </c>
      <c r="M30" t="s">
        <v>831</v>
      </c>
      <c r="N30" t="s">
        <v>1229</v>
      </c>
      <c r="P30" t="s">
        <v>293</v>
      </c>
      <c r="Q30" t="s">
        <v>178</v>
      </c>
      <c r="R30" t="s">
        <v>295</v>
      </c>
      <c r="S30" t="s">
        <v>176</v>
      </c>
      <c r="T30" t="s">
        <v>294</v>
      </c>
      <c r="U30" t="s">
        <v>255</v>
      </c>
      <c r="V30" t="s">
        <v>181</v>
      </c>
      <c r="W30" t="s">
        <v>296</v>
      </c>
      <c r="Y30" t="s">
        <v>1398</v>
      </c>
      <c r="Z30" t="s">
        <v>1313</v>
      </c>
      <c r="AA30" t="s">
        <v>1399</v>
      </c>
      <c r="AB30" t="s">
        <v>1315</v>
      </c>
      <c r="AC30" t="s">
        <v>1334</v>
      </c>
      <c r="AD3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SHSP</v>
      </c>
      <c r="AR30" t="s">
        <v>1876</v>
      </c>
      <c r="AS30" t="s">
        <v>1877</v>
      </c>
      <c r="AT30" t="s">
        <v>1877</v>
      </c>
    </row>
    <row r="31" spans="3:60" x14ac:dyDescent="0.25">
      <c r="K31" t="s">
        <v>833</v>
      </c>
      <c r="L31" t="s">
        <v>834</v>
      </c>
      <c r="M31" t="s">
        <v>836</v>
      </c>
      <c r="N31" t="s">
        <v>1230</v>
      </c>
      <c r="P31" t="s">
        <v>297</v>
      </c>
      <c r="Q31" t="s">
        <v>178</v>
      </c>
      <c r="R31" t="s">
        <v>182</v>
      </c>
      <c r="S31" t="s">
        <v>176</v>
      </c>
      <c r="T31" t="s">
        <v>298</v>
      </c>
      <c r="U31" t="s">
        <v>293</v>
      </c>
      <c r="V31" t="s">
        <v>181</v>
      </c>
      <c r="W31" t="s">
        <v>299</v>
      </c>
      <c r="Y31" t="s">
        <v>1400</v>
      </c>
      <c r="Z31" t="s">
        <v>1313</v>
      </c>
      <c r="AA31" t="s">
        <v>1401</v>
      </c>
      <c r="AC31" t="s">
        <v>1402</v>
      </c>
      <c r="AD3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SHAL</v>
      </c>
      <c r="AR31" t="s">
        <v>1878</v>
      </c>
      <c r="AS31" t="s">
        <v>1879</v>
      </c>
      <c r="AT31" t="s">
        <v>1879</v>
      </c>
    </row>
    <row r="32" spans="3:60" x14ac:dyDescent="0.25">
      <c r="K32" t="s">
        <v>838</v>
      </c>
      <c r="L32" t="s">
        <v>839</v>
      </c>
      <c r="M32" t="s">
        <v>841</v>
      </c>
      <c r="N32" t="s">
        <v>1231</v>
      </c>
      <c r="P32" t="s">
        <v>300</v>
      </c>
      <c r="Q32" t="s">
        <v>178</v>
      </c>
      <c r="R32" t="s">
        <v>187</v>
      </c>
      <c r="S32" t="s">
        <v>176</v>
      </c>
      <c r="T32" t="s">
        <v>301</v>
      </c>
      <c r="U32" t="s">
        <v>293</v>
      </c>
      <c r="V32" t="s">
        <v>181</v>
      </c>
      <c r="W32" t="s">
        <v>302</v>
      </c>
      <c r="Y32" t="s">
        <v>1403</v>
      </c>
      <c r="Z32" t="s">
        <v>1313</v>
      </c>
      <c r="AA32" t="s">
        <v>1404</v>
      </c>
      <c r="AB32" t="s">
        <v>1315</v>
      </c>
      <c r="AC32" t="s">
        <v>1405</v>
      </c>
      <c r="AD3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SHME</v>
      </c>
      <c r="AR32" t="s">
        <v>1880</v>
      </c>
      <c r="AS32" t="s">
        <v>1881</v>
      </c>
      <c r="AT32" t="s">
        <v>1881</v>
      </c>
    </row>
    <row r="33" spans="11:46" x14ac:dyDescent="0.25">
      <c r="K33" t="s">
        <v>857</v>
      </c>
      <c r="L33" t="s">
        <v>858</v>
      </c>
      <c r="M33" t="s">
        <v>860</v>
      </c>
      <c r="N33" t="s">
        <v>1232</v>
      </c>
      <c r="P33" t="s">
        <v>303</v>
      </c>
      <c r="Q33" t="s">
        <v>178</v>
      </c>
      <c r="R33" t="s">
        <v>193</v>
      </c>
      <c r="S33" t="s">
        <v>176</v>
      </c>
      <c r="T33" t="s">
        <v>304</v>
      </c>
      <c r="U33" t="s">
        <v>293</v>
      </c>
      <c r="V33" t="s">
        <v>181</v>
      </c>
      <c r="W33" t="s">
        <v>305</v>
      </c>
      <c r="Y33" t="s">
        <v>1406</v>
      </c>
      <c r="Z33" t="s">
        <v>1313</v>
      </c>
      <c r="AA33" t="s">
        <v>1407</v>
      </c>
      <c r="AB33" t="s">
        <v>1315</v>
      </c>
      <c r="AC33" t="s">
        <v>1408</v>
      </c>
      <c r="AD3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SHAL</v>
      </c>
      <c r="AR33" t="s">
        <v>1882</v>
      </c>
      <c r="AS33" t="s">
        <v>1883</v>
      </c>
      <c r="AT33" t="s">
        <v>1883</v>
      </c>
    </row>
    <row r="34" spans="11:46" x14ac:dyDescent="0.25">
      <c r="K34" t="s">
        <v>867</v>
      </c>
      <c r="L34" t="s">
        <v>868</v>
      </c>
      <c r="M34" t="s">
        <v>870</v>
      </c>
      <c r="N34" t="s">
        <v>1233</v>
      </c>
      <c r="P34" t="s">
        <v>306</v>
      </c>
      <c r="Q34" t="s">
        <v>178</v>
      </c>
      <c r="R34" t="s">
        <v>198</v>
      </c>
      <c r="S34" t="s">
        <v>176</v>
      </c>
      <c r="T34" t="s">
        <v>307</v>
      </c>
      <c r="U34" t="s">
        <v>293</v>
      </c>
      <c r="V34" t="s">
        <v>181</v>
      </c>
      <c r="W34" t="s">
        <v>308</v>
      </c>
      <c r="Y34" t="s">
        <v>17</v>
      </c>
      <c r="Z34" t="s">
        <v>1313</v>
      </c>
      <c r="AA34" t="s">
        <v>1409</v>
      </c>
      <c r="AB34" t="s">
        <v>1410</v>
      </c>
      <c r="AC34" t="s">
        <v>1411</v>
      </c>
      <c r="AD3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SHSH</v>
      </c>
      <c r="AR34" t="s">
        <v>1884</v>
      </c>
      <c r="AS34" t="s">
        <v>1885</v>
      </c>
      <c r="AT34" t="s">
        <v>1885</v>
      </c>
    </row>
    <row r="35" spans="11:46" x14ac:dyDescent="0.25">
      <c r="K35" t="s">
        <v>872</v>
      </c>
      <c r="L35" t="s">
        <v>873</v>
      </c>
      <c r="M35" t="s">
        <v>875</v>
      </c>
      <c r="N35" t="s">
        <v>1234</v>
      </c>
      <c r="P35" t="s">
        <v>309</v>
      </c>
      <c r="Q35" t="s">
        <v>178</v>
      </c>
      <c r="R35" t="s">
        <v>311</v>
      </c>
      <c r="S35" t="s">
        <v>176</v>
      </c>
      <c r="T35" t="s">
        <v>310</v>
      </c>
      <c r="U35" t="s">
        <v>293</v>
      </c>
      <c r="V35" t="s">
        <v>181</v>
      </c>
      <c r="W35" t="s">
        <v>312</v>
      </c>
      <c r="Y35" t="s">
        <v>1412</v>
      </c>
      <c r="Z35" t="s">
        <v>1413</v>
      </c>
      <c r="AA35" t="s">
        <v>1414</v>
      </c>
      <c r="AB35" t="s">
        <v>1415</v>
      </c>
      <c r="AD3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SEQA</v>
      </c>
      <c r="AR35" t="s">
        <v>1886</v>
      </c>
      <c r="AS35" t="s">
        <v>1887</v>
      </c>
      <c r="AT35" t="s">
        <v>1887</v>
      </c>
    </row>
    <row r="36" spans="11:46" x14ac:dyDescent="0.25">
      <c r="K36" t="s">
        <v>877</v>
      </c>
      <c r="L36" t="s">
        <v>878</v>
      </c>
      <c r="M36" t="s">
        <v>880</v>
      </c>
      <c r="N36" t="s">
        <v>1235</v>
      </c>
      <c r="P36" t="s">
        <v>313</v>
      </c>
      <c r="Q36" t="s">
        <v>178</v>
      </c>
      <c r="R36" t="s">
        <v>206</v>
      </c>
      <c r="S36" t="s">
        <v>176</v>
      </c>
      <c r="T36" t="s">
        <v>314</v>
      </c>
      <c r="U36" t="s">
        <v>293</v>
      </c>
      <c r="V36" t="s">
        <v>181</v>
      </c>
      <c r="W36" t="s">
        <v>315</v>
      </c>
      <c r="Y36" t="s">
        <v>1416</v>
      </c>
      <c r="Z36" t="s">
        <v>1313</v>
      </c>
      <c r="AA36" t="s">
        <v>1417</v>
      </c>
      <c r="AC36" t="s">
        <v>1418</v>
      </c>
      <c r="AD3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SAHU</v>
      </c>
      <c r="AR36" t="s">
        <v>1888</v>
      </c>
      <c r="AS36" t="s">
        <v>1889</v>
      </c>
      <c r="AT36" t="s">
        <v>1889</v>
      </c>
    </row>
    <row r="37" spans="11:46" x14ac:dyDescent="0.25">
      <c r="K37" t="s">
        <v>882</v>
      </c>
      <c r="L37" t="s">
        <v>883</v>
      </c>
      <c r="M37" t="s">
        <v>885</v>
      </c>
      <c r="N37" t="s">
        <v>1236</v>
      </c>
      <c r="P37" t="s">
        <v>316</v>
      </c>
      <c r="Q37" t="s">
        <v>178</v>
      </c>
      <c r="R37" t="s">
        <v>210</v>
      </c>
      <c r="S37" t="s">
        <v>176</v>
      </c>
      <c r="T37" t="s">
        <v>317</v>
      </c>
      <c r="U37" t="s">
        <v>293</v>
      </c>
      <c r="V37" t="s">
        <v>181</v>
      </c>
      <c r="W37" t="s">
        <v>318</v>
      </c>
      <c r="Y37" t="s">
        <v>1419</v>
      </c>
      <c r="Z37" t="s">
        <v>1413</v>
      </c>
      <c r="AA37" t="s">
        <v>1420</v>
      </c>
      <c r="AB37" t="s">
        <v>1415</v>
      </c>
      <c r="AC37" t="s">
        <v>1421</v>
      </c>
      <c r="AD3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SAJE</v>
      </c>
      <c r="AR37" t="s">
        <v>1890</v>
      </c>
      <c r="AS37" t="s">
        <v>1891</v>
      </c>
      <c r="AT37" t="s">
        <v>1891</v>
      </c>
    </row>
    <row r="38" spans="11:46" x14ac:dyDescent="0.25">
      <c r="K38" t="s">
        <v>897</v>
      </c>
      <c r="L38" t="s">
        <v>898</v>
      </c>
      <c r="M38" t="s">
        <v>900</v>
      </c>
      <c r="N38" t="s">
        <v>1237</v>
      </c>
      <c r="P38" t="s">
        <v>319</v>
      </c>
      <c r="Q38" t="s">
        <v>178</v>
      </c>
      <c r="R38" t="s">
        <v>214</v>
      </c>
      <c r="S38" t="s">
        <v>176</v>
      </c>
      <c r="T38" t="s">
        <v>320</v>
      </c>
      <c r="U38" t="s">
        <v>293</v>
      </c>
      <c r="V38" t="s">
        <v>181</v>
      </c>
      <c r="W38" t="s">
        <v>321</v>
      </c>
      <c r="Y38" t="s">
        <v>1422</v>
      </c>
      <c r="Z38" t="s">
        <v>1313</v>
      </c>
      <c r="AA38" t="s">
        <v>1423</v>
      </c>
      <c r="AB38" t="s">
        <v>1315</v>
      </c>
      <c r="AC38" t="s">
        <v>1402</v>
      </c>
      <c r="AD3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SAMA</v>
      </c>
      <c r="AR38" t="s">
        <v>1892</v>
      </c>
      <c r="AS38" t="s">
        <v>1893</v>
      </c>
      <c r="AT38" t="s">
        <v>1893</v>
      </c>
    </row>
    <row r="39" spans="11:46" x14ac:dyDescent="0.25">
      <c r="K39" t="s">
        <v>902</v>
      </c>
      <c r="L39" t="s">
        <v>903</v>
      </c>
      <c r="M39" t="s">
        <v>905</v>
      </c>
      <c r="N39" t="s">
        <v>1238</v>
      </c>
      <c r="P39" t="s">
        <v>322</v>
      </c>
      <c r="Q39" t="s">
        <v>178</v>
      </c>
      <c r="R39" t="s">
        <v>324</v>
      </c>
      <c r="S39" t="s">
        <v>176</v>
      </c>
      <c r="T39" t="s">
        <v>323</v>
      </c>
      <c r="U39" t="s">
        <v>293</v>
      </c>
      <c r="V39" t="s">
        <v>181</v>
      </c>
      <c r="W39" t="s">
        <v>325</v>
      </c>
      <c r="Y39" t="s">
        <v>1424</v>
      </c>
      <c r="Z39" t="s">
        <v>1313</v>
      </c>
      <c r="AA39" t="s">
        <v>1425</v>
      </c>
      <c r="AB39" t="s">
        <v>1315</v>
      </c>
      <c r="AC39" t="s">
        <v>1426</v>
      </c>
      <c r="AD3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RYPE</v>
      </c>
      <c r="AR39" t="s">
        <v>1894</v>
      </c>
      <c r="AS39" t="s">
        <v>1895</v>
      </c>
      <c r="AT39" t="s">
        <v>1895</v>
      </c>
    </row>
    <row r="40" spans="11:46" x14ac:dyDescent="0.25">
      <c r="K40" t="s">
        <v>907</v>
      </c>
      <c r="L40" t="s">
        <v>908</v>
      </c>
      <c r="M40" t="s">
        <v>910</v>
      </c>
      <c r="N40" t="s">
        <v>1239</v>
      </c>
      <c r="P40" t="s">
        <v>326</v>
      </c>
      <c r="Q40" t="s">
        <v>178</v>
      </c>
      <c r="R40" t="s">
        <v>328</v>
      </c>
      <c r="S40" t="s">
        <v>176</v>
      </c>
      <c r="T40" t="s">
        <v>327</v>
      </c>
      <c r="U40" t="s">
        <v>255</v>
      </c>
      <c r="V40" t="s">
        <v>181</v>
      </c>
      <c r="W40" t="s">
        <v>329</v>
      </c>
      <c r="Y40" t="s">
        <v>1427</v>
      </c>
      <c r="Z40" t="s">
        <v>1313</v>
      </c>
      <c r="AA40" t="s">
        <v>1428</v>
      </c>
      <c r="AB40" t="s">
        <v>1315</v>
      </c>
      <c r="AC40" t="s">
        <v>1429</v>
      </c>
      <c r="AD4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RYBA</v>
      </c>
      <c r="AR40" t="s">
        <v>1896</v>
      </c>
      <c r="AS40" t="s">
        <v>1897</v>
      </c>
      <c r="AT40" t="s">
        <v>1897</v>
      </c>
    </row>
    <row r="41" spans="11:46" x14ac:dyDescent="0.25">
      <c r="K41" t="s">
        <v>917</v>
      </c>
      <c r="L41" t="s">
        <v>918</v>
      </c>
      <c r="M41" t="s">
        <v>920</v>
      </c>
      <c r="N41" t="s">
        <v>1240</v>
      </c>
      <c r="P41" t="s">
        <v>330</v>
      </c>
      <c r="Q41" t="s">
        <v>178</v>
      </c>
      <c r="R41" t="s">
        <v>332</v>
      </c>
      <c r="S41" t="s">
        <v>176</v>
      </c>
      <c r="T41" t="s">
        <v>331</v>
      </c>
      <c r="U41" t="s">
        <v>255</v>
      </c>
      <c r="V41" t="s">
        <v>181</v>
      </c>
      <c r="W41" t="s">
        <v>333</v>
      </c>
      <c r="Y41" t="s">
        <v>1430</v>
      </c>
      <c r="Z41" t="s">
        <v>1313</v>
      </c>
      <c r="AA41" t="s">
        <v>1431</v>
      </c>
      <c r="AB41" t="s">
        <v>1315</v>
      </c>
      <c r="AC41" t="s">
        <v>1432</v>
      </c>
      <c r="AD4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ROPA</v>
      </c>
      <c r="AR41" t="s">
        <v>1898</v>
      </c>
      <c r="AS41" t="s">
        <v>1899</v>
      </c>
      <c r="AT41" t="s">
        <v>1899</v>
      </c>
    </row>
    <row r="42" spans="11:46" x14ac:dyDescent="0.25">
      <c r="K42" t="s">
        <v>937</v>
      </c>
      <c r="L42" t="s">
        <v>938</v>
      </c>
      <c r="M42" t="s">
        <v>940</v>
      </c>
      <c r="N42" t="s">
        <v>1241</v>
      </c>
      <c r="P42" t="s">
        <v>334</v>
      </c>
      <c r="Q42" t="s">
        <v>178</v>
      </c>
      <c r="R42" t="s">
        <v>336</v>
      </c>
      <c r="S42" t="s">
        <v>176</v>
      </c>
      <c r="T42" t="s">
        <v>335</v>
      </c>
      <c r="U42" t="s">
        <v>255</v>
      </c>
      <c r="V42" t="s">
        <v>181</v>
      </c>
      <c r="W42" t="s">
        <v>337</v>
      </c>
      <c r="Y42" t="s">
        <v>1433</v>
      </c>
      <c r="Z42" t="s">
        <v>1313</v>
      </c>
      <c r="AA42" t="s">
        <v>1434</v>
      </c>
      <c r="AB42" t="s">
        <v>1435</v>
      </c>
      <c r="AC42" t="s">
        <v>1321</v>
      </c>
      <c r="AD4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ROKE</v>
      </c>
      <c r="AR42" t="s">
        <v>1900</v>
      </c>
      <c r="AS42" t="s">
        <v>1901</v>
      </c>
      <c r="AT42" t="s">
        <v>1901</v>
      </c>
    </row>
    <row r="43" spans="11:46" x14ac:dyDescent="0.25">
      <c r="K43" t="s">
        <v>942</v>
      </c>
      <c r="L43" t="s">
        <v>943</v>
      </c>
      <c r="M43" t="s">
        <v>945</v>
      </c>
      <c r="N43" t="s">
        <v>1242</v>
      </c>
      <c r="P43" t="s">
        <v>338</v>
      </c>
      <c r="Q43" t="s">
        <v>178</v>
      </c>
      <c r="R43" t="s">
        <v>324</v>
      </c>
      <c r="S43" t="s">
        <v>176</v>
      </c>
      <c r="T43" t="s">
        <v>339</v>
      </c>
      <c r="U43" t="s">
        <v>255</v>
      </c>
      <c r="V43" t="s">
        <v>181</v>
      </c>
      <c r="W43" t="s">
        <v>340</v>
      </c>
      <c r="Y43" t="s">
        <v>1436</v>
      </c>
      <c r="Z43" t="s">
        <v>1313</v>
      </c>
      <c r="AA43" t="s">
        <v>1437</v>
      </c>
      <c r="AB43" t="s">
        <v>1315</v>
      </c>
      <c r="AC43" t="s">
        <v>1438</v>
      </c>
      <c r="AD4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ROYO</v>
      </c>
      <c r="AR43" t="s">
        <v>1902</v>
      </c>
      <c r="AS43" t="s">
        <v>1903</v>
      </c>
      <c r="AT43" t="s">
        <v>1903</v>
      </c>
    </row>
    <row r="44" spans="11:46" x14ac:dyDescent="0.25">
      <c r="K44" t="s">
        <v>947</v>
      </c>
      <c r="L44" t="s">
        <v>948</v>
      </c>
      <c r="M44" t="s">
        <v>950</v>
      </c>
      <c r="N44" t="s">
        <v>1243</v>
      </c>
      <c r="P44" t="s">
        <v>341</v>
      </c>
      <c r="Q44" t="s">
        <v>342</v>
      </c>
      <c r="R44" t="s">
        <v>345</v>
      </c>
      <c r="S44" t="s">
        <v>176</v>
      </c>
      <c r="T44" t="s">
        <v>343</v>
      </c>
      <c r="U44" t="s">
        <v>344</v>
      </c>
      <c r="V44" t="s">
        <v>181</v>
      </c>
      <c r="W44" t="s">
        <v>346</v>
      </c>
      <c r="Y44" t="s">
        <v>1439</v>
      </c>
      <c r="Z44" t="s">
        <v>1313</v>
      </c>
      <c r="AA44" t="s">
        <v>1440</v>
      </c>
      <c r="AB44" t="s">
        <v>1333</v>
      </c>
      <c r="AC44" t="s">
        <v>1441</v>
      </c>
      <c r="AD4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ROHO</v>
      </c>
      <c r="AR44" t="s">
        <v>1904</v>
      </c>
      <c r="AS44" t="s">
        <v>1904</v>
      </c>
      <c r="AT44" t="s">
        <v>1904</v>
      </c>
    </row>
    <row r="45" spans="11:46" x14ac:dyDescent="0.25">
      <c r="K45" t="s">
        <v>962</v>
      </c>
      <c r="L45" t="s">
        <v>963</v>
      </c>
      <c r="M45" t="s">
        <v>965</v>
      </c>
      <c r="N45" t="s">
        <v>1244</v>
      </c>
      <c r="P45" t="s">
        <v>347</v>
      </c>
      <c r="Q45" t="s">
        <v>348</v>
      </c>
      <c r="S45" t="s">
        <v>176</v>
      </c>
      <c r="T45" t="s">
        <v>349</v>
      </c>
      <c r="U45" t="s">
        <v>344</v>
      </c>
      <c r="V45" t="s">
        <v>181</v>
      </c>
      <c r="W45" t="s">
        <v>350</v>
      </c>
      <c r="Y45" t="s">
        <v>1442</v>
      </c>
      <c r="Z45" t="s">
        <v>1313</v>
      </c>
      <c r="AA45" t="s">
        <v>1443</v>
      </c>
      <c r="AB45" t="s">
        <v>1315</v>
      </c>
      <c r="AC45" t="s">
        <v>1444</v>
      </c>
      <c r="AD4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ROWI</v>
      </c>
      <c r="AR45" t="s">
        <v>1905</v>
      </c>
      <c r="AS45" t="s">
        <v>1906</v>
      </c>
      <c r="AT45" t="s">
        <v>1906</v>
      </c>
    </row>
    <row r="46" spans="11:46" x14ac:dyDescent="0.25">
      <c r="K46" t="s">
        <v>976</v>
      </c>
      <c r="L46" t="s">
        <v>977</v>
      </c>
      <c r="M46" t="s">
        <v>979</v>
      </c>
      <c r="N46" t="s">
        <v>1245</v>
      </c>
      <c r="P46" t="s">
        <v>351</v>
      </c>
      <c r="Q46" t="s">
        <v>352</v>
      </c>
      <c r="R46" t="s">
        <v>354</v>
      </c>
      <c r="S46" t="s">
        <v>176</v>
      </c>
      <c r="T46" t="s">
        <v>353</v>
      </c>
      <c r="U46" t="s">
        <v>344</v>
      </c>
      <c r="V46" t="s">
        <v>181</v>
      </c>
      <c r="W46" t="s">
        <v>355</v>
      </c>
      <c r="Y46" t="s">
        <v>1445</v>
      </c>
      <c r="Z46" t="s">
        <v>1313</v>
      </c>
      <c r="AA46" t="s">
        <v>1446</v>
      </c>
      <c r="AB46" t="s">
        <v>1315</v>
      </c>
      <c r="AC46" t="s">
        <v>1447</v>
      </c>
      <c r="AD4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RIRA</v>
      </c>
      <c r="AR46" t="s">
        <v>1907</v>
      </c>
      <c r="AS46" t="s">
        <v>1908</v>
      </c>
      <c r="AT46" t="s">
        <v>1908</v>
      </c>
    </row>
    <row r="47" spans="11:46" x14ac:dyDescent="0.25">
      <c r="K47" t="s">
        <v>981</v>
      </c>
      <c r="L47" t="s">
        <v>982</v>
      </c>
      <c r="M47" t="s">
        <v>984</v>
      </c>
      <c r="N47" t="s">
        <v>1246</v>
      </c>
      <c r="P47" t="s">
        <v>356</v>
      </c>
      <c r="Q47" t="s">
        <v>178</v>
      </c>
      <c r="R47" t="s">
        <v>358</v>
      </c>
      <c r="S47" t="s">
        <v>176</v>
      </c>
      <c r="T47" t="s">
        <v>357</v>
      </c>
      <c r="U47" t="s">
        <v>258</v>
      </c>
      <c r="V47" t="s">
        <v>181</v>
      </c>
      <c r="W47" t="s">
        <v>359</v>
      </c>
      <c r="Y47" t="s">
        <v>1448</v>
      </c>
      <c r="Z47" t="s">
        <v>1313</v>
      </c>
      <c r="AA47" t="s">
        <v>1449</v>
      </c>
      <c r="AB47" t="s">
        <v>1315</v>
      </c>
      <c r="AC47" t="s">
        <v>1450</v>
      </c>
      <c r="AD4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RESI</v>
      </c>
      <c r="AR47" t="s">
        <v>1909</v>
      </c>
      <c r="AS47" t="s">
        <v>1910</v>
      </c>
      <c r="AT47" t="s">
        <v>1910</v>
      </c>
    </row>
    <row r="48" spans="11:46" x14ac:dyDescent="0.25">
      <c r="K48" t="s">
        <v>999</v>
      </c>
      <c r="L48" t="s">
        <v>1000</v>
      </c>
      <c r="M48" t="s">
        <v>1002</v>
      </c>
      <c r="N48" t="s">
        <v>1247</v>
      </c>
      <c r="P48" t="s">
        <v>360</v>
      </c>
      <c r="Q48" t="s">
        <v>178</v>
      </c>
      <c r="R48" t="s">
        <v>363</v>
      </c>
      <c r="S48" t="s">
        <v>176</v>
      </c>
      <c r="T48" t="s">
        <v>361</v>
      </c>
      <c r="U48" t="s">
        <v>362</v>
      </c>
      <c r="V48" t="s">
        <v>181</v>
      </c>
      <c r="W48" t="s">
        <v>364</v>
      </c>
      <c r="Y48" t="s">
        <v>1451</v>
      </c>
      <c r="Z48" t="s">
        <v>1313</v>
      </c>
      <c r="AA48" t="s">
        <v>1452</v>
      </c>
      <c r="AB48" t="s">
        <v>1315</v>
      </c>
      <c r="AC48" t="s">
        <v>1453</v>
      </c>
      <c r="AD4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RESA</v>
      </c>
      <c r="AR48" t="s">
        <v>1911</v>
      </c>
      <c r="AS48" t="s">
        <v>1911</v>
      </c>
      <c r="AT48" t="s">
        <v>1911</v>
      </c>
    </row>
    <row r="49" spans="11:46" x14ac:dyDescent="0.25">
      <c r="K49" t="s">
        <v>1022</v>
      </c>
      <c r="L49" t="s">
        <v>1023</v>
      </c>
      <c r="M49" t="s">
        <v>1025</v>
      </c>
      <c r="N49" t="s">
        <v>1248</v>
      </c>
      <c r="P49" t="s">
        <v>365</v>
      </c>
      <c r="Q49" t="s">
        <v>178</v>
      </c>
      <c r="R49" t="s">
        <v>368</v>
      </c>
      <c r="S49" t="s">
        <v>176</v>
      </c>
      <c r="T49" t="s">
        <v>366</v>
      </c>
      <c r="U49" t="s">
        <v>367</v>
      </c>
      <c r="V49" t="s">
        <v>181</v>
      </c>
      <c r="W49" t="s">
        <v>369</v>
      </c>
      <c r="Y49" t="s">
        <v>1454</v>
      </c>
      <c r="Z49" t="s">
        <v>1313</v>
      </c>
      <c r="AA49" t="s">
        <v>1455</v>
      </c>
      <c r="AB49" t="s">
        <v>1315</v>
      </c>
      <c r="AC49" t="s">
        <v>1456</v>
      </c>
      <c r="AD4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RAMA</v>
      </c>
      <c r="AR49" t="s">
        <v>1912</v>
      </c>
      <c r="AS49" t="s">
        <v>1913</v>
      </c>
      <c r="AT49" t="s">
        <v>1913</v>
      </c>
    </row>
    <row r="50" spans="11:46" x14ac:dyDescent="0.25">
      <c r="K50" t="s">
        <v>1027</v>
      </c>
      <c r="L50" t="s">
        <v>1028</v>
      </c>
      <c r="M50" t="s">
        <v>1030</v>
      </c>
      <c r="N50" t="s">
        <v>1249</v>
      </c>
      <c r="P50" t="s">
        <v>370</v>
      </c>
      <c r="Q50" t="s">
        <v>178</v>
      </c>
      <c r="R50" t="s">
        <v>373</v>
      </c>
      <c r="S50" t="s">
        <v>176</v>
      </c>
      <c r="T50" t="s">
        <v>371</v>
      </c>
      <c r="U50" t="s">
        <v>372</v>
      </c>
      <c r="V50" t="s">
        <v>181</v>
      </c>
      <c r="W50" t="s">
        <v>374</v>
      </c>
      <c r="Y50" t="s">
        <v>1457</v>
      </c>
      <c r="Z50" t="s">
        <v>1413</v>
      </c>
      <c r="AA50" t="s">
        <v>1458</v>
      </c>
      <c r="AB50" t="s">
        <v>1415</v>
      </c>
      <c r="AC50" t="s">
        <v>1346</v>
      </c>
      <c r="AD5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RARA</v>
      </c>
      <c r="AR50" t="s">
        <v>1914</v>
      </c>
      <c r="AS50" t="s">
        <v>1915</v>
      </c>
      <c r="AT50" t="s">
        <v>1915</v>
      </c>
    </row>
    <row r="51" spans="11:46" x14ac:dyDescent="0.25">
      <c r="K51" t="s">
        <v>1042</v>
      </c>
      <c r="L51" t="s">
        <v>1043</v>
      </c>
      <c r="M51" t="s">
        <v>1045</v>
      </c>
      <c r="N51" t="s">
        <v>1250</v>
      </c>
      <c r="P51" t="s">
        <v>375</v>
      </c>
      <c r="Q51" t="s">
        <v>376</v>
      </c>
      <c r="R51" t="s">
        <v>378</v>
      </c>
      <c r="S51" t="s">
        <v>176</v>
      </c>
      <c r="T51" t="s">
        <v>377</v>
      </c>
      <c r="U51" t="s">
        <v>344</v>
      </c>
      <c r="V51" t="s">
        <v>181</v>
      </c>
      <c r="W51" t="s">
        <v>379</v>
      </c>
      <c r="Y51" t="s">
        <v>1459</v>
      </c>
      <c r="Z51" t="s">
        <v>1313</v>
      </c>
      <c r="AA51" t="s">
        <v>1460</v>
      </c>
      <c r="AB51" t="s">
        <v>1315</v>
      </c>
      <c r="AC51" t="s">
        <v>1461</v>
      </c>
      <c r="AD5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RANA</v>
      </c>
      <c r="AR51" t="s">
        <v>1916</v>
      </c>
      <c r="AS51" t="s">
        <v>1917</v>
      </c>
      <c r="AT51" t="s">
        <v>1917</v>
      </c>
    </row>
    <row r="52" spans="11:46" x14ac:dyDescent="0.25">
      <c r="K52" t="s">
        <v>1047</v>
      </c>
      <c r="L52" t="s">
        <v>1048</v>
      </c>
      <c r="M52" t="s">
        <v>1050</v>
      </c>
      <c r="N52" t="s">
        <v>1251</v>
      </c>
      <c r="P52" t="s">
        <v>380</v>
      </c>
      <c r="Q52" t="s">
        <v>178</v>
      </c>
      <c r="R52" t="s">
        <v>381</v>
      </c>
      <c r="S52" t="s">
        <v>176</v>
      </c>
      <c r="T52" t="s">
        <v>186</v>
      </c>
      <c r="U52" t="s">
        <v>185</v>
      </c>
      <c r="V52" t="s">
        <v>181</v>
      </c>
      <c r="W52" t="s">
        <v>382</v>
      </c>
      <c r="Y52" t="s">
        <v>1462</v>
      </c>
      <c r="Z52" t="s">
        <v>1313</v>
      </c>
      <c r="AA52" t="s">
        <v>1463</v>
      </c>
      <c r="AB52" t="s">
        <v>1315</v>
      </c>
      <c r="AC52" t="s">
        <v>1464</v>
      </c>
      <c r="AD5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RANE</v>
      </c>
    </row>
    <row r="53" spans="11:46" x14ac:dyDescent="0.25">
      <c r="K53" t="s">
        <v>1057</v>
      </c>
      <c r="L53" t="s">
        <v>1058</v>
      </c>
      <c r="M53" t="s">
        <v>1060</v>
      </c>
      <c r="N53" t="s">
        <v>1252</v>
      </c>
      <c r="P53" t="s">
        <v>383</v>
      </c>
      <c r="Q53" t="s">
        <v>178</v>
      </c>
      <c r="R53" t="s">
        <v>384</v>
      </c>
      <c r="S53" t="s">
        <v>176</v>
      </c>
      <c r="T53" t="s">
        <v>186</v>
      </c>
      <c r="U53" t="s">
        <v>185</v>
      </c>
      <c r="V53" t="s">
        <v>181</v>
      </c>
      <c r="W53" t="s">
        <v>385</v>
      </c>
      <c r="Y53" t="s">
        <v>1465</v>
      </c>
      <c r="Z53" t="s">
        <v>1313</v>
      </c>
      <c r="AA53" t="s">
        <v>1466</v>
      </c>
      <c r="AB53" t="s">
        <v>1333</v>
      </c>
      <c r="AC53" t="s">
        <v>1343</v>
      </c>
      <c r="AD5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RAVI</v>
      </c>
    </row>
    <row r="54" spans="11:46" x14ac:dyDescent="0.25">
      <c r="K54" t="s">
        <v>1082</v>
      </c>
      <c r="L54" t="s">
        <v>1083</v>
      </c>
      <c r="M54" t="s">
        <v>1055</v>
      </c>
      <c r="N54" t="s">
        <v>1253</v>
      </c>
      <c r="P54" t="s">
        <v>386</v>
      </c>
      <c r="Q54" t="s">
        <v>178</v>
      </c>
      <c r="R54" t="s">
        <v>387</v>
      </c>
      <c r="S54" t="s">
        <v>176</v>
      </c>
      <c r="T54" t="s">
        <v>186</v>
      </c>
      <c r="U54" t="s">
        <v>185</v>
      </c>
      <c r="V54" t="s">
        <v>181</v>
      </c>
      <c r="W54" t="s">
        <v>388</v>
      </c>
      <c r="Y54" t="s">
        <v>1467</v>
      </c>
      <c r="Z54" t="s">
        <v>1413</v>
      </c>
      <c r="AA54" t="s">
        <v>1468</v>
      </c>
      <c r="AB54" t="s">
        <v>1415</v>
      </c>
      <c r="AC54" t="s">
        <v>1469</v>
      </c>
      <c r="AD5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PUQA</v>
      </c>
    </row>
    <row r="55" spans="11:46" x14ac:dyDescent="0.25">
      <c r="K55" t="s">
        <v>1086</v>
      </c>
      <c r="L55" t="s">
        <v>1087</v>
      </c>
      <c r="M55" t="s">
        <v>1089</v>
      </c>
      <c r="N55" t="s">
        <v>1254</v>
      </c>
      <c r="P55" t="s">
        <v>389</v>
      </c>
      <c r="Q55" t="s">
        <v>178</v>
      </c>
      <c r="R55" t="s">
        <v>391</v>
      </c>
      <c r="S55" t="s">
        <v>176</v>
      </c>
      <c r="T55" t="s">
        <v>390</v>
      </c>
      <c r="U55" t="s">
        <v>367</v>
      </c>
      <c r="V55" t="s">
        <v>181</v>
      </c>
      <c r="W55" t="s">
        <v>392</v>
      </c>
      <c r="Y55" t="s">
        <v>1470</v>
      </c>
      <c r="Z55" t="s">
        <v>1313</v>
      </c>
      <c r="AA55" t="s">
        <v>1471</v>
      </c>
      <c r="AB55" t="s">
        <v>1315</v>
      </c>
      <c r="AC55" t="s">
        <v>1472</v>
      </c>
      <c r="AD5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PRKA</v>
      </c>
    </row>
    <row r="56" spans="11:46" x14ac:dyDescent="0.25">
      <c r="K56" t="s">
        <v>1091</v>
      </c>
      <c r="L56" t="s">
        <v>1092</v>
      </c>
      <c r="M56" t="s">
        <v>1094</v>
      </c>
      <c r="N56" t="s">
        <v>1255</v>
      </c>
      <c r="P56" t="s">
        <v>393</v>
      </c>
      <c r="Q56" t="s">
        <v>178</v>
      </c>
      <c r="R56" t="s">
        <v>324</v>
      </c>
      <c r="S56" t="s">
        <v>176</v>
      </c>
      <c r="T56" t="s">
        <v>394</v>
      </c>
      <c r="U56" t="s">
        <v>180</v>
      </c>
      <c r="V56" t="s">
        <v>181</v>
      </c>
      <c r="W56" t="s">
        <v>395</v>
      </c>
      <c r="Y56" t="s">
        <v>1473</v>
      </c>
      <c r="Z56" t="s">
        <v>1413</v>
      </c>
      <c r="AA56" t="s">
        <v>1474</v>
      </c>
      <c r="AB56" t="s">
        <v>1415</v>
      </c>
      <c r="AC56" t="s">
        <v>1340</v>
      </c>
      <c r="AD5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PIMY</v>
      </c>
    </row>
    <row r="57" spans="11:46" x14ac:dyDescent="0.25">
      <c r="K57" t="s">
        <v>1106</v>
      </c>
      <c r="L57" t="s">
        <v>1107</v>
      </c>
      <c r="M57" t="s">
        <v>1075</v>
      </c>
      <c r="N57" t="s">
        <v>1256</v>
      </c>
      <c r="P57" t="s">
        <v>396</v>
      </c>
      <c r="Q57" t="s">
        <v>397</v>
      </c>
      <c r="R57" t="s">
        <v>399</v>
      </c>
      <c r="S57" t="s">
        <v>176</v>
      </c>
      <c r="T57" t="s">
        <v>398</v>
      </c>
      <c r="U57" t="s">
        <v>344</v>
      </c>
      <c r="V57" t="s">
        <v>181</v>
      </c>
      <c r="W57" t="s">
        <v>400</v>
      </c>
      <c r="Y57" t="s">
        <v>1475</v>
      </c>
      <c r="Z57" t="s">
        <v>1313</v>
      </c>
      <c r="AA57" t="s">
        <v>1476</v>
      </c>
      <c r="AB57" t="s">
        <v>1333</v>
      </c>
      <c r="AC57" t="s">
        <v>1334</v>
      </c>
      <c r="AD5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PIMA</v>
      </c>
    </row>
    <row r="58" spans="11:46" x14ac:dyDescent="0.25">
      <c r="K58" t="s">
        <v>1139</v>
      </c>
      <c r="L58" t="s">
        <v>1140</v>
      </c>
      <c r="M58" t="s">
        <v>1142</v>
      </c>
      <c r="N58" t="s">
        <v>1257</v>
      </c>
      <c r="P58" t="s">
        <v>401</v>
      </c>
      <c r="Q58" t="s">
        <v>178</v>
      </c>
      <c r="R58" t="s">
        <v>402</v>
      </c>
      <c r="S58" t="s">
        <v>176</v>
      </c>
      <c r="T58" t="s">
        <v>186</v>
      </c>
      <c r="U58" t="s">
        <v>185</v>
      </c>
      <c r="V58" t="s">
        <v>181</v>
      </c>
      <c r="W58" t="s">
        <v>403</v>
      </c>
      <c r="Y58" t="s">
        <v>1477</v>
      </c>
      <c r="Z58" t="s">
        <v>1313</v>
      </c>
      <c r="AA58" t="s">
        <v>1478</v>
      </c>
      <c r="AB58" t="s">
        <v>1315</v>
      </c>
      <c r="AC58" t="s">
        <v>1334</v>
      </c>
      <c r="AD5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PEMC</v>
      </c>
    </row>
    <row r="59" spans="11:46" x14ac:dyDescent="0.25">
      <c r="K59" t="s">
        <v>1144</v>
      </c>
      <c r="L59" t="s">
        <v>1145</v>
      </c>
      <c r="M59" t="s">
        <v>1147</v>
      </c>
      <c r="N59" t="s">
        <v>1258</v>
      </c>
      <c r="P59" t="s">
        <v>404</v>
      </c>
      <c r="Q59" t="s">
        <v>178</v>
      </c>
      <c r="R59" t="s">
        <v>405</v>
      </c>
      <c r="S59" t="s">
        <v>176</v>
      </c>
      <c r="T59" t="s">
        <v>186</v>
      </c>
      <c r="U59" t="s">
        <v>185</v>
      </c>
      <c r="V59" t="s">
        <v>181</v>
      </c>
      <c r="W59" t="s">
        <v>406</v>
      </c>
      <c r="Y59" t="s">
        <v>1479</v>
      </c>
      <c r="Z59" t="s">
        <v>1313</v>
      </c>
      <c r="AA59" t="s">
        <v>1480</v>
      </c>
      <c r="AB59" t="s">
        <v>1315</v>
      </c>
      <c r="AC59" t="s">
        <v>1324</v>
      </c>
      <c r="AD5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OSKH</v>
      </c>
    </row>
    <row r="60" spans="11:46" x14ac:dyDescent="0.25">
      <c r="K60" t="s">
        <v>1149</v>
      </c>
      <c r="L60" t="s">
        <v>1150</v>
      </c>
      <c r="M60" t="s">
        <v>1152</v>
      </c>
      <c r="N60" t="s">
        <v>1259</v>
      </c>
      <c r="P60" t="s">
        <v>407</v>
      </c>
      <c r="Q60" t="s">
        <v>408</v>
      </c>
      <c r="R60" t="s">
        <v>410</v>
      </c>
      <c r="S60" t="s">
        <v>176</v>
      </c>
      <c r="T60" t="s">
        <v>409</v>
      </c>
      <c r="U60" t="s">
        <v>344</v>
      </c>
      <c r="V60" t="s">
        <v>181</v>
      </c>
      <c r="W60" t="s">
        <v>411</v>
      </c>
      <c r="Y60" t="s">
        <v>1481</v>
      </c>
      <c r="Z60" t="s">
        <v>1313</v>
      </c>
      <c r="AA60" t="s">
        <v>1482</v>
      </c>
      <c r="AB60" t="s">
        <v>1358</v>
      </c>
      <c r="AC60" t="s">
        <v>1483</v>
      </c>
      <c r="AD6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OMBA</v>
      </c>
    </row>
    <row r="61" spans="11:46" x14ac:dyDescent="0.25">
      <c r="K61" t="s">
        <v>1184</v>
      </c>
      <c r="L61" t="s">
        <v>1185</v>
      </c>
      <c r="M61" t="s">
        <v>1187</v>
      </c>
      <c r="N61" t="s">
        <v>1260</v>
      </c>
      <c r="P61" t="s">
        <v>412</v>
      </c>
      <c r="Q61" t="s">
        <v>178</v>
      </c>
      <c r="R61" t="s">
        <v>414</v>
      </c>
      <c r="S61" t="s">
        <v>176</v>
      </c>
      <c r="T61" t="s">
        <v>413</v>
      </c>
      <c r="U61" t="s">
        <v>255</v>
      </c>
      <c r="V61" t="s">
        <v>181</v>
      </c>
      <c r="W61" t="s">
        <v>415</v>
      </c>
      <c r="Y61" t="s">
        <v>1484</v>
      </c>
      <c r="Z61" t="s">
        <v>1313</v>
      </c>
      <c r="AA61" t="s">
        <v>1485</v>
      </c>
      <c r="AB61" t="s">
        <v>1435</v>
      </c>
      <c r="AC61" t="s">
        <v>1330</v>
      </c>
      <c r="AD6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NIJA</v>
      </c>
    </row>
    <row r="62" spans="11:46" x14ac:dyDescent="0.25">
      <c r="K62" t="s">
        <v>572</v>
      </c>
      <c r="L62" t="s">
        <v>573</v>
      </c>
      <c r="M62" t="s">
        <v>575</v>
      </c>
      <c r="N62" t="s">
        <v>1261</v>
      </c>
      <c r="P62" t="s">
        <v>416</v>
      </c>
      <c r="Q62" t="s">
        <v>178</v>
      </c>
      <c r="R62" t="s">
        <v>418</v>
      </c>
      <c r="S62" t="s">
        <v>176</v>
      </c>
      <c r="T62" t="s">
        <v>417</v>
      </c>
      <c r="U62" t="s">
        <v>223</v>
      </c>
      <c r="V62" t="s">
        <v>181</v>
      </c>
      <c r="W62" t="s">
        <v>419</v>
      </c>
      <c r="Y62" t="s">
        <v>1486</v>
      </c>
      <c r="Z62" t="s">
        <v>1413</v>
      </c>
      <c r="AA62" t="s">
        <v>1487</v>
      </c>
      <c r="AB62" t="s">
        <v>1415</v>
      </c>
      <c r="AC62" t="s">
        <v>1488</v>
      </c>
      <c r="AD6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NIAM</v>
      </c>
    </row>
    <row r="63" spans="11:46" x14ac:dyDescent="0.25">
      <c r="K63" t="s">
        <v>615</v>
      </c>
      <c r="L63" t="s">
        <v>616</v>
      </c>
      <c r="M63" t="s">
        <v>618</v>
      </c>
      <c r="N63" t="s">
        <v>1262</v>
      </c>
      <c r="P63" t="s">
        <v>420</v>
      </c>
      <c r="Q63" t="s">
        <v>178</v>
      </c>
      <c r="R63" t="s">
        <v>422</v>
      </c>
      <c r="S63" t="s">
        <v>176</v>
      </c>
      <c r="T63" t="s">
        <v>421</v>
      </c>
      <c r="U63" t="s">
        <v>218</v>
      </c>
      <c r="V63" t="s">
        <v>181</v>
      </c>
      <c r="W63" t="s">
        <v>423</v>
      </c>
      <c r="Y63" t="s">
        <v>1489</v>
      </c>
      <c r="Z63" t="s">
        <v>1413</v>
      </c>
      <c r="AA63" t="s">
        <v>1490</v>
      </c>
      <c r="AB63" t="s">
        <v>1415</v>
      </c>
      <c r="AC63" t="s">
        <v>1405</v>
      </c>
      <c r="AD6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NIKA</v>
      </c>
    </row>
    <row r="64" spans="11:46" x14ac:dyDescent="0.25">
      <c r="K64" t="s">
        <v>676</v>
      </c>
      <c r="L64" t="s">
        <v>677</v>
      </c>
      <c r="M64" t="s">
        <v>679</v>
      </c>
      <c r="N64" t="s">
        <v>1263</v>
      </c>
      <c r="P64" t="s">
        <v>424</v>
      </c>
      <c r="Q64" t="s">
        <v>178</v>
      </c>
      <c r="R64" t="s">
        <v>427</v>
      </c>
      <c r="S64" t="s">
        <v>176</v>
      </c>
      <c r="T64" t="s">
        <v>425</v>
      </c>
      <c r="U64" t="s">
        <v>426</v>
      </c>
      <c r="V64" t="s">
        <v>181</v>
      </c>
      <c r="W64" t="s">
        <v>428</v>
      </c>
      <c r="Y64" t="s">
        <v>1491</v>
      </c>
      <c r="Z64" t="s">
        <v>1313</v>
      </c>
      <c r="AA64" t="s">
        <v>1492</v>
      </c>
      <c r="AB64" t="s">
        <v>1315</v>
      </c>
      <c r="AC64" t="s">
        <v>1493</v>
      </c>
      <c r="AD6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NICO</v>
      </c>
    </row>
    <row r="65" spans="11:30" x14ac:dyDescent="0.25">
      <c r="K65" t="s">
        <v>795</v>
      </c>
      <c r="L65" t="s">
        <v>796</v>
      </c>
      <c r="M65" t="s">
        <v>798</v>
      </c>
      <c r="N65" t="s">
        <v>1264</v>
      </c>
      <c r="P65" t="s">
        <v>429</v>
      </c>
      <c r="Q65" t="s">
        <v>178</v>
      </c>
      <c r="R65" t="s">
        <v>431</v>
      </c>
      <c r="S65" t="s">
        <v>176</v>
      </c>
      <c r="T65" t="s">
        <v>430</v>
      </c>
      <c r="U65" t="s">
        <v>426</v>
      </c>
      <c r="V65" t="s">
        <v>181</v>
      </c>
      <c r="W65" t="s">
        <v>432</v>
      </c>
      <c r="Y65" t="s">
        <v>1494</v>
      </c>
      <c r="Z65" t="s">
        <v>1413</v>
      </c>
      <c r="AA65" t="s">
        <v>1495</v>
      </c>
      <c r="AB65" t="s">
        <v>1415</v>
      </c>
      <c r="AC65" t="s">
        <v>1330</v>
      </c>
      <c r="AD6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NEJA</v>
      </c>
    </row>
    <row r="66" spans="11:30" x14ac:dyDescent="0.25">
      <c r="K66" t="s">
        <v>810</v>
      </c>
      <c r="L66" t="s">
        <v>811</v>
      </c>
      <c r="M66" t="s">
        <v>813</v>
      </c>
      <c r="N66" t="s">
        <v>1265</v>
      </c>
      <c r="P66" t="s">
        <v>433</v>
      </c>
      <c r="Q66" t="s">
        <v>178</v>
      </c>
      <c r="R66" t="s">
        <v>381</v>
      </c>
      <c r="S66" t="s">
        <v>176</v>
      </c>
      <c r="T66" t="s">
        <v>434</v>
      </c>
      <c r="U66" t="s">
        <v>300</v>
      </c>
      <c r="V66" t="s">
        <v>181</v>
      </c>
      <c r="W66" t="s">
        <v>435</v>
      </c>
      <c r="Y66" t="s">
        <v>1496</v>
      </c>
      <c r="Z66" t="s">
        <v>1313</v>
      </c>
      <c r="AA66" t="s">
        <v>1497</v>
      </c>
      <c r="AB66" t="s">
        <v>1315</v>
      </c>
      <c r="AC66" t="s">
        <v>1498</v>
      </c>
      <c r="AD6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NASE</v>
      </c>
    </row>
    <row r="67" spans="11:30" x14ac:dyDescent="0.25">
      <c r="K67" t="s">
        <v>843</v>
      </c>
      <c r="L67" t="s">
        <v>844</v>
      </c>
      <c r="M67" t="s">
        <v>846</v>
      </c>
      <c r="N67" t="s">
        <v>1266</v>
      </c>
      <c r="P67" t="s">
        <v>436</v>
      </c>
      <c r="Q67" t="s">
        <v>178</v>
      </c>
      <c r="R67" t="s">
        <v>384</v>
      </c>
      <c r="S67" t="s">
        <v>176</v>
      </c>
      <c r="T67" t="s">
        <v>437</v>
      </c>
      <c r="U67" t="s">
        <v>300</v>
      </c>
      <c r="V67" t="s">
        <v>181</v>
      </c>
      <c r="W67" t="s">
        <v>438</v>
      </c>
      <c r="Y67" t="s">
        <v>1499</v>
      </c>
      <c r="Z67" t="s">
        <v>1313</v>
      </c>
      <c r="AA67" t="s">
        <v>1500</v>
      </c>
      <c r="AB67" t="s">
        <v>1358</v>
      </c>
      <c r="AC67" t="s">
        <v>1355</v>
      </c>
      <c r="AD6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MUCH</v>
      </c>
    </row>
    <row r="68" spans="11:30" x14ac:dyDescent="0.25">
      <c r="K68" t="s">
        <v>852</v>
      </c>
      <c r="L68" t="s">
        <v>853</v>
      </c>
      <c r="M68" t="s">
        <v>855</v>
      </c>
      <c r="N68" t="s">
        <v>1267</v>
      </c>
      <c r="P68" t="s">
        <v>439</v>
      </c>
      <c r="Q68" t="s">
        <v>178</v>
      </c>
      <c r="R68" t="s">
        <v>441</v>
      </c>
      <c r="S68" t="s">
        <v>176</v>
      </c>
      <c r="T68" t="s">
        <v>440</v>
      </c>
      <c r="U68" t="s">
        <v>300</v>
      </c>
      <c r="V68" t="s">
        <v>181</v>
      </c>
      <c r="W68" t="s">
        <v>442</v>
      </c>
      <c r="Y68" t="s">
        <v>1501</v>
      </c>
      <c r="Z68" t="s">
        <v>1313</v>
      </c>
      <c r="AA68" t="s">
        <v>1502</v>
      </c>
      <c r="AB68" t="s">
        <v>1315</v>
      </c>
      <c r="AC68" t="s">
        <v>1367</v>
      </c>
      <c r="AD6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MUNA</v>
      </c>
    </row>
    <row r="69" spans="11:30" x14ac:dyDescent="0.25">
      <c r="K69" t="s">
        <v>862</v>
      </c>
      <c r="L69" t="s">
        <v>863</v>
      </c>
      <c r="M69" t="s">
        <v>865</v>
      </c>
      <c r="N69" t="s">
        <v>1268</v>
      </c>
      <c r="P69" t="s">
        <v>443</v>
      </c>
      <c r="Q69" t="s">
        <v>178</v>
      </c>
      <c r="R69" t="s">
        <v>445</v>
      </c>
      <c r="S69" t="s">
        <v>176</v>
      </c>
      <c r="T69" t="s">
        <v>444</v>
      </c>
      <c r="U69" t="s">
        <v>300</v>
      </c>
      <c r="V69" t="s">
        <v>181</v>
      </c>
      <c r="W69" t="s">
        <v>446</v>
      </c>
      <c r="Y69" t="s">
        <v>1503</v>
      </c>
      <c r="Z69" t="s">
        <v>1313</v>
      </c>
      <c r="AA69" t="s">
        <v>1504</v>
      </c>
      <c r="AB69" t="s">
        <v>1358</v>
      </c>
      <c r="AC69" t="s">
        <v>1505</v>
      </c>
      <c r="AD6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MUKH</v>
      </c>
    </row>
    <row r="70" spans="11:30" x14ac:dyDescent="0.25">
      <c r="K70" t="s">
        <v>927</v>
      </c>
      <c r="L70" t="s">
        <v>928</v>
      </c>
      <c r="M70" t="s">
        <v>930</v>
      </c>
      <c r="N70" t="s">
        <v>1269</v>
      </c>
      <c r="P70" t="s">
        <v>447</v>
      </c>
      <c r="Q70" t="s">
        <v>178</v>
      </c>
      <c r="R70" t="s">
        <v>387</v>
      </c>
      <c r="S70" t="s">
        <v>176</v>
      </c>
      <c r="T70" t="s">
        <v>448</v>
      </c>
      <c r="U70" t="s">
        <v>300</v>
      </c>
      <c r="V70" t="s">
        <v>181</v>
      </c>
      <c r="W70" t="s">
        <v>449</v>
      </c>
      <c r="Y70" t="s">
        <v>1506</v>
      </c>
      <c r="Z70" t="s">
        <v>1313</v>
      </c>
      <c r="AA70" t="s">
        <v>1507</v>
      </c>
      <c r="AB70" t="s">
        <v>1315</v>
      </c>
      <c r="AC70" t="s">
        <v>1346</v>
      </c>
      <c r="AD7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MOSH</v>
      </c>
    </row>
    <row r="71" spans="11:30" x14ac:dyDescent="0.25">
      <c r="K71" t="s">
        <v>887</v>
      </c>
      <c r="L71" t="s">
        <v>888</v>
      </c>
      <c r="M71" t="s">
        <v>890</v>
      </c>
      <c r="N71" t="s">
        <v>1270</v>
      </c>
      <c r="P71" t="s">
        <v>450</v>
      </c>
      <c r="Q71" t="s">
        <v>178</v>
      </c>
      <c r="R71" t="s">
        <v>402</v>
      </c>
      <c r="S71" t="s">
        <v>176</v>
      </c>
      <c r="T71" t="s">
        <v>451</v>
      </c>
      <c r="U71" t="s">
        <v>300</v>
      </c>
      <c r="V71" t="s">
        <v>181</v>
      </c>
      <c r="W71" t="s">
        <v>452</v>
      </c>
      <c r="Y71" t="s">
        <v>1508</v>
      </c>
      <c r="Z71" t="s">
        <v>1313</v>
      </c>
      <c r="AA71" t="s">
        <v>1509</v>
      </c>
      <c r="AB71" t="s">
        <v>1358</v>
      </c>
      <c r="AC71" t="s">
        <v>1510</v>
      </c>
      <c r="AD7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MOKH</v>
      </c>
    </row>
    <row r="72" spans="11:30" x14ac:dyDescent="0.25">
      <c r="K72" t="s">
        <v>892</v>
      </c>
      <c r="L72" t="s">
        <v>893</v>
      </c>
      <c r="M72" t="s">
        <v>895</v>
      </c>
      <c r="N72" t="s">
        <v>1271</v>
      </c>
      <c r="P72" t="s">
        <v>453</v>
      </c>
      <c r="Q72" t="s">
        <v>178</v>
      </c>
      <c r="R72" t="s">
        <v>455</v>
      </c>
      <c r="S72" t="s">
        <v>176</v>
      </c>
      <c r="T72" t="s">
        <v>454</v>
      </c>
      <c r="U72" t="s">
        <v>300</v>
      </c>
      <c r="V72" t="s">
        <v>181</v>
      </c>
      <c r="W72" t="s">
        <v>456</v>
      </c>
      <c r="Y72" t="s">
        <v>1511</v>
      </c>
      <c r="Z72" t="s">
        <v>1413</v>
      </c>
      <c r="AA72" t="s">
        <v>1512</v>
      </c>
      <c r="AB72" t="s">
        <v>1415</v>
      </c>
      <c r="AC72" t="s">
        <v>1513</v>
      </c>
      <c r="AD7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MOFA</v>
      </c>
    </row>
    <row r="73" spans="11:30" x14ac:dyDescent="0.25">
      <c r="K73" t="s">
        <v>912</v>
      </c>
      <c r="L73" t="s">
        <v>913</v>
      </c>
      <c r="M73" t="s">
        <v>915</v>
      </c>
      <c r="N73" t="s">
        <v>1272</v>
      </c>
      <c r="P73" t="s">
        <v>457</v>
      </c>
      <c r="Q73" t="s">
        <v>178</v>
      </c>
      <c r="R73" t="s">
        <v>460</v>
      </c>
      <c r="S73" t="s">
        <v>176</v>
      </c>
      <c r="T73" t="s">
        <v>458</v>
      </c>
      <c r="U73" t="s">
        <v>459</v>
      </c>
      <c r="V73" t="s">
        <v>181</v>
      </c>
      <c r="W73" t="s">
        <v>461</v>
      </c>
      <c r="Y73" t="s">
        <v>1514</v>
      </c>
      <c r="Z73" t="s">
        <v>1313</v>
      </c>
      <c r="AA73" t="s">
        <v>1515</v>
      </c>
      <c r="AB73" t="s">
        <v>1333</v>
      </c>
      <c r="AC73" t="s">
        <v>1516</v>
      </c>
      <c r="AD7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DRAZ</v>
      </c>
    </row>
    <row r="74" spans="11:30" x14ac:dyDescent="0.25">
      <c r="K74" t="s">
        <v>922</v>
      </c>
      <c r="L74" t="s">
        <v>923</v>
      </c>
      <c r="M74" t="s">
        <v>925</v>
      </c>
      <c r="N74" t="s">
        <v>1273</v>
      </c>
      <c r="P74" t="s">
        <v>462</v>
      </c>
      <c r="Q74" t="s">
        <v>178</v>
      </c>
      <c r="R74" t="s">
        <v>464</v>
      </c>
      <c r="S74" t="s">
        <v>176</v>
      </c>
      <c r="T74" t="s">
        <v>463</v>
      </c>
      <c r="U74" t="s">
        <v>459</v>
      </c>
      <c r="V74" t="s">
        <v>181</v>
      </c>
      <c r="W74" t="s">
        <v>465</v>
      </c>
      <c r="Y74" t="s">
        <v>1517</v>
      </c>
      <c r="Z74" t="s">
        <v>1313</v>
      </c>
      <c r="AA74" t="s">
        <v>1518</v>
      </c>
      <c r="AB74" t="s">
        <v>1358</v>
      </c>
      <c r="AC74" t="s">
        <v>1519</v>
      </c>
      <c r="AD7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MIOE</v>
      </c>
    </row>
    <row r="75" spans="11:30" x14ac:dyDescent="0.25">
      <c r="K75" t="s">
        <v>932</v>
      </c>
      <c r="L75" t="s">
        <v>933</v>
      </c>
      <c r="M75" t="s">
        <v>935</v>
      </c>
      <c r="N75" t="s">
        <v>1274</v>
      </c>
      <c r="P75" t="s">
        <v>466</v>
      </c>
      <c r="Q75" t="s">
        <v>467</v>
      </c>
      <c r="R75" t="s">
        <v>469</v>
      </c>
      <c r="S75" t="s">
        <v>176</v>
      </c>
      <c r="T75" t="s">
        <v>468</v>
      </c>
      <c r="U75" t="s">
        <v>344</v>
      </c>
      <c r="V75" t="s">
        <v>181</v>
      </c>
      <c r="W75" t="s">
        <v>470</v>
      </c>
      <c r="Y75" t="s">
        <v>1520</v>
      </c>
      <c r="Z75" t="s">
        <v>1313</v>
      </c>
      <c r="AA75" t="s">
        <v>1521</v>
      </c>
      <c r="AB75" t="s">
        <v>1315</v>
      </c>
      <c r="AC75" t="s">
        <v>1334</v>
      </c>
      <c r="AD7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MIVE</v>
      </c>
    </row>
    <row r="76" spans="11:30" x14ac:dyDescent="0.25">
      <c r="K76" t="s">
        <v>952</v>
      </c>
      <c r="L76" t="s">
        <v>953</v>
      </c>
      <c r="M76" t="s">
        <v>955</v>
      </c>
      <c r="N76" t="s">
        <v>1275</v>
      </c>
      <c r="P76" t="s">
        <v>471</v>
      </c>
      <c r="Q76" t="s">
        <v>178</v>
      </c>
      <c r="R76" t="s">
        <v>471</v>
      </c>
      <c r="S76" t="s">
        <v>176</v>
      </c>
      <c r="T76" t="s">
        <v>472</v>
      </c>
      <c r="U76" t="s">
        <v>344</v>
      </c>
      <c r="V76" t="s">
        <v>181</v>
      </c>
      <c r="W76" t="s">
        <v>473</v>
      </c>
      <c r="Y76" t="s">
        <v>1522</v>
      </c>
      <c r="Z76" t="s">
        <v>1313</v>
      </c>
      <c r="AA76" t="s">
        <v>1523</v>
      </c>
      <c r="AB76" t="s">
        <v>1315</v>
      </c>
      <c r="AC76" t="s">
        <v>1524</v>
      </c>
      <c r="AD7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MAMU</v>
      </c>
    </row>
    <row r="77" spans="11:30" x14ac:dyDescent="0.25">
      <c r="K77" t="s">
        <v>957</v>
      </c>
      <c r="L77" t="s">
        <v>958</v>
      </c>
      <c r="M77" t="s">
        <v>960</v>
      </c>
      <c r="N77" t="s">
        <v>1276</v>
      </c>
      <c r="P77" t="s">
        <v>474</v>
      </c>
      <c r="Q77" t="s">
        <v>178</v>
      </c>
      <c r="R77" t="s">
        <v>476</v>
      </c>
      <c r="S77" t="s">
        <v>176</v>
      </c>
      <c r="T77" t="s">
        <v>475</v>
      </c>
      <c r="U77" t="s">
        <v>471</v>
      </c>
      <c r="V77" t="s">
        <v>181</v>
      </c>
      <c r="W77" t="s">
        <v>477</v>
      </c>
      <c r="Y77" t="s">
        <v>1525</v>
      </c>
      <c r="Z77" t="s">
        <v>1313</v>
      </c>
      <c r="AA77" t="s">
        <v>1526</v>
      </c>
      <c r="AB77" t="s">
        <v>1315</v>
      </c>
      <c r="AC77" t="s">
        <v>1438</v>
      </c>
      <c r="AD7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MACA</v>
      </c>
    </row>
    <row r="78" spans="11:30" x14ac:dyDescent="0.25">
      <c r="K78" t="s">
        <v>967</v>
      </c>
      <c r="L78" t="s">
        <v>968</v>
      </c>
      <c r="M78" t="s">
        <v>970</v>
      </c>
      <c r="N78" t="s">
        <v>1277</v>
      </c>
      <c r="P78" t="s">
        <v>478</v>
      </c>
      <c r="Q78" t="s">
        <v>178</v>
      </c>
      <c r="R78" t="s">
        <v>224</v>
      </c>
      <c r="S78" t="s">
        <v>176</v>
      </c>
      <c r="T78" t="s">
        <v>479</v>
      </c>
      <c r="U78" t="s">
        <v>471</v>
      </c>
      <c r="V78" t="s">
        <v>181</v>
      </c>
      <c r="W78" t="s">
        <v>480</v>
      </c>
      <c r="Y78" t="s">
        <v>1527</v>
      </c>
      <c r="Z78" t="s">
        <v>1413</v>
      </c>
      <c r="AA78" t="s">
        <v>1528</v>
      </c>
      <c r="AB78" t="s">
        <v>1415</v>
      </c>
      <c r="AC78" t="s">
        <v>1408</v>
      </c>
      <c r="AD7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MAKH</v>
      </c>
    </row>
    <row r="79" spans="11:30" x14ac:dyDescent="0.25">
      <c r="K79" t="s">
        <v>986</v>
      </c>
      <c r="L79" t="s">
        <v>987</v>
      </c>
      <c r="M79" t="s">
        <v>989</v>
      </c>
      <c r="N79" t="s">
        <v>1278</v>
      </c>
      <c r="P79" t="s">
        <v>481</v>
      </c>
      <c r="Q79" t="s">
        <v>178</v>
      </c>
      <c r="R79" t="s">
        <v>198</v>
      </c>
      <c r="S79" t="s">
        <v>176</v>
      </c>
      <c r="T79" t="s">
        <v>482</v>
      </c>
      <c r="U79" t="s">
        <v>471</v>
      </c>
      <c r="V79" t="s">
        <v>181</v>
      </c>
      <c r="W79" t="s">
        <v>483</v>
      </c>
      <c r="Y79" t="s">
        <v>1529</v>
      </c>
      <c r="Z79" t="s">
        <v>1313</v>
      </c>
      <c r="AA79" t="s">
        <v>1530</v>
      </c>
      <c r="AB79" t="s">
        <v>1315</v>
      </c>
      <c r="AC79" t="s">
        <v>1334</v>
      </c>
      <c r="AD7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MAOO</v>
      </c>
    </row>
    <row r="80" spans="11:30" x14ac:dyDescent="0.25">
      <c r="K80" t="s">
        <v>991</v>
      </c>
      <c r="L80" t="s">
        <v>992</v>
      </c>
      <c r="M80" t="s">
        <v>590</v>
      </c>
      <c r="N80" t="s">
        <v>1279</v>
      </c>
      <c r="P80" t="s">
        <v>484</v>
      </c>
      <c r="Q80" t="s">
        <v>178</v>
      </c>
      <c r="R80" t="s">
        <v>486</v>
      </c>
      <c r="S80" t="s">
        <v>176</v>
      </c>
      <c r="T80" t="s">
        <v>485</v>
      </c>
      <c r="U80" t="s">
        <v>471</v>
      </c>
      <c r="V80" t="s">
        <v>181</v>
      </c>
      <c r="W80" t="s">
        <v>487</v>
      </c>
      <c r="Y80" t="s">
        <v>1531</v>
      </c>
      <c r="Z80" t="s">
        <v>1313</v>
      </c>
      <c r="AA80" t="s">
        <v>1532</v>
      </c>
      <c r="AB80" t="s">
        <v>1315</v>
      </c>
      <c r="AC80" t="s">
        <v>1533</v>
      </c>
      <c r="AD8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MAVA</v>
      </c>
    </row>
    <row r="81" spans="11:30" x14ac:dyDescent="0.25">
      <c r="K81" t="s">
        <v>1077</v>
      </c>
      <c r="L81" t="s">
        <v>1078</v>
      </c>
      <c r="M81" t="s">
        <v>1080</v>
      </c>
      <c r="N81" t="s">
        <v>1280</v>
      </c>
      <c r="P81" t="s">
        <v>488</v>
      </c>
      <c r="Q81" t="s">
        <v>178</v>
      </c>
      <c r="R81" t="s">
        <v>231</v>
      </c>
      <c r="S81" t="s">
        <v>176</v>
      </c>
      <c r="T81" t="s">
        <v>489</v>
      </c>
      <c r="U81" t="s">
        <v>471</v>
      </c>
      <c r="V81" t="s">
        <v>181</v>
      </c>
      <c r="W81" t="s">
        <v>490</v>
      </c>
      <c r="Y81" t="s">
        <v>1534</v>
      </c>
      <c r="Z81" t="s">
        <v>1313</v>
      </c>
      <c r="AA81" t="s">
        <v>1535</v>
      </c>
      <c r="AB81" t="s">
        <v>1333</v>
      </c>
      <c r="AC81" t="s">
        <v>1536</v>
      </c>
      <c r="AD8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MARA</v>
      </c>
    </row>
    <row r="82" spans="11:30" x14ac:dyDescent="0.25">
      <c r="K82" t="s">
        <v>1032</v>
      </c>
      <c r="L82" t="s">
        <v>1033</v>
      </c>
      <c r="M82" t="s">
        <v>1035</v>
      </c>
      <c r="N82" t="s">
        <v>1281</v>
      </c>
      <c r="P82" t="s">
        <v>491</v>
      </c>
      <c r="Q82" t="s">
        <v>178</v>
      </c>
      <c r="R82" t="s">
        <v>235</v>
      </c>
      <c r="S82" t="s">
        <v>176</v>
      </c>
      <c r="T82" t="s">
        <v>492</v>
      </c>
      <c r="U82" t="s">
        <v>471</v>
      </c>
      <c r="V82" t="s">
        <v>181</v>
      </c>
      <c r="W82" t="s">
        <v>493</v>
      </c>
      <c r="Y82" t="s">
        <v>1537</v>
      </c>
      <c r="Z82" t="s">
        <v>1313</v>
      </c>
      <c r="AA82" t="s">
        <v>1538</v>
      </c>
      <c r="AB82" t="s">
        <v>1315</v>
      </c>
      <c r="AC82" t="s">
        <v>1539</v>
      </c>
      <c r="AD8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MADA</v>
      </c>
    </row>
    <row r="83" spans="11:30" x14ac:dyDescent="0.25">
      <c r="K83" t="s">
        <v>1008</v>
      </c>
      <c r="L83" t="s">
        <v>1009</v>
      </c>
      <c r="M83" t="s">
        <v>1011</v>
      </c>
      <c r="N83" t="s">
        <v>1282</v>
      </c>
      <c r="P83" t="s">
        <v>494</v>
      </c>
      <c r="Q83" t="s">
        <v>178</v>
      </c>
      <c r="R83" t="s">
        <v>239</v>
      </c>
      <c r="S83" t="s">
        <v>176</v>
      </c>
      <c r="T83" t="s">
        <v>495</v>
      </c>
      <c r="U83" t="s">
        <v>471</v>
      </c>
      <c r="V83" t="s">
        <v>181</v>
      </c>
      <c r="W83" t="s">
        <v>496</v>
      </c>
      <c r="Y83" t="s">
        <v>1540</v>
      </c>
      <c r="Z83" t="s">
        <v>1313</v>
      </c>
      <c r="AA83" t="s">
        <v>1541</v>
      </c>
      <c r="AB83" t="s">
        <v>1315</v>
      </c>
      <c r="AC83" t="s">
        <v>1542</v>
      </c>
      <c r="AD8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MAAL</v>
      </c>
    </row>
    <row r="84" spans="11:30" x14ac:dyDescent="0.25">
      <c r="K84" t="s">
        <v>1013</v>
      </c>
      <c r="L84" t="s">
        <v>1014</v>
      </c>
      <c r="M84" t="s">
        <v>1016</v>
      </c>
      <c r="N84" t="s">
        <v>1283</v>
      </c>
      <c r="P84" t="s">
        <v>497</v>
      </c>
      <c r="Q84" t="s">
        <v>178</v>
      </c>
      <c r="R84" t="s">
        <v>332</v>
      </c>
      <c r="S84" t="s">
        <v>176</v>
      </c>
      <c r="T84" t="s">
        <v>498</v>
      </c>
      <c r="U84" t="s">
        <v>471</v>
      </c>
      <c r="V84" t="s">
        <v>181</v>
      </c>
      <c r="W84" t="s">
        <v>499</v>
      </c>
      <c r="Y84" t="s">
        <v>1543</v>
      </c>
      <c r="Z84" t="s">
        <v>1313</v>
      </c>
      <c r="AA84" t="s">
        <v>1544</v>
      </c>
      <c r="AB84" t="s">
        <v>1315</v>
      </c>
      <c r="AC84" t="s">
        <v>1545</v>
      </c>
      <c r="AD8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MAJE</v>
      </c>
    </row>
    <row r="85" spans="11:30" x14ac:dyDescent="0.25">
      <c r="K85" t="s">
        <v>1052</v>
      </c>
      <c r="L85" t="s">
        <v>1053</v>
      </c>
      <c r="M85" t="s">
        <v>1055</v>
      </c>
      <c r="N85" t="s">
        <v>1284</v>
      </c>
      <c r="P85" t="s">
        <v>500</v>
      </c>
      <c r="Q85" t="s">
        <v>178</v>
      </c>
      <c r="R85" t="s">
        <v>247</v>
      </c>
      <c r="S85" t="s">
        <v>176</v>
      </c>
      <c r="T85" t="s">
        <v>501</v>
      </c>
      <c r="U85" t="s">
        <v>471</v>
      </c>
      <c r="V85" t="s">
        <v>181</v>
      </c>
      <c r="W85" t="s">
        <v>502</v>
      </c>
      <c r="Y85" t="s">
        <v>1546</v>
      </c>
      <c r="Z85" t="s">
        <v>1313</v>
      </c>
      <c r="AA85" t="s">
        <v>1547</v>
      </c>
      <c r="AB85" t="s">
        <v>1333</v>
      </c>
      <c r="AC85" t="s">
        <v>1548</v>
      </c>
      <c r="AD8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LOBE</v>
      </c>
    </row>
    <row r="86" spans="11:30" x14ac:dyDescent="0.25">
      <c r="K86" t="s">
        <v>1062</v>
      </c>
      <c r="L86" t="s">
        <v>1063</v>
      </c>
      <c r="M86" t="s">
        <v>1065</v>
      </c>
      <c r="N86" t="s">
        <v>1285</v>
      </c>
      <c r="P86" t="s">
        <v>503</v>
      </c>
      <c r="Q86" t="s">
        <v>178</v>
      </c>
      <c r="R86" t="s">
        <v>251</v>
      </c>
      <c r="S86" t="s">
        <v>176</v>
      </c>
      <c r="T86" t="s">
        <v>504</v>
      </c>
      <c r="U86" t="s">
        <v>471</v>
      </c>
      <c r="V86" t="s">
        <v>181</v>
      </c>
      <c r="W86" t="s">
        <v>505</v>
      </c>
      <c r="Y86" t="s">
        <v>1549</v>
      </c>
      <c r="Z86" t="s">
        <v>1313</v>
      </c>
      <c r="AA86" t="s">
        <v>1550</v>
      </c>
      <c r="AB86" t="s">
        <v>1315</v>
      </c>
      <c r="AC86" t="s">
        <v>1551</v>
      </c>
      <c r="AD8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LOLO</v>
      </c>
    </row>
    <row r="87" spans="11:30" x14ac:dyDescent="0.25">
      <c r="K87" t="s">
        <v>1067</v>
      </c>
      <c r="L87" t="s">
        <v>1068</v>
      </c>
      <c r="M87" t="s">
        <v>1070</v>
      </c>
      <c r="N87" t="s">
        <v>1286</v>
      </c>
      <c r="P87" t="s">
        <v>506</v>
      </c>
      <c r="Q87" t="s">
        <v>178</v>
      </c>
      <c r="R87" t="s">
        <v>508</v>
      </c>
      <c r="S87" t="s">
        <v>176</v>
      </c>
      <c r="T87" t="s">
        <v>507</v>
      </c>
      <c r="U87" t="s">
        <v>471</v>
      </c>
      <c r="V87" t="s">
        <v>181</v>
      </c>
      <c r="W87" t="s">
        <v>509</v>
      </c>
      <c r="Y87" t="s">
        <v>1552</v>
      </c>
      <c r="Z87" t="s">
        <v>1313</v>
      </c>
      <c r="AA87" t="s">
        <v>1553</v>
      </c>
      <c r="AB87" t="s">
        <v>1333</v>
      </c>
      <c r="AC87" t="s">
        <v>1548</v>
      </c>
      <c r="AD8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LOZY</v>
      </c>
    </row>
    <row r="88" spans="11:30" x14ac:dyDescent="0.25">
      <c r="K88" t="s">
        <v>1129</v>
      </c>
      <c r="L88" t="s">
        <v>1130</v>
      </c>
      <c r="M88" t="s">
        <v>1132</v>
      </c>
      <c r="N88" t="s">
        <v>1287</v>
      </c>
      <c r="P88" t="s">
        <v>510</v>
      </c>
      <c r="Q88" t="s">
        <v>178</v>
      </c>
      <c r="R88" t="s">
        <v>512</v>
      </c>
      <c r="S88" t="s">
        <v>176</v>
      </c>
      <c r="T88" t="s">
        <v>511</v>
      </c>
      <c r="U88" t="s">
        <v>471</v>
      </c>
      <c r="V88" t="s">
        <v>181</v>
      </c>
      <c r="W88" t="s">
        <v>513</v>
      </c>
      <c r="Y88" t="s">
        <v>1554</v>
      </c>
      <c r="Z88" t="s">
        <v>1313</v>
      </c>
      <c r="AA88" t="s">
        <v>1555</v>
      </c>
      <c r="AB88" t="s">
        <v>1556</v>
      </c>
      <c r="AC88" t="s">
        <v>1334</v>
      </c>
      <c r="AD8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LODO</v>
      </c>
    </row>
    <row r="89" spans="11:30" x14ac:dyDescent="0.25">
      <c r="K89" t="s">
        <v>1072</v>
      </c>
      <c r="L89" t="s">
        <v>1073</v>
      </c>
      <c r="M89" t="s">
        <v>1075</v>
      </c>
      <c r="N89" t="s">
        <v>1288</v>
      </c>
      <c r="P89" t="s">
        <v>514</v>
      </c>
      <c r="Q89" t="s">
        <v>178</v>
      </c>
      <c r="R89" t="s">
        <v>182</v>
      </c>
      <c r="S89" t="s">
        <v>176</v>
      </c>
      <c r="T89" t="s">
        <v>515</v>
      </c>
      <c r="U89" t="s">
        <v>510</v>
      </c>
      <c r="V89" t="s">
        <v>181</v>
      </c>
      <c r="W89" t="s">
        <v>516</v>
      </c>
      <c r="Y89" t="s">
        <v>1557</v>
      </c>
      <c r="Z89" t="s">
        <v>1413</v>
      </c>
      <c r="AA89" t="s">
        <v>1558</v>
      </c>
      <c r="AB89" t="s">
        <v>1415</v>
      </c>
      <c r="AC89" t="s">
        <v>1559</v>
      </c>
      <c r="AD8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LIMA</v>
      </c>
    </row>
    <row r="90" spans="11:30" x14ac:dyDescent="0.25">
      <c r="K90" t="s">
        <v>1096</v>
      </c>
      <c r="L90" t="s">
        <v>1097</v>
      </c>
      <c r="M90" t="s">
        <v>1099</v>
      </c>
      <c r="N90" t="s">
        <v>1289</v>
      </c>
      <c r="P90" t="s">
        <v>517</v>
      </c>
      <c r="Q90" t="s">
        <v>178</v>
      </c>
      <c r="R90" t="s">
        <v>187</v>
      </c>
      <c r="S90" t="s">
        <v>176</v>
      </c>
      <c r="T90" t="s">
        <v>518</v>
      </c>
      <c r="U90" t="s">
        <v>510</v>
      </c>
      <c r="V90" t="s">
        <v>181</v>
      </c>
      <c r="W90" t="s">
        <v>519</v>
      </c>
      <c r="Y90" t="s">
        <v>1560</v>
      </c>
      <c r="Z90" t="s">
        <v>1313</v>
      </c>
      <c r="AA90" t="s">
        <v>1561</v>
      </c>
      <c r="AB90" t="s">
        <v>1410</v>
      </c>
      <c r="AC90" t="s">
        <v>1371</v>
      </c>
      <c r="AD9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LAGI</v>
      </c>
    </row>
    <row r="91" spans="11:30" x14ac:dyDescent="0.25">
      <c r="K91" t="s">
        <v>1101</v>
      </c>
      <c r="L91" t="s">
        <v>1102</v>
      </c>
      <c r="M91" t="s">
        <v>1104</v>
      </c>
      <c r="N91" t="s">
        <v>1290</v>
      </c>
      <c r="P91" t="s">
        <v>520</v>
      </c>
      <c r="Q91" t="s">
        <v>178</v>
      </c>
      <c r="R91" t="s">
        <v>190</v>
      </c>
      <c r="S91" t="s">
        <v>176</v>
      </c>
      <c r="T91" t="s">
        <v>521</v>
      </c>
      <c r="U91" t="s">
        <v>517</v>
      </c>
      <c r="V91" t="s">
        <v>181</v>
      </c>
      <c r="W91" t="s">
        <v>522</v>
      </c>
      <c r="Y91" t="s">
        <v>1562</v>
      </c>
      <c r="Z91" t="s">
        <v>1313</v>
      </c>
      <c r="AA91" t="s">
        <v>1563</v>
      </c>
      <c r="AB91" t="s">
        <v>1315</v>
      </c>
      <c r="AC91" t="s">
        <v>1564</v>
      </c>
      <c r="AD9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LASU</v>
      </c>
    </row>
    <row r="92" spans="11:30" x14ac:dyDescent="0.25">
      <c r="K92" t="s">
        <v>1110</v>
      </c>
      <c r="L92" t="s">
        <v>1111</v>
      </c>
      <c r="M92" t="s">
        <v>1113</v>
      </c>
      <c r="N92" t="s">
        <v>1291</v>
      </c>
      <c r="P92" t="s">
        <v>523</v>
      </c>
      <c r="Q92" t="s">
        <v>178</v>
      </c>
      <c r="R92" t="s">
        <v>193</v>
      </c>
      <c r="S92" t="s">
        <v>176</v>
      </c>
      <c r="T92" t="s">
        <v>524</v>
      </c>
      <c r="U92" t="s">
        <v>517</v>
      </c>
      <c r="V92" t="s">
        <v>181</v>
      </c>
      <c r="W92" t="s">
        <v>525</v>
      </c>
      <c r="Y92" t="s">
        <v>1565</v>
      </c>
      <c r="Z92" t="s">
        <v>1413</v>
      </c>
      <c r="AA92" t="s">
        <v>1566</v>
      </c>
      <c r="AB92" t="s">
        <v>1415</v>
      </c>
      <c r="AC92" t="s">
        <v>1418</v>
      </c>
      <c r="AD9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KUAH</v>
      </c>
    </row>
    <row r="93" spans="11:30" x14ac:dyDescent="0.25">
      <c r="K93" t="s">
        <v>1115</v>
      </c>
      <c r="L93" t="s">
        <v>1116</v>
      </c>
      <c r="M93" t="s">
        <v>1118</v>
      </c>
      <c r="N93" t="s">
        <v>1292</v>
      </c>
      <c r="P93" t="s">
        <v>526</v>
      </c>
      <c r="Q93" t="s">
        <v>178</v>
      </c>
      <c r="R93" t="s">
        <v>381</v>
      </c>
      <c r="S93" t="s">
        <v>176</v>
      </c>
      <c r="T93" t="s">
        <v>527</v>
      </c>
      <c r="U93" t="s">
        <v>517</v>
      </c>
      <c r="V93" t="s">
        <v>181</v>
      </c>
      <c r="W93" t="s">
        <v>528</v>
      </c>
      <c r="Y93" t="s">
        <v>1567</v>
      </c>
      <c r="Z93" t="s">
        <v>1313</v>
      </c>
      <c r="AA93" t="s">
        <v>1568</v>
      </c>
      <c r="AB93" t="s">
        <v>1315</v>
      </c>
      <c r="AC93" t="s">
        <v>1513</v>
      </c>
      <c r="AD9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KRFA</v>
      </c>
    </row>
    <row r="94" spans="11:30" x14ac:dyDescent="0.25">
      <c r="K94" t="s">
        <v>1120</v>
      </c>
      <c r="L94" t="s">
        <v>1121</v>
      </c>
      <c r="M94" t="s">
        <v>1123</v>
      </c>
      <c r="N94" t="s">
        <v>1293</v>
      </c>
      <c r="P94" t="s">
        <v>529</v>
      </c>
      <c r="Q94" t="s">
        <v>178</v>
      </c>
      <c r="R94" t="s">
        <v>384</v>
      </c>
      <c r="S94" t="s">
        <v>176</v>
      </c>
      <c r="T94" t="s">
        <v>530</v>
      </c>
      <c r="U94" t="s">
        <v>517</v>
      </c>
      <c r="V94" t="s">
        <v>181</v>
      </c>
      <c r="W94" t="s">
        <v>531</v>
      </c>
      <c r="Y94" t="s">
        <v>1569</v>
      </c>
      <c r="Z94" t="s">
        <v>1313</v>
      </c>
      <c r="AA94" t="s">
        <v>1570</v>
      </c>
      <c r="AB94" t="s">
        <v>1315</v>
      </c>
      <c r="AC94" t="s">
        <v>1441</v>
      </c>
      <c r="AD9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KOPE</v>
      </c>
    </row>
    <row r="95" spans="11:30" x14ac:dyDescent="0.25">
      <c r="K95" t="s">
        <v>1134</v>
      </c>
      <c r="L95" t="s">
        <v>1135</v>
      </c>
      <c r="M95" t="s">
        <v>1137</v>
      </c>
      <c r="N95" t="s">
        <v>1294</v>
      </c>
      <c r="P95" t="s">
        <v>532</v>
      </c>
      <c r="Q95" t="s">
        <v>178</v>
      </c>
      <c r="R95" t="s">
        <v>441</v>
      </c>
      <c r="S95" t="s">
        <v>176</v>
      </c>
      <c r="T95" t="s">
        <v>533</v>
      </c>
      <c r="U95" t="s">
        <v>517</v>
      </c>
      <c r="V95" t="s">
        <v>181</v>
      </c>
      <c r="W95" t="s">
        <v>534</v>
      </c>
      <c r="Y95" t="s">
        <v>1571</v>
      </c>
      <c r="Z95" t="s">
        <v>1313</v>
      </c>
      <c r="AA95" t="s">
        <v>1572</v>
      </c>
      <c r="AB95" t="s">
        <v>1315</v>
      </c>
      <c r="AC95" t="s">
        <v>1573</v>
      </c>
      <c r="AD9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KIGA</v>
      </c>
    </row>
    <row r="96" spans="11:30" x14ac:dyDescent="0.25">
      <c r="K96" t="s">
        <v>1169</v>
      </c>
      <c r="L96" t="s">
        <v>1170</v>
      </c>
      <c r="M96" t="s">
        <v>1172</v>
      </c>
      <c r="N96" t="s">
        <v>1295</v>
      </c>
      <c r="P96" t="s">
        <v>535</v>
      </c>
      <c r="Q96" t="s">
        <v>178</v>
      </c>
      <c r="R96" t="s">
        <v>445</v>
      </c>
      <c r="S96" t="s">
        <v>176</v>
      </c>
      <c r="T96" t="s">
        <v>536</v>
      </c>
      <c r="U96" t="s">
        <v>517</v>
      </c>
      <c r="V96" t="s">
        <v>181</v>
      </c>
      <c r="W96" t="s">
        <v>537</v>
      </c>
      <c r="Y96" t="s">
        <v>1574</v>
      </c>
      <c r="Z96" t="s">
        <v>1313</v>
      </c>
      <c r="AA96" t="s">
        <v>1575</v>
      </c>
      <c r="AB96" t="s">
        <v>1315</v>
      </c>
      <c r="AC96" t="s">
        <v>1576</v>
      </c>
      <c r="AD9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KHAB</v>
      </c>
    </row>
    <row r="97" spans="11:30" x14ac:dyDescent="0.25">
      <c r="K97" t="s">
        <v>1174</v>
      </c>
      <c r="L97" t="s">
        <v>1175</v>
      </c>
      <c r="M97" t="s">
        <v>1177</v>
      </c>
      <c r="N97" t="s">
        <v>1296</v>
      </c>
      <c r="P97" t="s">
        <v>538</v>
      </c>
      <c r="Q97" t="s">
        <v>178</v>
      </c>
      <c r="R97" t="s">
        <v>387</v>
      </c>
      <c r="S97" t="s">
        <v>176</v>
      </c>
      <c r="T97" t="s">
        <v>539</v>
      </c>
      <c r="U97" t="s">
        <v>517</v>
      </c>
      <c r="V97" t="s">
        <v>181</v>
      </c>
      <c r="W97" t="s">
        <v>540</v>
      </c>
      <c r="Y97" t="s">
        <v>1577</v>
      </c>
      <c r="Z97" t="s">
        <v>1313</v>
      </c>
      <c r="AA97" t="s">
        <v>1578</v>
      </c>
      <c r="AB97" t="s">
        <v>1435</v>
      </c>
      <c r="AC97" t="s">
        <v>1330</v>
      </c>
      <c r="AD9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KAHO</v>
      </c>
    </row>
    <row r="98" spans="11:30" x14ac:dyDescent="0.25">
      <c r="K98" t="s">
        <v>1159</v>
      </c>
      <c r="L98" t="s">
        <v>1160</v>
      </c>
      <c r="M98" t="s">
        <v>1162</v>
      </c>
      <c r="N98" t="s">
        <v>1297</v>
      </c>
      <c r="P98" t="s">
        <v>541</v>
      </c>
      <c r="Q98" t="s">
        <v>178</v>
      </c>
      <c r="R98" t="s">
        <v>402</v>
      </c>
      <c r="S98" t="s">
        <v>176</v>
      </c>
      <c r="T98" t="s">
        <v>542</v>
      </c>
      <c r="U98" t="s">
        <v>517</v>
      </c>
      <c r="V98" t="s">
        <v>181</v>
      </c>
      <c r="W98" t="s">
        <v>543</v>
      </c>
      <c r="Y98" t="s">
        <v>1579</v>
      </c>
      <c r="Z98" t="s">
        <v>1313</v>
      </c>
      <c r="AA98" t="s">
        <v>1580</v>
      </c>
      <c r="AB98" t="s">
        <v>1315</v>
      </c>
      <c r="AC98" t="s">
        <v>1581</v>
      </c>
      <c r="AD9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KAMA</v>
      </c>
    </row>
    <row r="99" spans="11:30" x14ac:dyDescent="0.25">
      <c r="K99" t="s">
        <v>1164</v>
      </c>
      <c r="L99" t="s">
        <v>1165</v>
      </c>
      <c r="M99" t="s">
        <v>1167</v>
      </c>
      <c r="N99" t="s">
        <v>1298</v>
      </c>
      <c r="P99" t="s">
        <v>544</v>
      </c>
      <c r="Q99" t="s">
        <v>178</v>
      </c>
      <c r="R99" t="s">
        <v>546</v>
      </c>
      <c r="S99" t="s">
        <v>176</v>
      </c>
      <c r="T99" t="s">
        <v>545</v>
      </c>
      <c r="U99" t="s">
        <v>517</v>
      </c>
      <c r="V99" t="s">
        <v>181</v>
      </c>
      <c r="W99" t="s">
        <v>547</v>
      </c>
      <c r="Y99" t="s">
        <v>1582</v>
      </c>
      <c r="Z99" t="s">
        <v>1313</v>
      </c>
      <c r="AA99" t="s">
        <v>1583</v>
      </c>
      <c r="AB99" t="s">
        <v>1315</v>
      </c>
      <c r="AC99" t="s">
        <v>1581</v>
      </c>
      <c r="AD9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JUGE</v>
      </c>
    </row>
    <row r="100" spans="11:30" x14ac:dyDescent="0.25">
      <c r="K100" t="s">
        <v>1179</v>
      </c>
      <c r="L100" t="s">
        <v>1180</v>
      </c>
      <c r="M100" t="s">
        <v>1182</v>
      </c>
      <c r="N100" t="s">
        <v>1299</v>
      </c>
      <c r="P100" t="s">
        <v>548</v>
      </c>
      <c r="Q100" t="s">
        <v>178</v>
      </c>
      <c r="R100" t="s">
        <v>198</v>
      </c>
      <c r="S100" t="s">
        <v>176</v>
      </c>
      <c r="T100" t="s">
        <v>549</v>
      </c>
      <c r="U100" t="s">
        <v>510</v>
      </c>
      <c r="V100" t="s">
        <v>181</v>
      </c>
      <c r="W100" t="s">
        <v>550</v>
      </c>
      <c r="Y100" t="s">
        <v>1584</v>
      </c>
      <c r="Z100" t="s">
        <v>1313</v>
      </c>
      <c r="AA100" t="s">
        <v>1585</v>
      </c>
      <c r="AB100" t="s">
        <v>1315</v>
      </c>
      <c r="AC100" t="s">
        <v>1551</v>
      </c>
      <c r="AD10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JOVA</v>
      </c>
    </row>
    <row r="101" spans="11:30" x14ac:dyDescent="0.25">
      <c r="K101" t="s">
        <v>1154</v>
      </c>
      <c r="L101" t="s">
        <v>1155</v>
      </c>
      <c r="M101" t="s">
        <v>1157</v>
      </c>
      <c r="N101" t="s">
        <v>1300</v>
      </c>
      <c r="P101" t="s">
        <v>551</v>
      </c>
      <c r="Q101" t="s">
        <v>178</v>
      </c>
      <c r="R101" t="s">
        <v>202</v>
      </c>
      <c r="S101" t="s">
        <v>176</v>
      </c>
      <c r="T101" t="s">
        <v>552</v>
      </c>
      <c r="U101" t="s">
        <v>510</v>
      </c>
      <c r="V101" t="s">
        <v>181</v>
      </c>
      <c r="W101" t="s">
        <v>553</v>
      </c>
      <c r="Y101" t="s">
        <v>1586</v>
      </c>
      <c r="Z101" t="s">
        <v>1313</v>
      </c>
      <c r="AA101" t="s">
        <v>1587</v>
      </c>
      <c r="AB101" t="s">
        <v>1556</v>
      </c>
      <c r="AC101" t="s">
        <v>1334</v>
      </c>
      <c r="AD10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JOBE</v>
      </c>
    </row>
    <row r="102" spans="11:30" x14ac:dyDescent="0.25">
      <c r="K102" t="s">
        <v>1189</v>
      </c>
      <c r="L102" t="s">
        <v>1190</v>
      </c>
      <c r="M102" t="s">
        <v>1192</v>
      </c>
      <c r="N102" t="s">
        <v>1301</v>
      </c>
      <c r="P102" t="s">
        <v>554</v>
      </c>
      <c r="Q102" t="s">
        <v>178</v>
      </c>
      <c r="R102" t="s">
        <v>206</v>
      </c>
      <c r="S102" t="s">
        <v>176</v>
      </c>
      <c r="T102" t="s">
        <v>555</v>
      </c>
      <c r="U102" t="s">
        <v>510</v>
      </c>
      <c r="V102" t="s">
        <v>181</v>
      </c>
      <c r="W102" t="s">
        <v>556</v>
      </c>
      <c r="Y102" t="s">
        <v>1588</v>
      </c>
      <c r="Z102" t="s">
        <v>1313</v>
      </c>
      <c r="AA102" t="s">
        <v>1589</v>
      </c>
      <c r="AB102" t="s">
        <v>1315</v>
      </c>
      <c r="AC102" t="s">
        <v>1590</v>
      </c>
      <c r="AD10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JOPH</v>
      </c>
    </row>
    <row r="103" spans="11:30" x14ac:dyDescent="0.25">
      <c r="K103" t="s">
        <v>1194</v>
      </c>
      <c r="L103" t="s">
        <v>1195</v>
      </c>
      <c r="M103" t="s">
        <v>1197</v>
      </c>
      <c r="N103" t="s">
        <v>1302</v>
      </c>
      <c r="P103" t="s">
        <v>557</v>
      </c>
      <c r="Q103" t="s">
        <v>178</v>
      </c>
      <c r="R103" t="s">
        <v>559</v>
      </c>
      <c r="S103" t="s">
        <v>176</v>
      </c>
      <c r="T103" t="s">
        <v>558</v>
      </c>
      <c r="U103" t="s">
        <v>510</v>
      </c>
      <c r="V103" t="s">
        <v>181</v>
      </c>
      <c r="W103" t="s">
        <v>560</v>
      </c>
      <c r="Y103" t="s">
        <v>1591</v>
      </c>
      <c r="Z103" t="s">
        <v>1313</v>
      </c>
      <c r="AA103" t="s">
        <v>1592</v>
      </c>
      <c r="AB103" t="s">
        <v>1333</v>
      </c>
      <c r="AC103" t="s">
        <v>1593</v>
      </c>
      <c r="AD10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JIBI</v>
      </c>
    </row>
    <row r="104" spans="11:30" x14ac:dyDescent="0.25">
      <c r="K104" t="s">
        <v>1303</v>
      </c>
      <c r="L104" t="s">
        <v>1303</v>
      </c>
      <c r="M104" t="s">
        <v>1304</v>
      </c>
      <c r="N104" t="s">
        <v>1305</v>
      </c>
      <c r="P104" t="s">
        <v>561</v>
      </c>
      <c r="Q104" t="s">
        <v>178</v>
      </c>
      <c r="R104" t="s">
        <v>563</v>
      </c>
      <c r="S104" t="s">
        <v>176</v>
      </c>
      <c r="T104" t="s">
        <v>562</v>
      </c>
      <c r="U104" t="s">
        <v>510</v>
      </c>
      <c r="V104" t="s">
        <v>181</v>
      </c>
      <c r="W104" t="s">
        <v>564</v>
      </c>
      <c r="Y104" t="s">
        <v>1594</v>
      </c>
      <c r="Z104" t="s">
        <v>1313</v>
      </c>
      <c r="AA104" t="s">
        <v>1595</v>
      </c>
      <c r="AB104" t="s">
        <v>1315</v>
      </c>
      <c r="AC104" t="s">
        <v>1330</v>
      </c>
      <c r="AD10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JHJE</v>
      </c>
    </row>
    <row r="105" spans="11:30" x14ac:dyDescent="0.25">
      <c r="P105" t="s">
        <v>565</v>
      </c>
      <c r="Q105" t="s">
        <v>178</v>
      </c>
      <c r="R105" t="s">
        <v>324</v>
      </c>
      <c r="S105" t="s">
        <v>176</v>
      </c>
      <c r="T105" t="s">
        <v>566</v>
      </c>
      <c r="U105" t="s">
        <v>510</v>
      </c>
      <c r="V105" t="s">
        <v>181</v>
      </c>
      <c r="W105" t="s">
        <v>567</v>
      </c>
      <c r="Y105" t="s">
        <v>1596</v>
      </c>
      <c r="Z105" t="s">
        <v>1313</v>
      </c>
      <c r="AA105" t="s">
        <v>1597</v>
      </c>
      <c r="AB105" t="s">
        <v>1333</v>
      </c>
      <c r="AC105" t="s">
        <v>1441</v>
      </c>
      <c r="AD10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JETU</v>
      </c>
    </row>
    <row r="106" spans="11:30" x14ac:dyDescent="0.25">
      <c r="P106" t="s">
        <v>568</v>
      </c>
      <c r="Q106" t="s">
        <v>178</v>
      </c>
      <c r="R106" t="s">
        <v>570</v>
      </c>
      <c r="S106" t="s">
        <v>176</v>
      </c>
      <c r="T106" t="s">
        <v>569</v>
      </c>
      <c r="U106" t="s">
        <v>344</v>
      </c>
      <c r="V106" t="s">
        <v>181</v>
      </c>
      <c r="W106" t="s">
        <v>571</v>
      </c>
      <c r="Y106" t="s">
        <v>1598</v>
      </c>
      <c r="Z106" t="s">
        <v>1413</v>
      </c>
      <c r="AA106" t="s">
        <v>1599</v>
      </c>
      <c r="AB106" t="s">
        <v>1415</v>
      </c>
      <c r="AC106" t="s">
        <v>1600</v>
      </c>
      <c r="AD10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JEGI</v>
      </c>
    </row>
    <row r="107" spans="11:30" x14ac:dyDescent="0.25">
      <c r="P107" t="s">
        <v>572</v>
      </c>
      <c r="Q107" t="s">
        <v>573</v>
      </c>
      <c r="R107" t="s">
        <v>575</v>
      </c>
      <c r="S107" t="s">
        <v>176</v>
      </c>
      <c r="T107" t="s">
        <v>574</v>
      </c>
      <c r="U107" t="s">
        <v>344</v>
      </c>
      <c r="V107" t="s">
        <v>181</v>
      </c>
      <c r="W107" t="s">
        <v>576</v>
      </c>
      <c r="Y107" t="s">
        <v>34</v>
      </c>
      <c r="Z107" t="s">
        <v>1313</v>
      </c>
      <c r="AA107" t="s">
        <v>1601</v>
      </c>
      <c r="AB107" t="s">
        <v>1315</v>
      </c>
      <c r="AC107" t="s">
        <v>1602</v>
      </c>
      <c r="AD10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JEJO</v>
      </c>
    </row>
    <row r="108" spans="11:30" x14ac:dyDescent="0.25">
      <c r="P108" t="s">
        <v>577</v>
      </c>
      <c r="Q108" t="s">
        <v>578</v>
      </c>
      <c r="R108" t="s">
        <v>580</v>
      </c>
      <c r="S108" t="s">
        <v>176</v>
      </c>
      <c r="T108" t="s">
        <v>579</v>
      </c>
      <c r="U108" t="s">
        <v>344</v>
      </c>
      <c r="V108" t="s">
        <v>181</v>
      </c>
      <c r="W108" t="s">
        <v>581</v>
      </c>
      <c r="Y108" t="s">
        <v>1603</v>
      </c>
      <c r="Z108" t="s">
        <v>1313</v>
      </c>
      <c r="AA108" t="s">
        <v>1604</v>
      </c>
      <c r="AB108" t="s">
        <v>1315</v>
      </c>
      <c r="AC108" t="s">
        <v>1605</v>
      </c>
      <c r="AD10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JEHO</v>
      </c>
    </row>
    <row r="109" spans="11:30" x14ac:dyDescent="0.25">
      <c r="P109" t="s">
        <v>582</v>
      </c>
      <c r="Q109" t="s">
        <v>583</v>
      </c>
      <c r="R109" t="s">
        <v>585</v>
      </c>
      <c r="S109" t="s">
        <v>176</v>
      </c>
      <c r="T109" t="s">
        <v>584</v>
      </c>
      <c r="U109" t="s">
        <v>344</v>
      </c>
      <c r="V109" t="s">
        <v>181</v>
      </c>
      <c r="W109" t="s">
        <v>586</v>
      </c>
      <c r="Y109" t="s">
        <v>1606</v>
      </c>
      <c r="Z109" t="s">
        <v>1313</v>
      </c>
      <c r="AA109" t="s">
        <v>1607</v>
      </c>
      <c r="AB109" t="s">
        <v>1315</v>
      </c>
      <c r="AC109" t="s">
        <v>1608</v>
      </c>
      <c r="AD10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JARE</v>
      </c>
    </row>
    <row r="110" spans="11:30" x14ac:dyDescent="0.25">
      <c r="P110" t="s">
        <v>587</v>
      </c>
      <c r="Q110" t="s">
        <v>588</v>
      </c>
      <c r="R110" t="s">
        <v>590</v>
      </c>
      <c r="S110" t="s">
        <v>176</v>
      </c>
      <c r="T110" t="s">
        <v>589</v>
      </c>
      <c r="U110" t="s">
        <v>344</v>
      </c>
      <c r="V110" t="s">
        <v>181</v>
      </c>
      <c r="W110" t="s">
        <v>591</v>
      </c>
      <c r="Y110" t="s">
        <v>1609</v>
      </c>
      <c r="Z110" t="s">
        <v>1413</v>
      </c>
      <c r="AA110" t="s">
        <v>1610</v>
      </c>
      <c r="AB110" t="s">
        <v>1415</v>
      </c>
      <c r="AC110" t="s">
        <v>1611</v>
      </c>
      <c r="AD11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JASI</v>
      </c>
    </row>
    <row r="111" spans="11:30" x14ac:dyDescent="0.25">
      <c r="P111" t="s">
        <v>592</v>
      </c>
      <c r="Q111" t="s">
        <v>593</v>
      </c>
      <c r="R111" t="s">
        <v>595</v>
      </c>
      <c r="S111" t="s">
        <v>176</v>
      </c>
      <c r="T111" t="s">
        <v>594</v>
      </c>
      <c r="U111" t="s">
        <v>344</v>
      </c>
      <c r="V111" t="s">
        <v>181</v>
      </c>
      <c r="W111" t="s">
        <v>596</v>
      </c>
      <c r="Y111" t="s">
        <v>1612</v>
      </c>
      <c r="Z111" t="s">
        <v>1313</v>
      </c>
      <c r="AA111" t="s">
        <v>1613</v>
      </c>
      <c r="AB111" t="s">
        <v>1315</v>
      </c>
      <c r="AC111" t="s">
        <v>1614</v>
      </c>
      <c r="AD11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JAEN</v>
      </c>
    </row>
    <row r="112" spans="11:30" x14ac:dyDescent="0.25">
      <c r="P112" t="s">
        <v>597</v>
      </c>
      <c r="Q112" t="s">
        <v>598</v>
      </c>
      <c r="R112" t="s">
        <v>600</v>
      </c>
      <c r="S112" t="s">
        <v>176</v>
      </c>
      <c r="T112" t="s">
        <v>599</v>
      </c>
      <c r="U112" t="s">
        <v>344</v>
      </c>
      <c r="V112" t="s">
        <v>181</v>
      </c>
      <c r="W112" t="s">
        <v>601</v>
      </c>
      <c r="Y112" t="s">
        <v>1615</v>
      </c>
      <c r="Z112" t="s">
        <v>1313</v>
      </c>
      <c r="AA112" t="s">
        <v>1616</v>
      </c>
      <c r="AB112" t="s">
        <v>1410</v>
      </c>
      <c r="AC112" t="s">
        <v>1617</v>
      </c>
      <c r="AD11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JAGA</v>
      </c>
    </row>
    <row r="113" spans="16:30" x14ac:dyDescent="0.25">
      <c r="P113" t="s">
        <v>602</v>
      </c>
      <c r="Q113" t="s">
        <v>603</v>
      </c>
      <c r="R113" t="s">
        <v>605</v>
      </c>
      <c r="S113" t="s">
        <v>176</v>
      </c>
      <c r="T113" t="s">
        <v>604</v>
      </c>
      <c r="U113" t="s">
        <v>344</v>
      </c>
      <c r="V113" t="s">
        <v>181</v>
      </c>
      <c r="W113" t="s">
        <v>606</v>
      </c>
      <c r="Y113" t="s">
        <v>1618</v>
      </c>
      <c r="Z113" t="s">
        <v>1313</v>
      </c>
      <c r="AA113" t="s">
        <v>1619</v>
      </c>
      <c r="AB113" t="s">
        <v>1315</v>
      </c>
      <c r="AC113" t="s">
        <v>1620</v>
      </c>
      <c r="AD11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JAAR</v>
      </c>
    </row>
    <row r="114" spans="16:30" x14ac:dyDescent="0.25">
      <c r="P114" t="s">
        <v>607</v>
      </c>
      <c r="Q114" t="s">
        <v>178</v>
      </c>
      <c r="R114" t="s">
        <v>609</v>
      </c>
      <c r="S114" t="s">
        <v>176</v>
      </c>
      <c r="T114" t="s">
        <v>608</v>
      </c>
      <c r="U114" t="s">
        <v>258</v>
      </c>
      <c r="V114" t="s">
        <v>181</v>
      </c>
      <c r="W114" t="s">
        <v>610</v>
      </c>
      <c r="Y114" t="s">
        <v>1621</v>
      </c>
      <c r="Z114" t="s">
        <v>1313</v>
      </c>
      <c r="AA114" t="s">
        <v>1622</v>
      </c>
      <c r="AB114" t="s">
        <v>1410</v>
      </c>
      <c r="AC114" t="s">
        <v>1371</v>
      </c>
      <c r="AD11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JAVE</v>
      </c>
    </row>
    <row r="115" spans="16:30" x14ac:dyDescent="0.25">
      <c r="P115" t="s">
        <v>611</v>
      </c>
      <c r="Q115" t="s">
        <v>178</v>
      </c>
      <c r="R115" t="s">
        <v>613</v>
      </c>
      <c r="S115" t="s">
        <v>176</v>
      </c>
      <c r="T115" t="s">
        <v>612</v>
      </c>
      <c r="U115" t="s">
        <v>344</v>
      </c>
      <c r="V115" t="s">
        <v>181</v>
      </c>
      <c r="W115" t="s">
        <v>614</v>
      </c>
      <c r="Y115" t="s">
        <v>1623</v>
      </c>
      <c r="Z115" t="s">
        <v>1313</v>
      </c>
      <c r="AA115" t="s">
        <v>1624</v>
      </c>
      <c r="AB115" t="s">
        <v>1315</v>
      </c>
      <c r="AC115" t="s">
        <v>1330</v>
      </c>
      <c r="AD11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JASA</v>
      </c>
    </row>
    <row r="116" spans="16:30" x14ac:dyDescent="0.25">
      <c r="P116" t="s">
        <v>615</v>
      </c>
      <c r="Q116" t="s">
        <v>616</v>
      </c>
      <c r="R116" t="s">
        <v>618</v>
      </c>
      <c r="S116" t="s">
        <v>176</v>
      </c>
      <c r="T116" t="s">
        <v>617</v>
      </c>
      <c r="U116" t="s">
        <v>344</v>
      </c>
      <c r="V116" t="s">
        <v>181</v>
      </c>
      <c r="W116" t="s">
        <v>619</v>
      </c>
      <c r="Y116" t="s">
        <v>33</v>
      </c>
      <c r="Z116" t="s">
        <v>1313</v>
      </c>
      <c r="AA116" t="s">
        <v>1625</v>
      </c>
      <c r="AB116" t="s">
        <v>1410</v>
      </c>
      <c r="AC116" t="s">
        <v>1371</v>
      </c>
      <c r="AD11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IMAH</v>
      </c>
    </row>
    <row r="117" spans="16:30" x14ac:dyDescent="0.25">
      <c r="P117" t="s">
        <v>620</v>
      </c>
      <c r="Q117" t="s">
        <v>621</v>
      </c>
      <c r="R117" t="s">
        <v>623</v>
      </c>
      <c r="S117" t="s">
        <v>176</v>
      </c>
      <c r="T117" t="s">
        <v>622</v>
      </c>
      <c r="U117" t="s">
        <v>344</v>
      </c>
      <c r="V117" t="s">
        <v>181</v>
      </c>
      <c r="W117" t="s">
        <v>624</v>
      </c>
      <c r="Y117" t="s">
        <v>1626</v>
      </c>
      <c r="Z117" t="s">
        <v>1313</v>
      </c>
      <c r="AA117" t="s">
        <v>1627</v>
      </c>
      <c r="AB117" t="s">
        <v>1315</v>
      </c>
      <c r="AC117" t="s">
        <v>1628</v>
      </c>
      <c r="AD11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IMKH</v>
      </c>
    </row>
    <row r="118" spans="16:30" x14ac:dyDescent="0.25">
      <c r="P118" t="s">
        <v>625</v>
      </c>
      <c r="Q118" t="s">
        <v>178</v>
      </c>
      <c r="R118" t="s">
        <v>627</v>
      </c>
      <c r="S118" t="s">
        <v>176</v>
      </c>
      <c r="T118" t="s">
        <v>626</v>
      </c>
      <c r="U118" t="s">
        <v>344</v>
      </c>
      <c r="V118" t="s">
        <v>181</v>
      </c>
      <c r="W118" t="s">
        <v>628</v>
      </c>
      <c r="Y118" t="s">
        <v>1629</v>
      </c>
      <c r="Z118" t="s">
        <v>1413</v>
      </c>
      <c r="AA118" t="s">
        <v>1630</v>
      </c>
      <c r="AB118" t="s">
        <v>1415</v>
      </c>
      <c r="AC118" t="s">
        <v>1441</v>
      </c>
      <c r="AD11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IMIQ</v>
      </c>
    </row>
    <row r="119" spans="16:30" x14ac:dyDescent="0.25">
      <c r="P119" t="s">
        <v>629</v>
      </c>
      <c r="Q119" t="s">
        <v>178</v>
      </c>
      <c r="R119" t="s">
        <v>631</v>
      </c>
      <c r="S119" t="s">
        <v>176</v>
      </c>
      <c r="T119" t="s">
        <v>630</v>
      </c>
      <c r="U119" t="s">
        <v>344</v>
      </c>
      <c r="V119" t="s">
        <v>181</v>
      </c>
      <c r="W119" t="s">
        <v>632</v>
      </c>
      <c r="Y119" t="s">
        <v>1631</v>
      </c>
      <c r="Z119" t="s">
        <v>1313</v>
      </c>
      <c r="AA119" t="s">
        <v>1632</v>
      </c>
      <c r="AB119" t="s">
        <v>1315</v>
      </c>
      <c r="AC119" t="s">
        <v>1633</v>
      </c>
      <c r="AD11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IMSA</v>
      </c>
    </row>
    <row r="120" spans="16:30" x14ac:dyDescent="0.25">
      <c r="P120" t="s">
        <v>633</v>
      </c>
      <c r="Q120" t="s">
        <v>178</v>
      </c>
      <c r="R120" t="s">
        <v>635</v>
      </c>
      <c r="S120" t="s">
        <v>176</v>
      </c>
      <c r="T120" t="s">
        <v>634</v>
      </c>
      <c r="U120" t="s">
        <v>344</v>
      </c>
      <c r="V120" t="s">
        <v>181</v>
      </c>
      <c r="W120" t="s">
        <v>636</v>
      </c>
      <c r="Y120" t="s">
        <v>1634</v>
      </c>
      <c r="Z120" t="s">
        <v>1313</v>
      </c>
      <c r="AA120" t="s">
        <v>1635</v>
      </c>
      <c r="AB120" t="s">
        <v>1435</v>
      </c>
      <c r="AC120" t="s">
        <v>1636</v>
      </c>
      <c r="AD12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IBDO</v>
      </c>
    </row>
    <row r="121" spans="16:30" x14ac:dyDescent="0.25">
      <c r="P121" t="s">
        <v>637</v>
      </c>
      <c r="Q121" t="s">
        <v>178</v>
      </c>
      <c r="R121" t="s">
        <v>639</v>
      </c>
      <c r="S121" t="s">
        <v>176</v>
      </c>
      <c r="T121" t="s">
        <v>638</v>
      </c>
      <c r="U121" t="s">
        <v>344</v>
      </c>
      <c r="V121" t="s">
        <v>181</v>
      </c>
      <c r="W121" t="s">
        <v>640</v>
      </c>
      <c r="Y121" t="s">
        <v>1637</v>
      </c>
      <c r="Z121" t="s">
        <v>1313</v>
      </c>
      <c r="AA121" t="s">
        <v>1638</v>
      </c>
      <c r="AB121" t="s">
        <v>1315</v>
      </c>
      <c r="AC121" t="s">
        <v>1450</v>
      </c>
      <c r="AD12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HUJA</v>
      </c>
    </row>
    <row r="122" spans="16:30" x14ac:dyDescent="0.25">
      <c r="P122" t="s">
        <v>641</v>
      </c>
      <c r="Q122" t="s">
        <v>642</v>
      </c>
      <c r="R122" t="s">
        <v>644</v>
      </c>
      <c r="S122" t="s">
        <v>176</v>
      </c>
      <c r="T122" t="s">
        <v>643</v>
      </c>
      <c r="U122" t="s">
        <v>344</v>
      </c>
      <c r="V122" t="s">
        <v>181</v>
      </c>
      <c r="W122" t="s">
        <v>645</v>
      </c>
      <c r="Y122" t="s">
        <v>1639</v>
      </c>
      <c r="Z122" t="s">
        <v>1313</v>
      </c>
      <c r="AA122" t="s">
        <v>1640</v>
      </c>
      <c r="AB122" t="s">
        <v>1315</v>
      </c>
      <c r="AC122" t="s">
        <v>1573</v>
      </c>
      <c r="AD12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HUAY</v>
      </c>
    </row>
    <row r="123" spans="16:30" x14ac:dyDescent="0.25">
      <c r="P123" t="s">
        <v>646</v>
      </c>
      <c r="Q123" t="s">
        <v>647</v>
      </c>
      <c r="R123" t="s">
        <v>649</v>
      </c>
      <c r="S123" t="s">
        <v>176</v>
      </c>
      <c r="T123" t="s">
        <v>648</v>
      </c>
      <c r="U123" t="s">
        <v>344</v>
      </c>
      <c r="V123" t="s">
        <v>181</v>
      </c>
      <c r="W123" t="s">
        <v>650</v>
      </c>
      <c r="Y123" t="s">
        <v>1641</v>
      </c>
      <c r="Z123" t="s">
        <v>1313</v>
      </c>
      <c r="AA123" t="s">
        <v>1642</v>
      </c>
      <c r="AB123" t="s">
        <v>1315</v>
      </c>
      <c r="AC123" t="s">
        <v>1505</v>
      </c>
      <c r="AD12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HIAB</v>
      </c>
    </row>
    <row r="124" spans="16:30" x14ac:dyDescent="0.25">
      <c r="P124" t="s">
        <v>651</v>
      </c>
      <c r="Q124" t="s">
        <v>652</v>
      </c>
      <c r="R124" t="s">
        <v>654</v>
      </c>
      <c r="S124" t="s">
        <v>176</v>
      </c>
      <c r="T124" t="s">
        <v>653</v>
      </c>
      <c r="U124" t="s">
        <v>344</v>
      </c>
      <c r="V124" t="s">
        <v>181</v>
      </c>
      <c r="W124" t="s">
        <v>655</v>
      </c>
      <c r="Y124" t="s">
        <v>1643</v>
      </c>
      <c r="Z124" t="s">
        <v>1313</v>
      </c>
      <c r="AA124" t="s">
        <v>1644</v>
      </c>
      <c r="AB124" t="s">
        <v>1315</v>
      </c>
      <c r="AC124" t="s">
        <v>1645</v>
      </c>
      <c r="AD12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HIEN</v>
      </c>
    </row>
    <row r="125" spans="16:30" x14ac:dyDescent="0.25">
      <c r="P125" t="s">
        <v>656</v>
      </c>
      <c r="Q125" t="s">
        <v>657</v>
      </c>
      <c r="R125" t="s">
        <v>659</v>
      </c>
      <c r="S125" t="s">
        <v>176</v>
      </c>
      <c r="T125" t="s">
        <v>658</v>
      </c>
      <c r="U125" t="s">
        <v>344</v>
      </c>
      <c r="V125" t="s">
        <v>181</v>
      </c>
      <c r="W125" t="s">
        <v>660</v>
      </c>
      <c r="Y125" t="s">
        <v>1646</v>
      </c>
      <c r="Z125" t="s">
        <v>1313</v>
      </c>
      <c r="AA125" t="s">
        <v>1647</v>
      </c>
      <c r="AB125" t="s">
        <v>1358</v>
      </c>
      <c r="AC125" t="s">
        <v>1648</v>
      </c>
      <c r="AD12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HEUG</v>
      </c>
    </row>
    <row r="126" spans="16:30" x14ac:dyDescent="0.25">
      <c r="P126" t="s">
        <v>661</v>
      </c>
      <c r="Q126" t="s">
        <v>662</v>
      </c>
      <c r="R126" t="s">
        <v>664</v>
      </c>
      <c r="S126" t="s">
        <v>176</v>
      </c>
      <c r="T126" t="s">
        <v>663</v>
      </c>
      <c r="U126" t="s">
        <v>344</v>
      </c>
      <c r="V126" t="s">
        <v>181</v>
      </c>
      <c r="W126" t="s">
        <v>665</v>
      </c>
      <c r="Y126" t="s">
        <v>1649</v>
      </c>
      <c r="Z126" t="s">
        <v>1313</v>
      </c>
      <c r="AA126" t="s">
        <v>1650</v>
      </c>
      <c r="AB126" t="s">
        <v>1556</v>
      </c>
      <c r="AC126" t="s">
        <v>1334</v>
      </c>
      <c r="AD12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HESA</v>
      </c>
    </row>
    <row r="127" spans="16:30" x14ac:dyDescent="0.25">
      <c r="P127" t="s">
        <v>666</v>
      </c>
      <c r="Q127" t="s">
        <v>667</v>
      </c>
      <c r="R127" t="s">
        <v>669</v>
      </c>
      <c r="S127" t="s">
        <v>176</v>
      </c>
      <c r="T127" t="s">
        <v>668</v>
      </c>
      <c r="U127" t="s">
        <v>344</v>
      </c>
      <c r="V127" t="s">
        <v>181</v>
      </c>
      <c r="W127" t="s">
        <v>670</v>
      </c>
      <c r="Y127" t="s">
        <v>1651</v>
      </c>
      <c r="Z127" t="s">
        <v>1313</v>
      </c>
      <c r="AA127" t="s">
        <v>1652</v>
      </c>
      <c r="AB127" t="s">
        <v>1315</v>
      </c>
      <c r="AC127" t="s">
        <v>1441</v>
      </c>
      <c r="AD12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HAVE</v>
      </c>
    </row>
    <row r="128" spans="16:30" x14ac:dyDescent="0.25">
      <c r="P128" t="s">
        <v>671</v>
      </c>
      <c r="Q128" t="s">
        <v>672</v>
      </c>
      <c r="R128" t="s">
        <v>674</v>
      </c>
      <c r="S128" t="s">
        <v>176</v>
      </c>
      <c r="T128" t="s">
        <v>673</v>
      </c>
      <c r="U128" t="s">
        <v>344</v>
      </c>
      <c r="V128" t="s">
        <v>181</v>
      </c>
      <c r="W128" t="s">
        <v>675</v>
      </c>
      <c r="Y128" t="s">
        <v>1653</v>
      </c>
      <c r="Z128" t="s">
        <v>1313</v>
      </c>
      <c r="AA128" t="s">
        <v>1654</v>
      </c>
      <c r="AB128" t="s">
        <v>1315</v>
      </c>
      <c r="AC128" t="s">
        <v>1655</v>
      </c>
      <c r="AD12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HANA</v>
      </c>
    </row>
    <row r="129" spans="16:30" x14ac:dyDescent="0.25">
      <c r="P129" t="s">
        <v>676</v>
      </c>
      <c r="Q129" t="s">
        <v>677</v>
      </c>
      <c r="R129" t="s">
        <v>679</v>
      </c>
      <c r="S129" t="s">
        <v>176</v>
      </c>
      <c r="T129" t="s">
        <v>678</v>
      </c>
      <c r="U129" t="s">
        <v>344</v>
      </c>
      <c r="V129" t="s">
        <v>181</v>
      </c>
      <c r="W129" t="s">
        <v>680</v>
      </c>
      <c r="Y129" t="s">
        <v>1656</v>
      </c>
      <c r="Z129" t="s">
        <v>1313</v>
      </c>
      <c r="AA129" t="s">
        <v>1657</v>
      </c>
      <c r="AB129" t="s">
        <v>1315</v>
      </c>
      <c r="AC129" t="s">
        <v>1658</v>
      </c>
      <c r="AD12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HAKU</v>
      </c>
    </row>
    <row r="130" spans="16:30" x14ac:dyDescent="0.25">
      <c r="P130" t="s">
        <v>681</v>
      </c>
      <c r="Q130" t="s">
        <v>682</v>
      </c>
      <c r="R130" t="s">
        <v>684</v>
      </c>
      <c r="S130" t="s">
        <v>176</v>
      </c>
      <c r="T130" t="s">
        <v>683</v>
      </c>
      <c r="U130" t="s">
        <v>344</v>
      </c>
      <c r="V130" t="s">
        <v>181</v>
      </c>
      <c r="W130" t="s">
        <v>685</v>
      </c>
      <c r="Y130" t="s">
        <v>1659</v>
      </c>
      <c r="Z130" t="s">
        <v>1313</v>
      </c>
      <c r="AA130" t="s">
        <v>1660</v>
      </c>
      <c r="AB130" t="s">
        <v>1315</v>
      </c>
      <c r="AC130" t="s">
        <v>1387</v>
      </c>
      <c r="AD13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HAMO</v>
      </c>
    </row>
    <row r="131" spans="16:30" x14ac:dyDescent="0.25">
      <c r="P131" t="s">
        <v>686</v>
      </c>
      <c r="Q131" t="s">
        <v>687</v>
      </c>
      <c r="R131" t="s">
        <v>689</v>
      </c>
      <c r="S131" t="s">
        <v>176</v>
      </c>
      <c r="T131" t="s">
        <v>688</v>
      </c>
      <c r="U131" t="s">
        <v>344</v>
      </c>
      <c r="V131" t="s">
        <v>181</v>
      </c>
      <c r="W131" t="s">
        <v>690</v>
      </c>
      <c r="Y131" t="s">
        <v>1661</v>
      </c>
      <c r="Z131" t="s">
        <v>1313</v>
      </c>
      <c r="AA131" t="s">
        <v>1662</v>
      </c>
      <c r="AB131" t="s">
        <v>1556</v>
      </c>
      <c r="AC131" t="s">
        <v>1441</v>
      </c>
      <c r="AD13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GUMI</v>
      </c>
    </row>
    <row r="132" spans="16:30" x14ac:dyDescent="0.25">
      <c r="P132" t="s">
        <v>691</v>
      </c>
      <c r="Q132" t="s">
        <v>692</v>
      </c>
      <c r="R132" t="s">
        <v>694</v>
      </c>
      <c r="S132" t="s">
        <v>176</v>
      </c>
      <c r="T132" t="s">
        <v>693</v>
      </c>
      <c r="U132" t="s">
        <v>344</v>
      </c>
      <c r="V132" t="s">
        <v>181</v>
      </c>
      <c r="W132" t="s">
        <v>695</v>
      </c>
      <c r="Y132" t="s">
        <v>1663</v>
      </c>
      <c r="Z132" t="s">
        <v>1313</v>
      </c>
      <c r="AA132" t="s">
        <v>1664</v>
      </c>
      <c r="AB132" t="s">
        <v>1315</v>
      </c>
      <c r="AC132" t="s">
        <v>1334</v>
      </c>
      <c r="AD13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GOWE</v>
      </c>
    </row>
    <row r="133" spans="16:30" x14ac:dyDescent="0.25">
      <c r="P133" t="s">
        <v>696</v>
      </c>
      <c r="Q133" t="s">
        <v>697</v>
      </c>
      <c r="R133" t="s">
        <v>699</v>
      </c>
      <c r="S133" t="s">
        <v>176</v>
      </c>
      <c r="T133" t="s">
        <v>698</v>
      </c>
      <c r="U133" t="s">
        <v>344</v>
      </c>
      <c r="V133" t="s">
        <v>181</v>
      </c>
      <c r="W133" t="s">
        <v>700</v>
      </c>
      <c r="Y133" t="s">
        <v>1665</v>
      </c>
      <c r="Z133" t="s">
        <v>1313</v>
      </c>
      <c r="AA133" t="s">
        <v>1666</v>
      </c>
      <c r="AB133" t="s">
        <v>1315</v>
      </c>
      <c r="AC133" t="s">
        <v>1330</v>
      </c>
      <c r="AD13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GLIL</v>
      </c>
    </row>
    <row r="134" spans="16:30" x14ac:dyDescent="0.25">
      <c r="P134" t="s">
        <v>701</v>
      </c>
      <c r="Q134" t="s">
        <v>178</v>
      </c>
      <c r="R134" t="s">
        <v>703</v>
      </c>
      <c r="S134" t="s">
        <v>176</v>
      </c>
      <c r="T134" t="s">
        <v>702</v>
      </c>
      <c r="U134" t="s">
        <v>218</v>
      </c>
      <c r="V134" t="s">
        <v>181</v>
      </c>
      <c r="W134" t="s">
        <v>704</v>
      </c>
      <c r="Y134" t="s">
        <v>1667</v>
      </c>
      <c r="Z134" t="s">
        <v>1313</v>
      </c>
      <c r="AA134" t="s">
        <v>1668</v>
      </c>
      <c r="AB134" t="s">
        <v>1410</v>
      </c>
      <c r="AC134" t="s">
        <v>1371</v>
      </c>
      <c r="AD13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GILA</v>
      </c>
    </row>
    <row r="135" spans="16:30" x14ac:dyDescent="0.25">
      <c r="P135" t="s">
        <v>705</v>
      </c>
      <c r="Q135" t="s">
        <v>178</v>
      </c>
      <c r="R135" t="s">
        <v>705</v>
      </c>
      <c r="S135" t="s">
        <v>176</v>
      </c>
      <c r="T135" t="s">
        <v>706</v>
      </c>
      <c r="U135" t="s">
        <v>344</v>
      </c>
      <c r="V135" t="s">
        <v>181</v>
      </c>
      <c r="W135" t="s">
        <v>707</v>
      </c>
      <c r="Y135" t="s">
        <v>1669</v>
      </c>
      <c r="Z135" t="s">
        <v>1313</v>
      </c>
      <c r="AA135" t="s">
        <v>1670</v>
      </c>
      <c r="AB135" t="s">
        <v>1315</v>
      </c>
      <c r="AC135" t="s">
        <v>1671</v>
      </c>
      <c r="AD13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GHFA</v>
      </c>
    </row>
    <row r="136" spans="16:30" x14ac:dyDescent="0.25">
      <c r="P136" t="s">
        <v>708</v>
      </c>
      <c r="Q136" t="s">
        <v>178</v>
      </c>
      <c r="R136" t="s">
        <v>476</v>
      </c>
      <c r="S136" t="s">
        <v>176</v>
      </c>
      <c r="T136" t="s">
        <v>709</v>
      </c>
      <c r="U136" t="s">
        <v>705</v>
      </c>
      <c r="V136" t="s">
        <v>181</v>
      </c>
      <c r="W136" t="s">
        <v>710</v>
      </c>
      <c r="Y136" t="s">
        <v>1672</v>
      </c>
      <c r="Z136" t="s">
        <v>1313</v>
      </c>
      <c r="AA136" t="s">
        <v>1673</v>
      </c>
      <c r="AB136" t="s">
        <v>1315</v>
      </c>
      <c r="AC136" t="s">
        <v>1674</v>
      </c>
      <c r="AD13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GABR</v>
      </c>
    </row>
    <row r="137" spans="16:30" x14ac:dyDescent="0.25">
      <c r="P137" t="s">
        <v>711</v>
      </c>
      <c r="Q137" t="s">
        <v>178</v>
      </c>
      <c r="R137" t="s">
        <v>224</v>
      </c>
      <c r="S137" t="s">
        <v>176</v>
      </c>
      <c r="T137" t="s">
        <v>712</v>
      </c>
      <c r="U137" t="s">
        <v>705</v>
      </c>
      <c r="V137" t="s">
        <v>181</v>
      </c>
      <c r="W137" t="s">
        <v>713</v>
      </c>
      <c r="Y137" t="s">
        <v>1675</v>
      </c>
      <c r="Z137" t="s">
        <v>1313</v>
      </c>
      <c r="AA137" t="s">
        <v>1676</v>
      </c>
      <c r="AB137" t="s">
        <v>1315</v>
      </c>
      <c r="AC137" t="s">
        <v>1405</v>
      </c>
      <c r="AD13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FRJE</v>
      </c>
    </row>
    <row r="138" spans="16:30" x14ac:dyDescent="0.25">
      <c r="P138" t="s">
        <v>714</v>
      </c>
      <c r="Q138" t="s">
        <v>178</v>
      </c>
      <c r="R138" t="s">
        <v>198</v>
      </c>
      <c r="S138" t="s">
        <v>176</v>
      </c>
      <c r="T138" t="s">
        <v>715</v>
      </c>
      <c r="U138" t="s">
        <v>705</v>
      </c>
      <c r="V138" t="s">
        <v>181</v>
      </c>
      <c r="W138" t="s">
        <v>716</v>
      </c>
      <c r="Y138" t="s">
        <v>1677</v>
      </c>
      <c r="Z138" t="s">
        <v>1313</v>
      </c>
      <c r="AA138" t="s">
        <v>1678</v>
      </c>
      <c r="AB138" t="s">
        <v>1333</v>
      </c>
      <c r="AC138" t="s">
        <v>1441</v>
      </c>
      <c r="AD13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FRTH</v>
      </c>
    </row>
    <row r="139" spans="16:30" x14ac:dyDescent="0.25">
      <c r="P139" t="s">
        <v>717</v>
      </c>
      <c r="Q139" t="s">
        <v>178</v>
      </c>
      <c r="R139" t="s">
        <v>486</v>
      </c>
      <c r="S139" t="s">
        <v>176</v>
      </c>
      <c r="T139" t="s">
        <v>718</v>
      </c>
      <c r="U139" t="s">
        <v>705</v>
      </c>
      <c r="V139" t="s">
        <v>181</v>
      </c>
      <c r="W139" t="s">
        <v>719</v>
      </c>
      <c r="Y139" t="s">
        <v>1679</v>
      </c>
      <c r="Z139" t="s">
        <v>1313</v>
      </c>
      <c r="AA139" t="s">
        <v>1680</v>
      </c>
      <c r="AB139" t="s">
        <v>1556</v>
      </c>
      <c r="AC139" t="s">
        <v>1681</v>
      </c>
      <c r="AD13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FRBR</v>
      </c>
    </row>
    <row r="140" spans="16:30" x14ac:dyDescent="0.25">
      <c r="P140" t="s">
        <v>720</v>
      </c>
      <c r="Q140" t="s">
        <v>178</v>
      </c>
      <c r="R140" t="s">
        <v>231</v>
      </c>
      <c r="S140" t="s">
        <v>176</v>
      </c>
      <c r="T140" t="s">
        <v>721</v>
      </c>
      <c r="U140" t="s">
        <v>705</v>
      </c>
      <c r="V140" t="s">
        <v>181</v>
      </c>
      <c r="W140" t="s">
        <v>722</v>
      </c>
      <c r="Y140" t="s">
        <v>1682</v>
      </c>
      <c r="Z140" t="s">
        <v>1313</v>
      </c>
      <c r="AA140" t="s">
        <v>1683</v>
      </c>
      <c r="AB140" t="s">
        <v>1333</v>
      </c>
      <c r="AC140" t="s">
        <v>1334</v>
      </c>
      <c r="AD14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FEMA</v>
      </c>
    </row>
    <row r="141" spans="16:30" x14ac:dyDescent="0.25">
      <c r="P141" t="s">
        <v>723</v>
      </c>
      <c r="Q141" t="s">
        <v>178</v>
      </c>
      <c r="R141" t="s">
        <v>235</v>
      </c>
      <c r="S141" t="s">
        <v>176</v>
      </c>
      <c r="T141" t="s">
        <v>724</v>
      </c>
      <c r="U141" t="s">
        <v>705</v>
      </c>
      <c r="V141" t="s">
        <v>181</v>
      </c>
      <c r="W141" t="s">
        <v>725</v>
      </c>
      <c r="Y141" t="s">
        <v>1684</v>
      </c>
      <c r="Z141" t="s">
        <v>1413</v>
      </c>
      <c r="AA141" t="s">
        <v>1685</v>
      </c>
      <c r="AB141" t="s">
        <v>1415</v>
      </c>
      <c r="AC141" t="s">
        <v>1456</v>
      </c>
      <c r="AD14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FAKA</v>
      </c>
    </row>
    <row r="142" spans="16:30" x14ac:dyDescent="0.25">
      <c r="P142" t="s">
        <v>726</v>
      </c>
      <c r="Q142" t="s">
        <v>178</v>
      </c>
      <c r="R142" t="s">
        <v>239</v>
      </c>
      <c r="S142" t="s">
        <v>176</v>
      </c>
      <c r="T142" t="s">
        <v>727</v>
      </c>
      <c r="U142" t="s">
        <v>705</v>
      </c>
      <c r="V142" t="s">
        <v>181</v>
      </c>
      <c r="W142" t="s">
        <v>728</v>
      </c>
      <c r="Y142" t="s">
        <v>1686</v>
      </c>
      <c r="Z142" t="s">
        <v>1313</v>
      </c>
      <c r="AA142" t="s">
        <v>1687</v>
      </c>
      <c r="AB142" t="s">
        <v>1315</v>
      </c>
      <c r="AD14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ERBU</v>
      </c>
    </row>
    <row r="143" spans="16:30" x14ac:dyDescent="0.25">
      <c r="P143" t="s">
        <v>729</v>
      </c>
      <c r="Q143" t="s">
        <v>178</v>
      </c>
      <c r="R143" t="s">
        <v>332</v>
      </c>
      <c r="S143" t="s">
        <v>176</v>
      </c>
      <c r="T143" t="s">
        <v>730</v>
      </c>
      <c r="U143" t="s">
        <v>705</v>
      </c>
      <c r="V143" t="s">
        <v>181</v>
      </c>
      <c r="W143" t="s">
        <v>731</v>
      </c>
      <c r="Y143" t="s">
        <v>1688</v>
      </c>
      <c r="Z143" t="s">
        <v>1313</v>
      </c>
      <c r="AA143" t="s">
        <v>1689</v>
      </c>
      <c r="AB143" t="s">
        <v>1315</v>
      </c>
      <c r="AC143" t="s">
        <v>1321</v>
      </c>
      <c r="AD14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ERKO</v>
      </c>
    </row>
    <row r="144" spans="16:30" x14ac:dyDescent="0.25">
      <c r="P144" t="s">
        <v>732</v>
      </c>
      <c r="Q144" t="s">
        <v>178</v>
      </c>
      <c r="R144" t="s">
        <v>247</v>
      </c>
      <c r="S144" t="s">
        <v>176</v>
      </c>
      <c r="T144" t="s">
        <v>733</v>
      </c>
      <c r="U144" t="s">
        <v>705</v>
      </c>
      <c r="V144" t="s">
        <v>181</v>
      </c>
      <c r="W144" t="s">
        <v>734</v>
      </c>
      <c r="Y144" t="s">
        <v>1690</v>
      </c>
      <c r="Z144" t="s">
        <v>1313</v>
      </c>
      <c r="AA144" t="s">
        <v>1691</v>
      </c>
      <c r="AB144" t="s">
        <v>1315</v>
      </c>
      <c r="AC144" t="s">
        <v>1330</v>
      </c>
      <c r="AD14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ELTU</v>
      </c>
    </row>
    <row r="145" spans="16:30" x14ac:dyDescent="0.25">
      <c r="P145" t="s">
        <v>735</v>
      </c>
      <c r="Q145" t="s">
        <v>178</v>
      </c>
      <c r="R145" t="s">
        <v>251</v>
      </c>
      <c r="S145" t="s">
        <v>176</v>
      </c>
      <c r="T145" t="s">
        <v>736</v>
      </c>
      <c r="U145" t="s">
        <v>705</v>
      </c>
      <c r="V145" t="s">
        <v>181</v>
      </c>
      <c r="W145" t="s">
        <v>737</v>
      </c>
      <c r="Y145" t="s">
        <v>1692</v>
      </c>
      <c r="Z145" t="s">
        <v>1313</v>
      </c>
      <c r="AA145" t="s">
        <v>1693</v>
      </c>
      <c r="AB145" t="s">
        <v>1315</v>
      </c>
      <c r="AC145" t="s">
        <v>1334</v>
      </c>
      <c r="AD14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EDAR</v>
      </c>
    </row>
    <row r="146" spans="16:30" x14ac:dyDescent="0.25">
      <c r="P146" t="s">
        <v>738</v>
      </c>
      <c r="Q146" t="s">
        <v>178</v>
      </c>
      <c r="R146" t="s">
        <v>508</v>
      </c>
      <c r="S146" t="s">
        <v>176</v>
      </c>
      <c r="T146" t="s">
        <v>739</v>
      </c>
      <c r="U146" t="s">
        <v>705</v>
      </c>
      <c r="V146" t="s">
        <v>181</v>
      </c>
      <c r="W146" t="s">
        <v>740</v>
      </c>
      <c r="Y146" t="s">
        <v>1694</v>
      </c>
      <c r="Z146" t="s">
        <v>1313</v>
      </c>
      <c r="AA146" t="s">
        <v>1695</v>
      </c>
      <c r="AB146" t="s">
        <v>1315</v>
      </c>
      <c r="AC146" t="s">
        <v>1334</v>
      </c>
      <c r="AD14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ECAB</v>
      </c>
    </row>
    <row r="147" spans="16:30" x14ac:dyDescent="0.25">
      <c r="P147" t="s">
        <v>741</v>
      </c>
      <c r="Q147" t="s">
        <v>178</v>
      </c>
      <c r="R147" t="s">
        <v>512</v>
      </c>
      <c r="S147" t="s">
        <v>176</v>
      </c>
      <c r="T147" t="s">
        <v>742</v>
      </c>
      <c r="U147" t="s">
        <v>705</v>
      </c>
      <c r="V147" t="s">
        <v>181</v>
      </c>
      <c r="W147" t="s">
        <v>743</v>
      </c>
      <c r="Y147" t="s">
        <v>1696</v>
      </c>
      <c r="Z147" t="s">
        <v>1313</v>
      </c>
      <c r="AA147" t="s">
        <v>1697</v>
      </c>
      <c r="AB147" t="s">
        <v>1333</v>
      </c>
      <c r="AC147" t="s">
        <v>1441</v>
      </c>
      <c r="AD14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DOKE</v>
      </c>
    </row>
    <row r="148" spans="16:30" x14ac:dyDescent="0.25">
      <c r="P148" t="s">
        <v>744</v>
      </c>
      <c r="Q148" t="s">
        <v>178</v>
      </c>
      <c r="R148" t="s">
        <v>182</v>
      </c>
      <c r="S148" t="s">
        <v>176</v>
      </c>
      <c r="T148" t="s">
        <v>745</v>
      </c>
      <c r="U148" t="s">
        <v>741</v>
      </c>
      <c r="V148" t="s">
        <v>181</v>
      </c>
      <c r="W148" t="s">
        <v>746</v>
      </c>
      <c r="Y148" t="s">
        <v>1698</v>
      </c>
      <c r="Z148" t="s">
        <v>1313</v>
      </c>
      <c r="AA148" t="s">
        <v>1699</v>
      </c>
      <c r="AB148" t="s">
        <v>1315</v>
      </c>
      <c r="AC148" t="s">
        <v>1334</v>
      </c>
      <c r="AD14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DJSA</v>
      </c>
    </row>
    <row r="149" spans="16:30" x14ac:dyDescent="0.25">
      <c r="P149" t="s">
        <v>747</v>
      </c>
      <c r="Q149" t="s">
        <v>178</v>
      </c>
      <c r="R149" t="s">
        <v>187</v>
      </c>
      <c r="S149" t="s">
        <v>176</v>
      </c>
      <c r="T149" t="s">
        <v>748</v>
      </c>
      <c r="U149" t="s">
        <v>741</v>
      </c>
      <c r="V149" t="s">
        <v>181</v>
      </c>
      <c r="W149" t="s">
        <v>749</v>
      </c>
      <c r="Y149" t="s">
        <v>1700</v>
      </c>
      <c r="Z149" t="s">
        <v>1313</v>
      </c>
      <c r="AA149" t="s">
        <v>1701</v>
      </c>
      <c r="AB149" t="s">
        <v>1315</v>
      </c>
      <c r="AC149" t="s">
        <v>1702</v>
      </c>
      <c r="AD14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DEOR</v>
      </c>
    </row>
    <row r="150" spans="16:30" x14ac:dyDescent="0.25">
      <c r="P150" t="s">
        <v>750</v>
      </c>
      <c r="Q150" t="s">
        <v>178</v>
      </c>
      <c r="R150" t="s">
        <v>198</v>
      </c>
      <c r="S150" t="s">
        <v>176</v>
      </c>
      <c r="T150" t="s">
        <v>751</v>
      </c>
      <c r="U150" t="s">
        <v>741</v>
      </c>
      <c r="V150" t="s">
        <v>181</v>
      </c>
      <c r="W150" t="s">
        <v>752</v>
      </c>
      <c r="Y150" t="s">
        <v>1703</v>
      </c>
      <c r="Z150" t="s">
        <v>1313</v>
      </c>
      <c r="AA150" t="s">
        <v>1704</v>
      </c>
      <c r="AB150" t="s">
        <v>1315</v>
      </c>
      <c r="AC150" t="s">
        <v>1513</v>
      </c>
      <c r="AD15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DEBR</v>
      </c>
    </row>
    <row r="151" spans="16:30" x14ac:dyDescent="0.25">
      <c r="P151" t="s">
        <v>753</v>
      </c>
      <c r="Q151" t="s">
        <v>178</v>
      </c>
      <c r="R151" t="s">
        <v>202</v>
      </c>
      <c r="S151" t="s">
        <v>176</v>
      </c>
      <c r="T151" t="s">
        <v>754</v>
      </c>
      <c r="U151" t="s">
        <v>741</v>
      </c>
      <c r="V151" t="s">
        <v>181</v>
      </c>
      <c r="W151" t="s">
        <v>755</v>
      </c>
      <c r="Y151" t="s">
        <v>1705</v>
      </c>
      <c r="Z151" t="s">
        <v>1313</v>
      </c>
      <c r="AA151" t="s">
        <v>1706</v>
      </c>
      <c r="AB151" t="s">
        <v>1315</v>
      </c>
      <c r="AC151" t="s">
        <v>1707</v>
      </c>
      <c r="AD15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DABE</v>
      </c>
    </row>
    <row r="152" spans="16:30" x14ac:dyDescent="0.25">
      <c r="P152" t="s">
        <v>756</v>
      </c>
      <c r="Q152" t="s">
        <v>178</v>
      </c>
      <c r="R152" t="s">
        <v>206</v>
      </c>
      <c r="S152" t="s">
        <v>176</v>
      </c>
      <c r="T152" t="s">
        <v>757</v>
      </c>
      <c r="U152" t="s">
        <v>741</v>
      </c>
      <c r="V152" t="s">
        <v>181</v>
      </c>
      <c r="W152" t="s">
        <v>758</v>
      </c>
      <c r="Y152" t="s">
        <v>1708</v>
      </c>
      <c r="Z152" t="s">
        <v>1313</v>
      </c>
      <c r="AA152" t="s">
        <v>1709</v>
      </c>
      <c r="AB152" t="s">
        <v>1333</v>
      </c>
      <c r="AC152" t="s">
        <v>1374</v>
      </c>
      <c r="AD15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DAVI</v>
      </c>
    </row>
    <row r="153" spans="16:30" x14ac:dyDescent="0.25">
      <c r="P153" t="s">
        <v>759</v>
      </c>
      <c r="Q153" t="s">
        <v>178</v>
      </c>
      <c r="R153" t="s">
        <v>559</v>
      </c>
      <c r="S153" t="s">
        <v>176</v>
      </c>
      <c r="T153" t="s">
        <v>760</v>
      </c>
      <c r="U153" t="s">
        <v>741</v>
      </c>
      <c r="V153" t="s">
        <v>181</v>
      </c>
      <c r="W153" t="s">
        <v>761</v>
      </c>
      <c r="Y153" t="s">
        <v>1710</v>
      </c>
      <c r="Z153" t="s">
        <v>1313</v>
      </c>
      <c r="AA153" t="s">
        <v>1711</v>
      </c>
      <c r="AB153" t="s">
        <v>1333</v>
      </c>
      <c r="AC153" t="s">
        <v>1441</v>
      </c>
      <c r="AD15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DACL</v>
      </c>
    </row>
    <row r="154" spans="16:30" x14ac:dyDescent="0.25">
      <c r="P154" t="s">
        <v>762</v>
      </c>
      <c r="Q154" t="s">
        <v>178</v>
      </c>
      <c r="R154" t="s">
        <v>563</v>
      </c>
      <c r="S154" t="s">
        <v>176</v>
      </c>
      <c r="T154" t="s">
        <v>763</v>
      </c>
      <c r="U154" t="s">
        <v>741</v>
      </c>
      <c r="V154" t="s">
        <v>181</v>
      </c>
      <c r="W154" t="s">
        <v>764</v>
      </c>
      <c r="Y154" t="s">
        <v>1712</v>
      </c>
      <c r="Z154" t="s">
        <v>1313</v>
      </c>
      <c r="AA154" t="s">
        <v>1713</v>
      </c>
      <c r="AB154" t="s">
        <v>1315</v>
      </c>
      <c r="AC154" t="s">
        <v>1714</v>
      </c>
      <c r="AD15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CYSO</v>
      </c>
    </row>
    <row r="155" spans="16:30" x14ac:dyDescent="0.25">
      <c r="P155" t="s">
        <v>765</v>
      </c>
      <c r="Q155" t="s">
        <v>178</v>
      </c>
      <c r="R155" t="s">
        <v>324</v>
      </c>
      <c r="S155" t="s">
        <v>176</v>
      </c>
      <c r="T155" t="s">
        <v>766</v>
      </c>
      <c r="U155" t="s">
        <v>741</v>
      </c>
      <c r="V155" t="s">
        <v>181</v>
      </c>
      <c r="W155" t="s">
        <v>767</v>
      </c>
      <c r="Y155" t="s">
        <v>1715</v>
      </c>
      <c r="Z155" t="s">
        <v>1313</v>
      </c>
      <c r="AA155" t="s">
        <v>1716</v>
      </c>
      <c r="AB155" t="s">
        <v>1315</v>
      </c>
      <c r="AC155" t="s">
        <v>1717</v>
      </c>
      <c r="AD15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CLRA</v>
      </c>
    </row>
    <row r="156" spans="16:30" x14ac:dyDescent="0.25">
      <c r="P156" t="s">
        <v>768</v>
      </c>
      <c r="Q156" t="s">
        <v>178</v>
      </c>
      <c r="R156" t="s">
        <v>190</v>
      </c>
      <c r="S156" t="s">
        <v>176</v>
      </c>
      <c r="T156" t="s">
        <v>769</v>
      </c>
      <c r="U156" t="s">
        <v>747</v>
      </c>
      <c r="V156" t="s">
        <v>181</v>
      </c>
      <c r="W156" t="s">
        <v>770</v>
      </c>
      <c r="Y156" t="s">
        <v>1718</v>
      </c>
      <c r="Z156" t="s">
        <v>1413</v>
      </c>
      <c r="AA156" t="s">
        <v>1719</v>
      </c>
      <c r="AB156" t="s">
        <v>1415</v>
      </c>
      <c r="AC156" t="s">
        <v>1330</v>
      </c>
      <c r="AD15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CLBA</v>
      </c>
    </row>
    <row r="157" spans="16:30" x14ac:dyDescent="0.25">
      <c r="P157" t="s">
        <v>771</v>
      </c>
      <c r="Q157" t="s">
        <v>178</v>
      </c>
      <c r="R157" t="s">
        <v>193</v>
      </c>
      <c r="S157" t="s">
        <v>176</v>
      </c>
      <c r="T157" t="s">
        <v>772</v>
      </c>
      <c r="U157" t="s">
        <v>747</v>
      </c>
      <c r="V157" t="s">
        <v>181</v>
      </c>
      <c r="W157" t="s">
        <v>773</v>
      </c>
      <c r="Y157" t="s">
        <v>1720</v>
      </c>
      <c r="Z157" t="s">
        <v>1313</v>
      </c>
      <c r="AA157" t="s">
        <v>1721</v>
      </c>
      <c r="AB157" t="s">
        <v>1315</v>
      </c>
      <c r="AC157" t="s">
        <v>1539</v>
      </c>
      <c r="AD15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CHRO</v>
      </c>
    </row>
    <row r="158" spans="16:30" x14ac:dyDescent="0.25">
      <c r="P158" t="s">
        <v>774</v>
      </c>
      <c r="Q158" t="s">
        <v>178</v>
      </c>
      <c r="R158" t="s">
        <v>381</v>
      </c>
      <c r="S158" t="s">
        <v>176</v>
      </c>
      <c r="T158" t="s">
        <v>775</v>
      </c>
      <c r="U158" t="s">
        <v>747</v>
      </c>
      <c r="V158" t="s">
        <v>181</v>
      </c>
      <c r="W158" t="s">
        <v>776</v>
      </c>
      <c r="Y158" t="s">
        <v>1722</v>
      </c>
      <c r="Z158" t="s">
        <v>1313</v>
      </c>
      <c r="AA158" t="s">
        <v>1723</v>
      </c>
      <c r="AB158" t="s">
        <v>1315</v>
      </c>
      <c r="AC158" t="s">
        <v>1645</v>
      </c>
      <c r="AD15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CHCA</v>
      </c>
    </row>
    <row r="159" spans="16:30" x14ac:dyDescent="0.25">
      <c r="P159" t="s">
        <v>777</v>
      </c>
      <c r="Q159" t="s">
        <v>178</v>
      </c>
      <c r="R159" t="s">
        <v>384</v>
      </c>
      <c r="S159" t="s">
        <v>176</v>
      </c>
      <c r="T159" t="s">
        <v>778</v>
      </c>
      <c r="U159" t="s">
        <v>747</v>
      </c>
      <c r="V159" t="s">
        <v>181</v>
      </c>
      <c r="W159" t="s">
        <v>779</v>
      </c>
      <c r="Y159" t="s">
        <v>1724</v>
      </c>
      <c r="Z159" t="s">
        <v>1413</v>
      </c>
      <c r="AA159" t="s">
        <v>1725</v>
      </c>
      <c r="AB159" t="s">
        <v>1415</v>
      </c>
      <c r="AC159" t="s">
        <v>1542</v>
      </c>
      <c r="AD15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CHMA</v>
      </c>
    </row>
    <row r="160" spans="16:30" x14ac:dyDescent="0.25">
      <c r="P160" t="s">
        <v>780</v>
      </c>
      <c r="Q160" t="s">
        <v>178</v>
      </c>
      <c r="R160" t="s">
        <v>441</v>
      </c>
      <c r="S160" t="s">
        <v>176</v>
      </c>
      <c r="T160" t="s">
        <v>781</v>
      </c>
      <c r="U160" t="s">
        <v>747</v>
      </c>
      <c r="V160" t="s">
        <v>181</v>
      </c>
      <c r="W160" t="s">
        <v>782</v>
      </c>
      <c r="Y160" t="s">
        <v>1726</v>
      </c>
      <c r="Z160" t="s">
        <v>1313</v>
      </c>
      <c r="AA160" t="s">
        <v>1727</v>
      </c>
      <c r="AB160" t="s">
        <v>1333</v>
      </c>
      <c r="AC160" t="s">
        <v>1608</v>
      </c>
      <c r="AD16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CAVI</v>
      </c>
    </row>
    <row r="161" spans="16:30" x14ac:dyDescent="0.25">
      <c r="P161" t="s">
        <v>783</v>
      </c>
      <c r="Q161" t="s">
        <v>178</v>
      </c>
      <c r="R161" t="s">
        <v>445</v>
      </c>
      <c r="S161" t="s">
        <v>176</v>
      </c>
      <c r="T161" t="s">
        <v>784</v>
      </c>
      <c r="U161" t="s">
        <v>747</v>
      </c>
      <c r="V161" t="s">
        <v>181</v>
      </c>
      <c r="W161" t="s">
        <v>785</v>
      </c>
      <c r="Y161" t="s">
        <v>1728</v>
      </c>
      <c r="Z161" t="s">
        <v>1313</v>
      </c>
      <c r="AA161" t="s">
        <v>1729</v>
      </c>
      <c r="AB161" t="s">
        <v>1315</v>
      </c>
      <c r="AC161" t="s">
        <v>1330</v>
      </c>
      <c r="AD16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CAVI</v>
      </c>
    </row>
    <row r="162" spans="16:30" x14ac:dyDescent="0.25">
      <c r="P162" t="s">
        <v>786</v>
      </c>
      <c r="Q162" t="s">
        <v>178</v>
      </c>
      <c r="R162" t="s">
        <v>387</v>
      </c>
      <c r="S162" t="s">
        <v>176</v>
      </c>
      <c r="T162" t="s">
        <v>787</v>
      </c>
      <c r="U162" t="s">
        <v>747</v>
      </c>
      <c r="V162" t="s">
        <v>181</v>
      </c>
      <c r="W162" t="s">
        <v>788</v>
      </c>
      <c r="Y162" t="s">
        <v>1730</v>
      </c>
      <c r="Z162" t="s">
        <v>1313</v>
      </c>
      <c r="AA162" t="s">
        <v>1731</v>
      </c>
      <c r="AB162" t="s">
        <v>1315</v>
      </c>
      <c r="AC162" t="s">
        <v>1377</v>
      </c>
      <c r="AD16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BRCL</v>
      </c>
    </row>
    <row r="163" spans="16:30" x14ac:dyDescent="0.25">
      <c r="P163" t="s">
        <v>789</v>
      </c>
      <c r="Q163" t="s">
        <v>178</v>
      </c>
      <c r="R163" t="s">
        <v>402</v>
      </c>
      <c r="S163" t="s">
        <v>176</v>
      </c>
      <c r="T163" t="s">
        <v>790</v>
      </c>
      <c r="U163" t="s">
        <v>747</v>
      </c>
      <c r="V163" t="s">
        <v>181</v>
      </c>
      <c r="W163" t="s">
        <v>791</v>
      </c>
      <c r="Y163" t="s">
        <v>1732</v>
      </c>
      <c r="Z163" t="s">
        <v>1313</v>
      </c>
      <c r="AA163" t="s">
        <v>1733</v>
      </c>
      <c r="AB163" t="s">
        <v>1315</v>
      </c>
      <c r="AC163" t="s">
        <v>1734</v>
      </c>
      <c r="AD16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BRVE</v>
      </c>
    </row>
    <row r="164" spans="16:30" x14ac:dyDescent="0.25">
      <c r="P164" t="s">
        <v>792</v>
      </c>
      <c r="Q164" t="s">
        <v>178</v>
      </c>
      <c r="R164" t="s">
        <v>546</v>
      </c>
      <c r="S164" t="s">
        <v>176</v>
      </c>
      <c r="T164" t="s">
        <v>793</v>
      </c>
      <c r="U164" t="s">
        <v>747</v>
      </c>
      <c r="V164" t="s">
        <v>181</v>
      </c>
      <c r="W164" t="s">
        <v>794</v>
      </c>
      <c r="Y164" t="s">
        <v>1735</v>
      </c>
      <c r="Z164" t="s">
        <v>1413</v>
      </c>
      <c r="AA164" t="s">
        <v>1736</v>
      </c>
      <c r="AB164" t="s">
        <v>1415</v>
      </c>
      <c r="AC164" t="s">
        <v>1737</v>
      </c>
      <c r="AD16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BOTU</v>
      </c>
    </row>
    <row r="165" spans="16:30" x14ac:dyDescent="0.25">
      <c r="P165" t="s">
        <v>795</v>
      </c>
      <c r="Q165" t="s">
        <v>796</v>
      </c>
      <c r="R165" t="s">
        <v>798</v>
      </c>
      <c r="S165" t="s">
        <v>176</v>
      </c>
      <c r="T165" t="s">
        <v>797</v>
      </c>
      <c r="U165" t="s">
        <v>344</v>
      </c>
      <c r="V165" t="s">
        <v>181</v>
      </c>
      <c r="W165" t="s">
        <v>799</v>
      </c>
      <c r="Y165" t="s">
        <v>1738</v>
      </c>
      <c r="Z165" t="s">
        <v>1313</v>
      </c>
      <c r="AA165" t="s">
        <v>1739</v>
      </c>
      <c r="AB165" t="s">
        <v>1315</v>
      </c>
      <c r="AC165" t="s">
        <v>1450</v>
      </c>
      <c r="AD16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BHSH</v>
      </c>
    </row>
    <row r="166" spans="16:30" x14ac:dyDescent="0.25">
      <c r="P166" t="s">
        <v>800</v>
      </c>
      <c r="Q166" t="s">
        <v>801</v>
      </c>
      <c r="R166" t="s">
        <v>803</v>
      </c>
      <c r="S166" t="s">
        <v>176</v>
      </c>
      <c r="T166" t="s">
        <v>802</v>
      </c>
      <c r="U166" t="s">
        <v>344</v>
      </c>
      <c r="V166" t="s">
        <v>181</v>
      </c>
      <c r="W166" t="s">
        <v>804</v>
      </c>
      <c r="Y166" t="s">
        <v>1740</v>
      </c>
      <c r="Z166" t="s">
        <v>1313</v>
      </c>
      <c r="AA166" t="s">
        <v>1741</v>
      </c>
      <c r="AB166" t="s">
        <v>1315</v>
      </c>
      <c r="AC166" t="s">
        <v>1581</v>
      </c>
      <c r="AD16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BECA</v>
      </c>
    </row>
    <row r="167" spans="16:30" x14ac:dyDescent="0.25">
      <c r="P167" t="s">
        <v>805</v>
      </c>
      <c r="Q167" t="s">
        <v>806</v>
      </c>
      <c r="R167" t="s">
        <v>808</v>
      </c>
      <c r="S167" t="s">
        <v>176</v>
      </c>
      <c r="T167" t="s">
        <v>807</v>
      </c>
      <c r="U167" t="s">
        <v>344</v>
      </c>
      <c r="V167" t="s">
        <v>181</v>
      </c>
      <c r="W167" t="s">
        <v>809</v>
      </c>
      <c r="Y167" t="s">
        <v>1742</v>
      </c>
      <c r="Z167" t="s">
        <v>1313</v>
      </c>
      <c r="AA167" t="s">
        <v>1743</v>
      </c>
      <c r="AB167" t="s">
        <v>1315</v>
      </c>
      <c r="AC167" t="s">
        <v>1744</v>
      </c>
      <c r="AD16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BECO</v>
      </c>
    </row>
    <row r="168" spans="16:30" x14ac:dyDescent="0.25">
      <c r="P168" t="s">
        <v>810</v>
      </c>
      <c r="Q168" t="s">
        <v>811</v>
      </c>
      <c r="R168" t="s">
        <v>813</v>
      </c>
      <c r="S168" t="s">
        <v>176</v>
      </c>
      <c r="T168" t="s">
        <v>812</v>
      </c>
      <c r="U168" t="s">
        <v>344</v>
      </c>
      <c r="V168" t="s">
        <v>181</v>
      </c>
      <c r="W168" t="s">
        <v>814</v>
      </c>
      <c r="Y168" t="s">
        <v>1745</v>
      </c>
      <c r="Z168" t="s">
        <v>1313</v>
      </c>
      <c r="AA168" t="s">
        <v>1746</v>
      </c>
      <c r="AB168" t="s">
        <v>1315</v>
      </c>
      <c r="AC168" t="s">
        <v>1747</v>
      </c>
      <c r="AD16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BAGH</v>
      </c>
    </row>
    <row r="169" spans="16:30" x14ac:dyDescent="0.25">
      <c r="P169" t="s">
        <v>815</v>
      </c>
      <c r="Q169" t="s">
        <v>816</v>
      </c>
      <c r="R169" t="s">
        <v>818</v>
      </c>
      <c r="S169" t="s">
        <v>176</v>
      </c>
      <c r="T169" t="s">
        <v>817</v>
      </c>
      <c r="U169" t="s">
        <v>344</v>
      </c>
      <c r="V169" t="s">
        <v>181</v>
      </c>
      <c r="W169" t="s">
        <v>819</v>
      </c>
      <c r="Y169" t="s">
        <v>1748</v>
      </c>
      <c r="Z169" t="s">
        <v>1313</v>
      </c>
      <c r="AA169" t="s">
        <v>1749</v>
      </c>
      <c r="AB169" t="s">
        <v>1333</v>
      </c>
      <c r="AC169" t="s">
        <v>1334</v>
      </c>
      <c r="AD16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BAFO</v>
      </c>
    </row>
    <row r="170" spans="16:30" x14ac:dyDescent="0.25">
      <c r="P170" t="s">
        <v>820</v>
      </c>
      <c r="Q170" t="s">
        <v>178</v>
      </c>
      <c r="R170" t="s">
        <v>822</v>
      </c>
      <c r="S170" t="s">
        <v>176</v>
      </c>
      <c r="T170" t="s">
        <v>821</v>
      </c>
      <c r="U170" t="s">
        <v>344</v>
      </c>
      <c r="V170" t="s">
        <v>181</v>
      </c>
      <c r="W170" t="s">
        <v>823</v>
      </c>
      <c r="Y170" t="s">
        <v>1750</v>
      </c>
      <c r="Z170" t="s">
        <v>1313</v>
      </c>
      <c r="AA170" t="s">
        <v>1751</v>
      </c>
      <c r="AB170" t="s">
        <v>1315</v>
      </c>
      <c r="AC170" t="s">
        <v>1324</v>
      </c>
      <c r="AD17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BAAL</v>
      </c>
    </row>
    <row r="171" spans="16:30" x14ac:dyDescent="0.25">
      <c r="P171" t="s">
        <v>824</v>
      </c>
      <c r="Q171" t="s">
        <v>178</v>
      </c>
      <c r="R171" t="s">
        <v>826</v>
      </c>
      <c r="S171" t="s">
        <v>176</v>
      </c>
      <c r="T171" t="s">
        <v>825</v>
      </c>
      <c r="U171" t="s">
        <v>344</v>
      </c>
      <c r="V171" t="s">
        <v>181</v>
      </c>
      <c r="W171" t="s">
        <v>827</v>
      </c>
      <c r="Y171" t="s">
        <v>1752</v>
      </c>
      <c r="Z171" t="s">
        <v>1313</v>
      </c>
      <c r="AA171" t="s">
        <v>1753</v>
      </c>
      <c r="AB171" t="s">
        <v>1315</v>
      </c>
      <c r="AC171" t="s">
        <v>1645</v>
      </c>
      <c r="AD17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AZAB</v>
      </c>
    </row>
    <row r="172" spans="16:30" x14ac:dyDescent="0.25">
      <c r="P172" t="s">
        <v>828</v>
      </c>
      <c r="Q172" t="s">
        <v>829</v>
      </c>
      <c r="R172" t="s">
        <v>831</v>
      </c>
      <c r="S172" t="s">
        <v>176</v>
      </c>
      <c r="T172" t="s">
        <v>830</v>
      </c>
      <c r="U172" t="s">
        <v>344</v>
      </c>
      <c r="V172" t="s">
        <v>181</v>
      </c>
      <c r="W172" t="s">
        <v>832</v>
      </c>
      <c r="Y172" t="s">
        <v>1754</v>
      </c>
      <c r="Z172" t="s">
        <v>1313</v>
      </c>
      <c r="AA172" t="s">
        <v>1755</v>
      </c>
      <c r="AB172" t="s">
        <v>1333</v>
      </c>
      <c r="AC172" t="s">
        <v>1405</v>
      </c>
      <c r="AD17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AUAL</v>
      </c>
    </row>
    <row r="173" spans="16:30" x14ac:dyDescent="0.25">
      <c r="P173" t="s">
        <v>833</v>
      </c>
      <c r="Q173" t="s">
        <v>834</v>
      </c>
      <c r="R173" t="s">
        <v>836</v>
      </c>
      <c r="S173" t="s">
        <v>176</v>
      </c>
      <c r="T173" t="s">
        <v>835</v>
      </c>
      <c r="U173" t="s">
        <v>344</v>
      </c>
      <c r="V173" t="s">
        <v>181</v>
      </c>
      <c r="W173" t="s">
        <v>837</v>
      </c>
      <c r="Y173" t="s">
        <v>1756</v>
      </c>
      <c r="Z173" t="s">
        <v>1313</v>
      </c>
      <c r="AA173" t="s">
        <v>1757</v>
      </c>
      <c r="AB173" t="s">
        <v>1410</v>
      </c>
      <c r="AC173" t="s">
        <v>1617</v>
      </c>
      <c r="AD17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ASRA</v>
      </c>
    </row>
    <row r="174" spans="16:30" x14ac:dyDescent="0.25">
      <c r="P174" t="s">
        <v>838</v>
      </c>
      <c r="Q174" t="s">
        <v>839</v>
      </c>
      <c r="R174" t="s">
        <v>841</v>
      </c>
      <c r="S174" t="s">
        <v>176</v>
      </c>
      <c r="T174" t="s">
        <v>840</v>
      </c>
      <c r="U174" t="s">
        <v>344</v>
      </c>
      <c r="V174" t="s">
        <v>181</v>
      </c>
      <c r="W174" t="s">
        <v>842</v>
      </c>
      <c r="Y174" t="s">
        <v>1758</v>
      </c>
      <c r="Z174" t="s">
        <v>1313</v>
      </c>
      <c r="AA174" t="s">
        <v>1759</v>
      </c>
      <c r="AC174" t="s">
        <v>1760</v>
      </c>
      <c r="AD17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ARSA</v>
      </c>
    </row>
    <row r="175" spans="16:30" x14ac:dyDescent="0.25">
      <c r="P175" t="s">
        <v>843</v>
      </c>
      <c r="Q175" t="s">
        <v>844</v>
      </c>
      <c r="R175" t="s">
        <v>846</v>
      </c>
      <c r="S175" t="s">
        <v>176</v>
      </c>
      <c r="T175" t="s">
        <v>845</v>
      </c>
      <c r="U175" t="s">
        <v>344</v>
      </c>
      <c r="V175" t="s">
        <v>181</v>
      </c>
      <c r="W175" t="s">
        <v>847</v>
      </c>
      <c r="Y175" t="s">
        <v>1761</v>
      </c>
      <c r="Z175" t="s">
        <v>1413</v>
      </c>
      <c r="AA175" t="s">
        <v>1762</v>
      </c>
      <c r="AB175" t="s">
        <v>1415</v>
      </c>
      <c r="AC175" t="s">
        <v>1763</v>
      </c>
      <c r="AD17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ARDO</v>
      </c>
    </row>
    <row r="176" spans="16:30" x14ac:dyDescent="0.25">
      <c r="P176" t="s">
        <v>848</v>
      </c>
      <c r="Q176" t="s">
        <v>178</v>
      </c>
      <c r="R176" t="s">
        <v>850</v>
      </c>
      <c r="S176" t="s">
        <v>176</v>
      </c>
      <c r="T176" t="s">
        <v>849</v>
      </c>
      <c r="U176" t="s">
        <v>471</v>
      </c>
      <c r="V176" t="s">
        <v>181</v>
      </c>
      <c r="W176" t="s">
        <v>851</v>
      </c>
      <c r="Y176" t="s">
        <v>1764</v>
      </c>
      <c r="Z176" t="s">
        <v>1313</v>
      </c>
      <c r="AA176" t="s">
        <v>1765</v>
      </c>
      <c r="AB176" t="s">
        <v>1315</v>
      </c>
      <c r="AC176" t="s">
        <v>1766</v>
      </c>
      <c r="AD17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ANPI</v>
      </c>
    </row>
    <row r="177" spans="16:30" x14ac:dyDescent="0.25">
      <c r="P177" t="s">
        <v>852</v>
      </c>
      <c r="Q177" t="s">
        <v>853</v>
      </c>
      <c r="R177" t="s">
        <v>855</v>
      </c>
      <c r="S177" t="s">
        <v>176</v>
      </c>
      <c r="T177" t="s">
        <v>854</v>
      </c>
      <c r="U177" t="s">
        <v>344</v>
      </c>
      <c r="V177" t="s">
        <v>181</v>
      </c>
      <c r="W177" t="s">
        <v>856</v>
      </c>
      <c r="Y177" t="s">
        <v>1767</v>
      </c>
      <c r="Z177" t="s">
        <v>1313</v>
      </c>
      <c r="AA177" t="s">
        <v>1768</v>
      </c>
      <c r="AB177" t="s">
        <v>1333</v>
      </c>
      <c r="AC177" t="s">
        <v>1334</v>
      </c>
      <c r="AD17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ANLA</v>
      </c>
    </row>
    <row r="178" spans="16:30" x14ac:dyDescent="0.25">
      <c r="P178" t="s">
        <v>857</v>
      </c>
      <c r="Q178" t="s">
        <v>858</v>
      </c>
      <c r="R178" t="s">
        <v>860</v>
      </c>
      <c r="S178" t="s">
        <v>176</v>
      </c>
      <c r="T178" t="s">
        <v>859</v>
      </c>
      <c r="U178" t="s">
        <v>344</v>
      </c>
      <c r="V178" t="s">
        <v>181</v>
      </c>
      <c r="W178" t="s">
        <v>861</v>
      </c>
      <c r="Y178" t="s">
        <v>1769</v>
      </c>
      <c r="Z178" t="s">
        <v>1318</v>
      </c>
      <c r="AA178" t="s">
        <v>1770</v>
      </c>
      <c r="AB178" t="s">
        <v>1320</v>
      </c>
      <c r="AC178" t="s">
        <v>1581</v>
      </c>
      <c r="AD17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ANRO</v>
      </c>
    </row>
    <row r="179" spans="16:30" x14ac:dyDescent="0.25">
      <c r="P179" t="s">
        <v>862</v>
      </c>
      <c r="Q179" t="s">
        <v>863</v>
      </c>
      <c r="R179" t="s">
        <v>865</v>
      </c>
      <c r="S179" t="s">
        <v>176</v>
      </c>
      <c r="T179" t="s">
        <v>864</v>
      </c>
      <c r="U179" t="s">
        <v>344</v>
      </c>
      <c r="V179" t="s">
        <v>181</v>
      </c>
      <c r="W179" t="s">
        <v>866</v>
      </c>
      <c r="Y179" t="s">
        <v>1771</v>
      </c>
      <c r="Z179" t="s">
        <v>1313</v>
      </c>
      <c r="AA179" t="s">
        <v>1772</v>
      </c>
      <c r="AD17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AMAM</v>
      </c>
    </row>
    <row r="180" spans="16:30" x14ac:dyDescent="0.25">
      <c r="P180" t="s">
        <v>867</v>
      </c>
      <c r="Q180" t="s">
        <v>868</v>
      </c>
      <c r="R180" t="s">
        <v>870</v>
      </c>
      <c r="S180" t="s">
        <v>176</v>
      </c>
      <c r="T180" t="s">
        <v>869</v>
      </c>
      <c r="U180" t="s">
        <v>344</v>
      </c>
      <c r="V180" t="s">
        <v>181</v>
      </c>
      <c r="W180" t="s">
        <v>871</v>
      </c>
      <c r="Y180" t="s">
        <v>1773</v>
      </c>
      <c r="Z180" t="s">
        <v>1313</v>
      </c>
      <c r="AA180" t="s">
        <v>1774</v>
      </c>
      <c r="AB180" t="s">
        <v>1315</v>
      </c>
      <c r="AC180" t="s">
        <v>1775</v>
      </c>
      <c r="AD18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AMAH</v>
      </c>
    </row>
    <row r="181" spans="16:30" x14ac:dyDescent="0.25">
      <c r="P181" t="s">
        <v>872</v>
      </c>
      <c r="Q181" t="s">
        <v>873</v>
      </c>
      <c r="R181" t="s">
        <v>875</v>
      </c>
      <c r="S181" t="s">
        <v>176</v>
      </c>
      <c r="T181" t="s">
        <v>874</v>
      </c>
      <c r="U181" t="s">
        <v>344</v>
      </c>
      <c r="V181" t="s">
        <v>181</v>
      </c>
      <c r="W181" t="s">
        <v>876</v>
      </c>
      <c r="Y181" t="s">
        <v>1776</v>
      </c>
      <c r="Z181" t="s">
        <v>1313</v>
      </c>
      <c r="AA181" t="s">
        <v>1777</v>
      </c>
      <c r="AB181" t="s">
        <v>1333</v>
      </c>
      <c r="AC181" t="s">
        <v>1778</v>
      </c>
      <c r="AD181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AKSU</v>
      </c>
    </row>
    <row r="182" spans="16:30" x14ac:dyDescent="0.25">
      <c r="P182" t="s">
        <v>877</v>
      </c>
      <c r="Q182" t="s">
        <v>878</v>
      </c>
      <c r="R182" t="s">
        <v>880</v>
      </c>
      <c r="S182" t="s">
        <v>176</v>
      </c>
      <c r="T182" t="s">
        <v>879</v>
      </c>
      <c r="U182" t="s">
        <v>344</v>
      </c>
      <c r="V182" t="s">
        <v>181</v>
      </c>
      <c r="W182" t="s">
        <v>881</v>
      </c>
      <c r="Y182" t="s">
        <v>1779</v>
      </c>
      <c r="Z182" t="s">
        <v>1313</v>
      </c>
      <c r="AA182" t="s">
        <v>1780</v>
      </c>
      <c r="AB182" t="s">
        <v>1333</v>
      </c>
      <c r="AC182" t="s">
        <v>1781</v>
      </c>
      <c r="AD182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MUBH</v>
      </c>
    </row>
    <row r="183" spans="16:30" x14ac:dyDescent="0.25">
      <c r="P183" t="s">
        <v>882</v>
      </c>
      <c r="Q183" t="s">
        <v>883</v>
      </c>
      <c r="R183" t="s">
        <v>885</v>
      </c>
      <c r="S183" t="s">
        <v>176</v>
      </c>
      <c r="T183" t="s">
        <v>884</v>
      </c>
      <c r="U183" t="s">
        <v>344</v>
      </c>
      <c r="V183" t="s">
        <v>181</v>
      </c>
      <c r="W183" t="s">
        <v>886</v>
      </c>
      <c r="Y183" t="s">
        <v>1782</v>
      </c>
      <c r="Z183" t="s">
        <v>1313</v>
      </c>
      <c r="AA183" t="s">
        <v>1783</v>
      </c>
      <c r="AB183" t="s">
        <v>1358</v>
      </c>
      <c r="AC183" t="s">
        <v>1505</v>
      </c>
      <c r="AD183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AKRA</v>
      </c>
    </row>
    <row r="184" spans="16:30" x14ac:dyDescent="0.25">
      <c r="P184" t="s">
        <v>887</v>
      </c>
      <c r="Q184" t="s">
        <v>888</v>
      </c>
      <c r="R184" t="s">
        <v>890</v>
      </c>
      <c r="S184" t="s">
        <v>176</v>
      </c>
      <c r="T184" t="s">
        <v>889</v>
      </c>
      <c r="U184" t="s">
        <v>344</v>
      </c>
      <c r="V184" t="s">
        <v>181</v>
      </c>
      <c r="W184" t="s">
        <v>891</v>
      </c>
      <c r="Y184" t="s">
        <v>1784</v>
      </c>
      <c r="Z184" t="s">
        <v>1313</v>
      </c>
      <c r="AA184" t="s">
        <v>1785</v>
      </c>
      <c r="AB184" t="s">
        <v>1315</v>
      </c>
      <c r="AC184" t="s">
        <v>1786</v>
      </c>
      <c r="AD184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AJHA</v>
      </c>
    </row>
    <row r="185" spans="16:30" x14ac:dyDescent="0.25">
      <c r="P185" t="s">
        <v>892</v>
      </c>
      <c r="Q185" t="s">
        <v>893</v>
      </c>
      <c r="R185" t="s">
        <v>895</v>
      </c>
      <c r="S185" t="s">
        <v>176</v>
      </c>
      <c r="T185" t="s">
        <v>894</v>
      </c>
      <c r="U185" t="s">
        <v>344</v>
      </c>
      <c r="V185" t="s">
        <v>181</v>
      </c>
      <c r="W185" t="s">
        <v>896</v>
      </c>
      <c r="Y185" t="s">
        <v>1787</v>
      </c>
      <c r="Z185" t="s">
        <v>1313</v>
      </c>
      <c r="AA185" t="s">
        <v>1788</v>
      </c>
      <c r="AB185" t="s">
        <v>1315</v>
      </c>
      <c r="AC185" t="s">
        <v>1628</v>
      </c>
      <c r="AD185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AHNA</v>
      </c>
    </row>
    <row r="186" spans="16:30" x14ac:dyDescent="0.25">
      <c r="P186" t="s">
        <v>897</v>
      </c>
      <c r="Q186" t="s">
        <v>898</v>
      </c>
      <c r="R186" t="s">
        <v>900</v>
      </c>
      <c r="S186" t="s">
        <v>176</v>
      </c>
      <c r="T186" t="s">
        <v>899</v>
      </c>
      <c r="U186" t="s">
        <v>344</v>
      </c>
      <c r="V186" t="s">
        <v>181</v>
      </c>
      <c r="W186" t="s">
        <v>901</v>
      </c>
      <c r="Y186" t="s">
        <v>1789</v>
      </c>
      <c r="Z186" t="s">
        <v>1313</v>
      </c>
      <c r="AA186" t="s">
        <v>1790</v>
      </c>
      <c r="AB186" t="s">
        <v>1315</v>
      </c>
      <c r="AC186" t="s">
        <v>1405</v>
      </c>
      <c r="AD186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AFMA</v>
      </c>
    </row>
    <row r="187" spans="16:30" x14ac:dyDescent="0.25">
      <c r="P187" t="s">
        <v>902</v>
      </c>
      <c r="Q187" t="s">
        <v>903</v>
      </c>
      <c r="R187" t="s">
        <v>905</v>
      </c>
      <c r="S187" t="s">
        <v>176</v>
      </c>
      <c r="T187" t="s">
        <v>904</v>
      </c>
      <c r="U187" t="s">
        <v>344</v>
      </c>
      <c r="V187" t="s">
        <v>181</v>
      </c>
      <c r="W187" t="s">
        <v>906</v>
      </c>
      <c r="Y187" t="s">
        <v>1791</v>
      </c>
      <c r="Z187" t="s">
        <v>1313</v>
      </c>
      <c r="AA187" t="s">
        <v>1792</v>
      </c>
      <c r="AB187" t="s">
        <v>1333</v>
      </c>
      <c r="AC187" t="s">
        <v>1334</v>
      </c>
      <c r="AD187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ADLO</v>
      </c>
    </row>
    <row r="188" spans="16:30" x14ac:dyDescent="0.25">
      <c r="P188" t="s">
        <v>907</v>
      </c>
      <c r="Q188" t="s">
        <v>908</v>
      </c>
      <c r="R188" t="s">
        <v>910</v>
      </c>
      <c r="S188" t="s">
        <v>176</v>
      </c>
      <c r="T188" t="s">
        <v>909</v>
      </c>
      <c r="U188" t="s">
        <v>344</v>
      </c>
      <c r="V188" t="s">
        <v>181</v>
      </c>
      <c r="W188" t="s">
        <v>911</v>
      </c>
      <c r="Y188" t="s">
        <v>1793</v>
      </c>
      <c r="Z188" t="s">
        <v>1313</v>
      </c>
      <c r="AA188" t="s">
        <v>1794</v>
      </c>
      <c r="AB188" t="s">
        <v>1315</v>
      </c>
      <c r="AC188" t="s">
        <v>1405</v>
      </c>
      <c r="AD188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ADTU</v>
      </c>
    </row>
    <row r="189" spans="16:30" x14ac:dyDescent="0.25">
      <c r="P189" t="s">
        <v>912</v>
      </c>
      <c r="Q189" t="s">
        <v>913</v>
      </c>
      <c r="R189" t="s">
        <v>915</v>
      </c>
      <c r="S189" t="s">
        <v>176</v>
      </c>
      <c r="T189" t="s">
        <v>914</v>
      </c>
      <c r="U189" t="s">
        <v>344</v>
      </c>
      <c r="V189" t="s">
        <v>181</v>
      </c>
      <c r="W189" t="s">
        <v>916</v>
      </c>
      <c r="Y189" t="s">
        <v>1795</v>
      </c>
      <c r="Z189" t="s">
        <v>1313</v>
      </c>
      <c r="AA189" t="s">
        <v>1796</v>
      </c>
      <c r="AB189" t="s">
        <v>1315</v>
      </c>
      <c r="AC189" t="s">
        <v>1374</v>
      </c>
      <c r="AD189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ABJO</v>
      </c>
    </row>
    <row r="190" spans="16:30" x14ac:dyDescent="0.25">
      <c r="P190" t="s">
        <v>917</v>
      </c>
      <c r="Q190" t="s">
        <v>918</v>
      </c>
      <c r="R190" t="s">
        <v>920</v>
      </c>
      <c r="S190" t="s">
        <v>176</v>
      </c>
      <c r="T190" t="s">
        <v>919</v>
      </c>
      <c r="U190" t="s">
        <v>344</v>
      </c>
      <c r="V190" t="s">
        <v>181</v>
      </c>
      <c r="W190" t="s">
        <v>921</v>
      </c>
      <c r="Y190" t="s">
        <v>1797</v>
      </c>
      <c r="Z190" t="s">
        <v>1313</v>
      </c>
      <c r="AA190" t="s">
        <v>1798</v>
      </c>
      <c r="AB190" t="s">
        <v>1799</v>
      </c>
      <c r="AC190" t="s">
        <v>1352</v>
      </c>
      <c r="AD190" s="37" t="str">
        <f>_xlfn.LET(
    _xlpm.fullName, TRIM(Q_Requester[[#This Row],[DisplayName]]),
    _xlpm.firstName, LEFT(_xlpm.fullName, FIND(" ", _xlpm.fullName &amp; " ") - 1),
    _xlpm.lastName, TRIM(RIGHT(SUBSTITUTE(_xlpm.fullName, " ", REPT(" ",100)),100)),
    _xlpm.firstPart, IF(LEN(_xlpm.firstName)&gt;=2,
                  LEFT(_xlpm.firstName,2),
                  "X"&amp;_xlpm.firstName),
    _xlpm.lastPart, IF(LEN(_xlpm.lastName)&gt;=2,
                 LEFT(_xlpm.lastName,2),
                 IF(LEN(_xlpm.lastName)=1,
                    _xlpm.lastName&amp;"X",
                    "XX")),
    UPPER(_xlpm.firstPart &amp; _xlpm.lastPart)
)</f>
        <v>AAAR</v>
      </c>
    </row>
    <row r="191" spans="16:30" x14ac:dyDescent="0.25">
      <c r="P191" t="s">
        <v>922</v>
      </c>
      <c r="Q191" t="s">
        <v>923</v>
      </c>
      <c r="R191" t="s">
        <v>925</v>
      </c>
      <c r="S191" t="s">
        <v>176</v>
      </c>
      <c r="T191" t="s">
        <v>924</v>
      </c>
      <c r="U191" t="s">
        <v>344</v>
      </c>
      <c r="V191" t="s">
        <v>181</v>
      </c>
      <c r="W191" t="s">
        <v>926</v>
      </c>
    </row>
    <row r="192" spans="16:30" x14ac:dyDescent="0.25">
      <c r="P192" t="s">
        <v>927</v>
      </c>
      <c r="Q192" t="s">
        <v>928</v>
      </c>
      <c r="R192" t="s">
        <v>930</v>
      </c>
      <c r="S192" t="s">
        <v>176</v>
      </c>
      <c r="T192" t="s">
        <v>929</v>
      </c>
      <c r="U192" t="s">
        <v>344</v>
      </c>
      <c r="V192" t="s">
        <v>181</v>
      </c>
      <c r="W192" t="s">
        <v>931</v>
      </c>
    </row>
    <row r="193" spans="16:23" x14ac:dyDescent="0.25">
      <c r="P193" t="s">
        <v>932</v>
      </c>
      <c r="Q193" t="s">
        <v>933</v>
      </c>
      <c r="R193" t="s">
        <v>935</v>
      </c>
      <c r="S193" t="s">
        <v>176</v>
      </c>
      <c r="T193" t="s">
        <v>934</v>
      </c>
      <c r="U193" t="s">
        <v>344</v>
      </c>
      <c r="V193" t="s">
        <v>181</v>
      </c>
      <c r="W193" t="s">
        <v>936</v>
      </c>
    </row>
    <row r="194" spans="16:23" x14ac:dyDescent="0.25">
      <c r="P194" t="s">
        <v>937</v>
      </c>
      <c r="Q194" t="s">
        <v>938</v>
      </c>
      <c r="R194" t="s">
        <v>940</v>
      </c>
      <c r="S194" t="s">
        <v>176</v>
      </c>
      <c r="T194" t="s">
        <v>939</v>
      </c>
      <c r="U194" t="s">
        <v>344</v>
      </c>
      <c r="V194" t="s">
        <v>181</v>
      </c>
      <c r="W194" t="s">
        <v>941</v>
      </c>
    </row>
    <row r="195" spans="16:23" x14ac:dyDescent="0.25">
      <c r="P195" t="s">
        <v>942</v>
      </c>
      <c r="Q195" t="s">
        <v>943</v>
      </c>
      <c r="R195" t="s">
        <v>945</v>
      </c>
      <c r="S195" t="s">
        <v>176</v>
      </c>
      <c r="T195" t="s">
        <v>944</v>
      </c>
      <c r="U195" t="s">
        <v>344</v>
      </c>
      <c r="V195" t="s">
        <v>181</v>
      </c>
      <c r="W195" t="s">
        <v>946</v>
      </c>
    </row>
    <row r="196" spans="16:23" x14ac:dyDescent="0.25">
      <c r="P196" t="s">
        <v>947</v>
      </c>
      <c r="Q196" t="s">
        <v>948</v>
      </c>
      <c r="R196" t="s">
        <v>950</v>
      </c>
      <c r="S196" t="s">
        <v>176</v>
      </c>
      <c r="T196" t="s">
        <v>949</v>
      </c>
      <c r="U196" t="s">
        <v>344</v>
      </c>
      <c r="V196" t="s">
        <v>181</v>
      </c>
      <c r="W196" t="s">
        <v>951</v>
      </c>
    </row>
    <row r="197" spans="16:23" x14ac:dyDescent="0.25">
      <c r="P197" t="s">
        <v>952</v>
      </c>
      <c r="Q197" t="s">
        <v>953</v>
      </c>
      <c r="R197" t="s">
        <v>955</v>
      </c>
      <c r="S197" t="s">
        <v>176</v>
      </c>
      <c r="T197" t="s">
        <v>954</v>
      </c>
      <c r="U197" t="s">
        <v>344</v>
      </c>
      <c r="V197" t="s">
        <v>181</v>
      </c>
      <c r="W197" t="s">
        <v>956</v>
      </c>
    </row>
    <row r="198" spans="16:23" x14ac:dyDescent="0.25">
      <c r="P198" t="s">
        <v>957</v>
      </c>
      <c r="Q198" t="s">
        <v>958</v>
      </c>
      <c r="R198" t="s">
        <v>960</v>
      </c>
      <c r="S198" t="s">
        <v>176</v>
      </c>
      <c r="T198" t="s">
        <v>959</v>
      </c>
      <c r="U198" t="s">
        <v>344</v>
      </c>
      <c r="V198" t="s">
        <v>181</v>
      </c>
      <c r="W198" t="s">
        <v>961</v>
      </c>
    </row>
    <row r="199" spans="16:23" x14ac:dyDescent="0.25">
      <c r="P199" t="s">
        <v>962</v>
      </c>
      <c r="Q199" t="s">
        <v>963</v>
      </c>
      <c r="R199" t="s">
        <v>965</v>
      </c>
      <c r="S199" t="s">
        <v>176</v>
      </c>
      <c r="T199" t="s">
        <v>964</v>
      </c>
      <c r="U199" t="s">
        <v>344</v>
      </c>
      <c r="V199" t="s">
        <v>181</v>
      </c>
      <c r="W199" t="s">
        <v>966</v>
      </c>
    </row>
    <row r="200" spans="16:23" x14ac:dyDescent="0.25">
      <c r="P200" t="s">
        <v>967</v>
      </c>
      <c r="Q200" t="s">
        <v>968</v>
      </c>
      <c r="R200" t="s">
        <v>970</v>
      </c>
      <c r="S200" t="s">
        <v>176</v>
      </c>
      <c r="T200" t="s">
        <v>969</v>
      </c>
      <c r="U200" t="s">
        <v>344</v>
      </c>
      <c r="V200" t="s">
        <v>181</v>
      </c>
      <c r="W200" t="s">
        <v>971</v>
      </c>
    </row>
    <row r="201" spans="16:23" x14ac:dyDescent="0.25">
      <c r="P201" t="s">
        <v>972</v>
      </c>
      <c r="Q201" t="s">
        <v>178</v>
      </c>
      <c r="R201" t="s">
        <v>974</v>
      </c>
      <c r="S201" t="s">
        <v>176</v>
      </c>
      <c r="T201" t="s">
        <v>973</v>
      </c>
      <c r="U201" t="s">
        <v>344</v>
      </c>
      <c r="V201" t="s">
        <v>181</v>
      </c>
      <c r="W201" t="s">
        <v>975</v>
      </c>
    </row>
    <row r="202" spans="16:23" x14ac:dyDescent="0.25">
      <c r="P202" t="s">
        <v>976</v>
      </c>
      <c r="Q202" t="s">
        <v>977</v>
      </c>
      <c r="R202" t="s">
        <v>979</v>
      </c>
      <c r="S202" t="s">
        <v>176</v>
      </c>
      <c r="T202" t="s">
        <v>978</v>
      </c>
      <c r="U202" t="s">
        <v>344</v>
      </c>
      <c r="V202" t="s">
        <v>181</v>
      </c>
      <c r="W202" t="s">
        <v>980</v>
      </c>
    </row>
    <row r="203" spans="16:23" x14ac:dyDescent="0.25">
      <c r="P203" t="s">
        <v>981</v>
      </c>
      <c r="Q203" t="s">
        <v>982</v>
      </c>
      <c r="R203" t="s">
        <v>984</v>
      </c>
      <c r="S203" t="s">
        <v>176</v>
      </c>
      <c r="T203" t="s">
        <v>983</v>
      </c>
      <c r="U203" t="s">
        <v>344</v>
      </c>
      <c r="V203" t="s">
        <v>181</v>
      </c>
      <c r="W203" t="s">
        <v>985</v>
      </c>
    </row>
    <row r="204" spans="16:23" x14ac:dyDescent="0.25">
      <c r="P204" t="s">
        <v>986</v>
      </c>
      <c r="Q204" t="s">
        <v>987</v>
      </c>
      <c r="R204" t="s">
        <v>989</v>
      </c>
      <c r="S204" t="s">
        <v>176</v>
      </c>
      <c r="T204" t="s">
        <v>988</v>
      </c>
      <c r="U204" t="s">
        <v>344</v>
      </c>
      <c r="V204" t="s">
        <v>181</v>
      </c>
      <c r="W204" t="s">
        <v>990</v>
      </c>
    </row>
    <row r="205" spans="16:23" x14ac:dyDescent="0.25">
      <c r="P205" t="s">
        <v>991</v>
      </c>
      <c r="Q205" t="s">
        <v>992</v>
      </c>
      <c r="R205" t="s">
        <v>590</v>
      </c>
      <c r="S205" t="s">
        <v>176</v>
      </c>
      <c r="T205" t="s">
        <v>993</v>
      </c>
      <c r="U205" t="s">
        <v>344</v>
      </c>
      <c r="V205" t="s">
        <v>181</v>
      </c>
      <c r="W205" t="s">
        <v>994</v>
      </c>
    </row>
    <row r="206" spans="16:23" x14ac:dyDescent="0.25">
      <c r="P206" t="s">
        <v>995</v>
      </c>
      <c r="Q206" t="s">
        <v>178</v>
      </c>
      <c r="R206" t="s">
        <v>997</v>
      </c>
      <c r="S206" t="s">
        <v>176</v>
      </c>
      <c r="T206" t="s">
        <v>996</v>
      </c>
      <c r="U206" t="s">
        <v>344</v>
      </c>
      <c r="V206" t="s">
        <v>181</v>
      </c>
      <c r="W206" t="s">
        <v>998</v>
      </c>
    </row>
    <row r="207" spans="16:23" x14ac:dyDescent="0.25">
      <c r="P207" t="s">
        <v>999</v>
      </c>
      <c r="Q207" t="s">
        <v>1000</v>
      </c>
      <c r="R207" t="s">
        <v>1002</v>
      </c>
      <c r="S207" t="s">
        <v>176</v>
      </c>
      <c r="T207" t="s">
        <v>1001</v>
      </c>
      <c r="U207" t="s">
        <v>344</v>
      </c>
      <c r="V207" t="s">
        <v>181</v>
      </c>
      <c r="W207" t="s">
        <v>1003</v>
      </c>
    </row>
    <row r="208" spans="16:23" x14ac:dyDescent="0.25">
      <c r="P208" t="s">
        <v>1004</v>
      </c>
      <c r="Q208" t="s">
        <v>178</v>
      </c>
      <c r="R208" t="s">
        <v>1006</v>
      </c>
      <c r="S208" t="s">
        <v>176</v>
      </c>
      <c r="T208" t="s">
        <v>1005</v>
      </c>
      <c r="U208" t="s">
        <v>344</v>
      </c>
      <c r="V208" t="s">
        <v>181</v>
      </c>
      <c r="W208" t="s">
        <v>1007</v>
      </c>
    </row>
    <row r="209" spans="16:23" x14ac:dyDescent="0.25">
      <c r="P209" t="s">
        <v>1008</v>
      </c>
      <c r="Q209" t="s">
        <v>1009</v>
      </c>
      <c r="R209" t="s">
        <v>1011</v>
      </c>
      <c r="S209" t="s">
        <v>176</v>
      </c>
      <c r="T209" t="s">
        <v>1010</v>
      </c>
      <c r="U209" t="s">
        <v>344</v>
      </c>
      <c r="V209" t="s">
        <v>181</v>
      </c>
      <c r="W209" t="s">
        <v>1012</v>
      </c>
    </row>
    <row r="210" spans="16:23" x14ac:dyDescent="0.25">
      <c r="P210" t="s">
        <v>1013</v>
      </c>
      <c r="Q210" t="s">
        <v>1014</v>
      </c>
      <c r="R210" t="s">
        <v>1016</v>
      </c>
      <c r="S210" t="s">
        <v>176</v>
      </c>
      <c r="T210" t="s">
        <v>1015</v>
      </c>
      <c r="U210" t="s">
        <v>344</v>
      </c>
      <c r="V210" t="s">
        <v>181</v>
      </c>
      <c r="W210" t="s">
        <v>1017</v>
      </c>
    </row>
    <row r="211" spans="16:23" x14ac:dyDescent="0.25">
      <c r="P211" t="s">
        <v>1018</v>
      </c>
      <c r="Q211" t="s">
        <v>178</v>
      </c>
      <c r="R211" t="s">
        <v>1020</v>
      </c>
      <c r="S211" t="s">
        <v>176</v>
      </c>
      <c r="T211" t="s">
        <v>1019</v>
      </c>
      <c r="U211" t="s">
        <v>344</v>
      </c>
      <c r="V211" t="s">
        <v>181</v>
      </c>
      <c r="W211" t="s">
        <v>1021</v>
      </c>
    </row>
    <row r="212" spans="16:23" x14ac:dyDescent="0.25">
      <c r="P212" t="s">
        <v>1022</v>
      </c>
      <c r="Q212" t="s">
        <v>1023</v>
      </c>
      <c r="R212" t="s">
        <v>1025</v>
      </c>
      <c r="S212" t="s">
        <v>176</v>
      </c>
      <c r="T212" t="s">
        <v>1024</v>
      </c>
      <c r="U212" t="s">
        <v>344</v>
      </c>
      <c r="V212" t="s">
        <v>181</v>
      </c>
      <c r="W212" t="s">
        <v>1026</v>
      </c>
    </row>
    <row r="213" spans="16:23" x14ac:dyDescent="0.25">
      <c r="P213" t="s">
        <v>1027</v>
      </c>
      <c r="Q213" t="s">
        <v>1028</v>
      </c>
      <c r="R213" t="s">
        <v>1030</v>
      </c>
      <c r="S213" t="s">
        <v>176</v>
      </c>
      <c r="T213" t="s">
        <v>1029</v>
      </c>
      <c r="U213" t="s">
        <v>344</v>
      </c>
      <c r="V213" t="s">
        <v>181</v>
      </c>
      <c r="W213" t="s">
        <v>1031</v>
      </c>
    </row>
    <row r="214" spans="16:23" x14ac:dyDescent="0.25">
      <c r="P214" t="s">
        <v>1032</v>
      </c>
      <c r="Q214" t="s">
        <v>1033</v>
      </c>
      <c r="R214" t="s">
        <v>1035</v>
      </c>
      <c r="S214" t="s">
        <v>176</v>
      </c>
      <c r="T214" t="s">
        <v>1034</v>
      </c>
      <c r="U214" t="s">
        <v>344</v>
      </c>
      <c r="V214" t="s">
        <v>181</v>
      </c>
      <c r="W214" t="s">
        <v>1036</v>
      </c>
    </row>
    <row r="215" spans="16:23" x14ac:dyDescent="0.25">
      <c r="P215" t="s">
        <v>1037</v>
      </c>
      <c r="Q215" t="s">
        <v>178</v>
      </c>
      <c r="R215" t="s">
        <v>1040</v>
      </c>
      <c r="S215" t="s">
        <v>176</v>
      </c>
      <c r="T215" t="s">
        <v>1038</v>
      </c>
      <c r="U215" t="s">
        <v>1039</v>
      </c>
      <c r="V215" t="s">
        <v>181</v>
      </c>
      <c r="W215" t="s">
        <v>1041</v>
      </c>
    </row>
    <row r="216" spans="16:23" x14ac:dyDescent="0.25">
      <c r="P216" t="s">
        <v>1042</v>
      </c>
      <c r="Q216" t="s">
        <v>1043</v>
      </c>
      <c r="R216" t="s">
        <v>1045</v>
      </c>
      <c r="S216" t="s">
        <v>176</v>
      </c>
      <c r="T216" t="s">
        <v>1044</v>
      </c>
      <c r="U216" t="s">
        <v>344</v>
      </c>
      <c r="V216" t="s">
        <v>181</v>
      </c>
      <c r="W216" t="s">
        <v>1046</v>
      </c>
    </row>
    <row r="217" spans="16:23" x14ac:dyDescent="0.25">
      <c r="P217" t="s">
        <v>1047</v>
      </c>
      <c r="Q217" t="s">
        <v>1048</v>
      </c>
      <c r="R217" t="s">
        <v>1050</v>
      </c>
      <c r="S217" t="s">
        <v>176</v>
      </c>
      <c r="T217" t="s">
        <v>1049</v>
      </c>
      <c r="U217" t="s">
        <v>344</v>
      </c>
      <c r="V217" t="s">
        <v>181</v>
      </c>
      <c r="W217" t="s">
        <v>1051</v>
      </c>
    </row>
    <row r="218" spans="16:23" x14ac:dyDescent="0.25">
      <c r="P218" t="s">
        <v>1052</v>
      </c>
      <c r="Q218" t="s">
        <v>1053</v>
      </c>
      <c r="R218" t="s">
        <v>1055</v>
      </c>
      <c r="S218" t="s">
        <v>176</v>
      </c>
      <c r="T218" t="s">
        <v>1054</v>
      </c>
      <c r="U218" t="s">
        <v>344</v>
      </c>
      <c r="V218" t="s">
        <v>181</v>
      </c>
      <c r="W218" t="s">
        <v>1056</v>
      </c>
    </row>
    <row r="219" spans="16:23" x14ac:dyDescent="0.25">
      <c r="P219" t="s">
        <v>1057</v>
      </c>
      <c r="Q219" t="s">
        <v>1058</v>
      </c>
      <c r="R219" t="s">
        <v>1060</v>
      </c>
      <c r="S219" t="s">
        <v>176</v>
      </c>
      <c r="T219" t="s">
        <v>1059</v>
      </c>
      <c r="U219" t="s">
        <v>344</v>
      </c>
      <c r="V219" t="s">
        <v>181</v>
      </c>
      <c r="W219" t="s">
        <v>1061</v>
      </c>
    </row>
    <row r="220" spans="16:23" x14ac:dyDescent="0.25">
      <c r="P220" t="s">
        <v>1062</v>
      </c>
      <c r="Q220" t="s">
        <v>1063</v>
      </c>
      <c r="R220" t="s">
        <v>1065</v>
      </c>
      <c r="S220" t="s">
        <v>176</v>
      </c>
      <c r="T220" t="s">
        <v>1064</v>
      </c>
      <c r="U220" t="s">
        <v>344</v>
      </c>
      <c r="V220" t="s">
        <v>181</v>
      </c>
      <c r="W220" t="s">
        <v>1066</v>
      </c>
    </row>
    <row r="221" spans="16:23" x14ac:dyDescent="0.25">
      <c r="P221" t="s">
        <v>1067</v>
      </c>
      <c r="Q221" t="s">
        <v>1068</v>
      </c>
      <c r="R221" t="s">
        <v>1070</v>
      </c>
      <c r="S221" t="s">
        <v>176</v>
      </c>
      <c r="T221" t="s">
        <v>1069</v>
      </c>
      <c r="U221" t="s">
        <v>344</v>
      </c>
      <c r="V221" t="s">
        <v>181</v>
      </c>
      <c r="W221" t="s">
        <v>1071</v>
      </c>
    </row>
    <row r="222" spans="16:23" x14ac:dyDescent="0.25">
      <c r="P222" t="s">
        <v>1072</v>
      </c>
      <c r="Q222" t="s">
        <v>1073</v>
      </c>
      <c r="R222" t="s">
        <v>1075</v>
      </c>
      <c r="S222" t="s">
        <v>176</v>
      </c>
      <c r="T222" t="s">
        <v>1074</v>
      </c>
      <c r="U222" t="s">
        <v>344</v>
      </c>
      <c r="V222" t="s">
        <v>181</v>
      </c>
      <c r="W222" t="s">
        <v>1076</v>
      </c>
    </row>
    <row r="223" spans="16:23" x14ac:dyDescent="0.25">
      <c r="P223" t="s">
        <v>1077</v>
      </c>
      <c r="Q223" t="s">
        <v>1078</v>
      </c>
      <c r="R223" t="s">
        <v>1080</v>
      </c>
      <c r="S223" t="s">
        <v>176</v>
      </c>
      <c r="T223" t="s">
        <v>1079</v>
      </c>
      <c r="U223" t="s">
        <v>344</v>
      </c>
      <c r="V223" t="s">
        <v>181</v>
      </c>
      <c r="W223" t="s">
        <v>1081</v>
      </c>
    </row>
    <row r="224" spans="16:23" x14ac:dyDescent="0.25">
      <c r="P224" t="s">
        <v>1082</v>
      </c>
      <c r="Q224" t="s">
        <v>1083</v>
      </c>
      <c r="R224" t="s">
        <v>1055</v>
      </c>
      <c r="S224" t="s">
        <v>176</v>
      </c>
      <c r="T224" t="s">
        <v>1084</v>
      </c>
      <c r="U224" t="s">
        <v>344</v>
      </c>
      <c r="V224" t="s">
        <v>181</v>
      </c>
      <c r="W224" t="s">
        <v>1085</v>
      </c>
    </row>
    <row r="225" spans="16:23" x14ac:dyDescent="0.25">
      <c r="P225" t="s">
        <v>1086</v>
      </c>
      <c r="Q225" t="s">
        <v>1087</v>
      </c>
      <c r="R225" t="s">
        <v>1089</v>
      </c>
      <c r="S225" t="s">
        <v>176</v>
      </c>
      <c r="T225" t="s">
        <v>1088</v>
      </c>
      <c r="U225" t="s">
        <v>344</v>
      </c>
      <c r="V225" t="s">
        <v>181</v>
      </c>
      <c r="W225" t="s">
        <v>1090</v>
      </c>
    </row>
    <row r="226" spans="16:23" x14ac:dyDescent="0.25">
      <c r="P226" t="s">
        <v>1091</v>
      </c>
      <c r="Q226" t="s">
        <v>1092</v>
      </c>
      <c r="R226" t="s">
        <v>1094</v>
      </c>
      <c r="S226" t="s">
        <v>176</v>
      </c>
      <c r="T226" t="s">
        <v>1093</v>
      </c>
      <c r="U226" t="s">
        <v>344</v>
      </c>
      <c r="V226" t="s">
        <v>181</v>
      </c>
      <c r="W226" t="s">
        <v>1095</v>
      </c>
    </row>
    <row r="227" spans="16:23" x14ac:dyDescent="0.25">
      <c r="P227" t="s">
        <v>1096</v>
      </c>
      <c r="Q227" t="s">
        <v>1097</v>
      </c>
      <c r="R227" t="s">
        <v>1099</v>
      </c>
      <c r="S227" t="s">
        <v>176</v>
      </c>
      <c r="T227" t="s">
        <v>1098</v>
      </c>
      <c r="U227" t="s">
        <v>344</v>
      </c>
      <c r="V227" t="s">
        <v>181</v>
      </c>
      <c r="W227" t="s">
        <v>1100</v>
      </c>
    </row>
    <row r="228" spans="16:23" x14ac:dyDescent="0.25">
      <c r="P228" t="s">
        <v>1101</v>
      </c>
      <c r="Q228" t="s">
        <v>1102</v>
      </c>
      <c r="R228" t="s">
        <v>1104</v>
      </c>
      <c r="S228" t="s">
        <v>176</v>
      </c>
      <c r="T228" t="s">
        <v>1103</v>
      </c>
      <c r="U228" t="s">
        <v>344</v>
      </c>
      <c r="V228" t="s">
        <v>181</v>
      </c>
      <c r="W228" t="s">
        <v>1105</v>
      </c>
    </row>
    <row r="229" spans="16:23" x14ac:dyDescent="0.25">
      <c r="P229" t="s">
        <v>1106</v>
      </c>
      <c r="Q229" t="s">
        <v>1107</v>
      </c>
      <c r="R229" t="s">
        <v>1075</v>
      </c>
      <c r="S229" t="s">
        <v>176</v>
      </c>
      <c r="T229" t="s">
        <v>1108</v>
      </c>
      <c r="U229" t="s">
        <v>344</v>
      </c>
      <c r="V229" t="s">
        <v>181</v>
      </c>
      <c r="W229" t="s">
        <v>1109</v>
      </c>
    </row>
    <row r="230" spans="16:23" x14ac:dyDescent="0.25">
      <c r="P230" t="s">
        <v>1110</v>
      </c>
      <c r="Q230" t="s">
        <v>1111</v>
      </c>
      <c r="R230" t="s">
        <v>1113</v>
      </c>
      <c r="S230" t="s">
        <v>176</v>
      </c>
      <c r="T230" t="s">
        <v>1112</v>
      </c>
      <c r="U230" t="s">
        <v>344</v>
      </c>
      <c r="V230" t="s">
        <v>181</v>
      </c>
      <c r="W230" t="s">
        <v>1114</v>
      </c>
    </row>
    <row r="231" spans="16:23" x14ac:dyDescent="0.25">
      <c r="P231" t="s">
        <v>1115</v>
      </c>
      <c r="Q231" t="s">
        <v>1116</v>
      </c>
      <c r="R231" t="s">
        <v>1118</v>
      </c>
      <c r="S231" t="s">
        <v>176</v>
      </c>
      <c r="T231" t="s">
        <v>1117</v>
      </c>
      <c r="U231" t="s">
        <v>344</v>
      </c>
      <c r="V231" t="s">
        <v>181</v>
      </c>
      <c r="W231" t="s">
        <v>1119</v>
      </c>
    </row>
    <row r="232" spans="16:23" x14ac:dyDescent="0.25">
      <c r="P232" t="s">
        <v>1120</v>
      </c>
      <c r="Q232" t="s">
        <v>1121</v>
      </c>
      <c r="R232" t="s">
        <v>1123</v>
      </c>
      <c r="S232" t="s">
        <v>176</v>
      </c>
      <c r="T232" t="s">
        <v>1122</v>
      </c>
      <c r="U232" t="s">
        <v>344</v>
      </c>
      <c r="V232" t="s">
        <v>181</v>
      </c>
      <c r="W232" t="s">
        <v>1124</v>
      </c>
    </row>
    <row r="233" spans="16:23" x14ac:dyDescent="0.25">
      <c r="P233" t="s">
        <v>1125</v>
      </c>
      <c r="Q233" t="s">
        <v>178</v>
      </c>
      <c r="R233" t="s">
        <v>1127</v>
      </c>
      <c r="S233" t="s">
        <v>176</v>
      </c>
      <c r="T233" t="s">
        <v>1126</v>
      </c>
      <c r="U233" t="s">
        <v>426</v>
      </c>
      <c r="V233" t="s">
        <v>181</v>
      </c>
      <c r="W233" t="s">
        <v>1128</v>
      </c>
    </row>
    <row r="234" spans="16:23" x14ac:dyDescent="0.25">
      <c r="P234" t="s">
        <v>1129</v>
      </c>
      <c r="Q234" t="s">
        <v>1130</v>
      </c>
      <c r="R234" t="s">
        <v>1132</v>
      </c>
      <c r="S234" t="s">
        <v>176</v>
      </c>
      <c r="T234" t="s">
        <v>1131</v>
      </c>
      <c r="U234" t="s">
        <v>344</v>
      </c>
      <c r="V234" t="s">
        <v>181</v>
      </c>
      <c r="W234" t="s">
        <v>1133</v>
      </c>
    </row>
    <row r="235" spans="16:23" x14ac:dyDescent="0.25">
      <c r="P235" t="s">
        <v>1134</v>
      </c>
      <c r="Q235" t="s">
        <v>1135</v>
      </c>
      <c r="R235" t="s">
        <v>1137</v>
      </c>
      <c r="S235" t="s">
        <v>176</v>
      </c>
      <c r="T235" t="s">
        <v>1136</v>
      </c>
      <c r="U235" t="s">
        <v>344</v>
      </c>
      <c r="V235" t="s">
        <v>181</v>
      </c>
      <c r="W235" t="s">
        <v>1138</v>
      </c>
    </row>
    <row r="236" spans="16:23" x14ac:dyDescent="0.25">
      <c r="P236" t="s">
        <v>1139</v>
      </c>
      <c r="Q236" t="s">
        <v>1140</v>
      </c>
      <c r="R236" t="s">
        <v>1142</v>
      </c>
      <c r="S236" t="s">
        <v>176</v>
      </c>
      <c r="T236" t="s">
        <v>1141</v>
      </c>
      <c r="U236" t="s">
        <v>344</v>
      </c>
      <c r="V236" t="s">
        <v>181</v>
      </c>
      <c r="W236" t="s">
        <v>1143</v>
      </c>
    </row>
    <row r="237" spans="16:23" x14ac:dyDescent="0.25">
      <c r="P237" t="s">
        <v>1144</v>
      </c>
      <c r="Q237" t="s">
        <v>1145</v>
      </c>
      <c r="R237" t="s">
        <v>1147</v>
      </c>
      <c r="S237" t="s">
        <v>176</v>
      </c>
      <c r="T237" t="s">
        <v>1146</v>
      </c>
      <c r="U237" t="s">
        <v>344</v>
      </c>
      <c r="V237" t="s">
        <v>181</v>
      </c>
      <c r="W237" t="s">
        <v>1148</v>
      </c>
    </row>
    <row r="238" spans="16:23" x14ac:dyDescent="0.25">
      <c r="P238" t="s">
        <v>1149</v>
      </c>
      <c r="Q238" t="s">
        <v>1150</v>
      </c>
      <c r="R238" t="s">
        <v>1152</v>
      </c>
      <c r="S238" t="s">
        <v>176</v>
      </c>
      <c r="T238" t="s">
        <v>1151</v>
      </c>
      <c r="U238" t="s">
        <v>344</v>
      </c>
      <c r="V238" t="s">
        <v>181</v>
      </c>
      <c r="W238" t="s">
        <v>1153</v>
      </c>
    </row>
    <row r="239" spans="16:23" x14ac:dyDescent="0.25">
      <c r="P239" t="s">
        <v>1154</v>
      </c>
      <c r="Q239" t="s">
        <v>1155</v>
      </c>
      <c r="R239" t="s">
        <v>1157</v>
      </c>
      <c r="S239" t="s">
        <v>176</v>
      </c>
      <c r="T239" t="s">
        <v>1156</v>
      </c>
      <c r="U239" t="s">
        <v>344</v>
      </c>
      <c r="V239" t="s">
        <v>181</v>
      </c>
      <c r="W239" t="s">
        <v>1158</v>
      </c>
    </row>
    <row r="240" spans="16:23" x14ac:dyDescent="0.25">
      <c r="P240" t="s">
        <v>1159</v>
      </c>
      <c r="Q240" t="s">
        <v>1160</v>
      </c>
      <c r="R240" t="s">
        <v>1162</v>
      </c>
      <c r="S240" t="s">
        <v>176</v>
      </c>
      <c r="T240" t="s">
        <v>1161</v>
      </c>
      <c r="U240" t="s">
        <v>344</v>
      </c>
      <c r="V240" t="s">
        <v>181</v>
      </c>
      <c r="W240" t="s">
        <v>1163</v>
      </c>
    </row>
    <row r="241" spans="16:23" x14ac:dyDescent="0.25">
      <c r="P241" t="s">
        <v>1164</v>
      </c>
      <c r="Q241" t="s">
        <v>1165</v>
      </c>
      <c r="R241" t="s">
        <v>1167</v>
      </c>
      <c r="S241" t="s">
        <v>176</v>
      </c>
      <c r="T241" t="s">
        <v>1166</v>
      </c>
      <c r="U241" t="s">
        <v>344</v>
      </c>
      <c r="V241" t="s">
        <v>181</v>
      </c>
      <c r="W241" t="s">
        <v>1168</v>
      </c>
    </row>
    <row r="242" spans="16:23" x14ac:dyDescent="0.25">
      <c r="P242" t="s">
        <v>1169</v>
      </c>
      <c r="Q242" t="s">
        <v>1170</v>
      </c>
      <c r="R242" t="s">
        <v>1172</v>
      </c>
      <c r="S242" t="s">
        <v>176</v>
      </c>
      <c r="T242" t="s">
        <v>1171</v>
      </c>
      <c r="U242" t="s">
        <v>344</v>
      </c>
      <c r="V242" t="s">
        <v>181</v>
      </c>
      <c r="W242" t="s">
        <v>1173</v>
      </c>
    </row>
    <row r="243" spans="16:23" x14ac:dyDescent="0.25">
      <c r="P243" t="s">
        <v>1174</v>
      </c>
      <c r="Q243" t="s">
        <v>1175</v>
      </c>
      <c r="R243" t="s">
        <v>1177</v>
      </c>
      <c r="S243" t="s">
        <v>176</v>
      </c>
      <c r="T243" t="s">
        <v>1176</v>
      </c>
      <c r="U243" t="s">
        <v>344</v>
      </c>
      <c r="V243" t="s">
        <v>181</v>
      </c>
      <c r="W243" t="s">
        <v>1178</v>
      </c>
    </row>
    <row r="244" spans="16:23" x14ac:dyDescent="0.25">
      <c r="P244" t="s">
        <v>1179</v>
      </c>
      <c r="Q244" t="s">
        <v>1180</v>
      </c>
      <c r="R244" t="s">
        <v>1182</v>
      </c>
      <c r="S244" t="s">
        <v>176</v>
      </c>
      <c r="T244" t="s">
        <v>1181</v>
      </c>
      <c r="U244" t="s">
        <v>344</v>
      </c>
      <c r="V244" t="s">
        <v>181</v>
      </c>
      <c r="W244" t="s">
        <v>1183</v>
      </c>
    </row>
    <row r="245" spans="16:23" x14ac:dyDescent="0.25">
      <c r="P245" t="s">
        <v>1184</v>
      </c>
      <c r="Q245" t="s">
        <v>1185</v>
      </c>
      <c r="R245" t="s">
        <v>1187</v>
      </c>
      <c r="S245" t="s">
        <v>176</v>
      </c>
      <c r="T245" t="s">
        <v>1186</v>
      </c>
      <c r="U245" t="s">
        <v>344</v>
      </c>
      <c r="V245" t="s">
        <v>181</v>
      </c>
      <c r="W245" t="s">
        <v>1188</v>
      </c>
    </row>
    <row r="246" spans="16:23" x14ac:dyDescent="0.25">
      <c r="P246" t="s">
        <v>1189</v>
      </c>
      <c r="Q246" t="s">
        <v>1190</v>
      </c>
      <c r="R246" t="s">
        <v>1192</v>
      </c>
      <c r="S246" t="s">
        <v>176</v>
      </c>
      <c r="T246" t="s">
        <v>1191</v>
      </c>
      <c r="U246" t="s">
        <v>344</v>
      </c>
      <c r="V246" t="s">
        <v>181</v>
      </c>
      <c r="W246" t="s">
        <v>1193</v>
      </c>
    </row>
    <row r="247" spans="16:23" x14ac:dyDescent="0.25">
      <c r="P247" t="s">
        <v>1194</v>
      </c>
      <c r="Q247" t="s">
        <v>1195</v>
      </c>
      <c r="R247" t="s">
        <v>1197</v>
      </c>
      <c r="S247" t="s">
        <v>176</v>
      </c>
      <c r="T247" t="s">
        <v>1196</v>
      </c>
      <c r="U247" t="s">
        <v>344</v>
      </c>
      <c r="V247" t="s">
        <v>181</v>
      </c>
      <c r="W247" t="s">
        <v>1198</v>
      </c>
    </row>
  </sheetData>
  <sheetProtection algorithmName="SHA-512" hashValue="CJSLnuLECJVTYgKBmbHU2Du7hzDBITTra1am0hDXMV6lyyr52oMaMtVpX6188/1/qawQmefsq3IugDtmdDPrnQ==" saltValue="bp3yPIW6LGdF3PdbM7a54A==" spinCount="100000" sheet="1" objects="1" scenarios="1" selectLockedCells="1"/>
  <mergeCells count="2">
    <mergeCell ref="AX1:BA1"/>
    <mergeCell ref="BF1:BH1"/>
  </mergeCells>
  <pageMargins left="0.7" right="0.7" top="0.75" bottom="0.75" header="0.3" footer="0.3"/>
  <pageSetup paperSize="9" orientation="portrait" verticalDpi="0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B2E9-D257-4FBC-8A53-61E0D4AD4AC5}">
  <sheetPr codeName="Sheet14"/>
  <dimension ref="A2:AW27"/>
  <sheetViews>
    <sheetView workbookViewId="0">
      <selection activeCell="AR19" sqref="AR19"/>
    </sheetView>
  </sheetViews>
  <sheetFormatPr defaultRowHeight="15" x14ac:dyDescent="0.25"/>
  <cols>
    <col min="1" max="1" width="19" bestFit="1" customWidth="1"/>
    <col min="2" max="2" width="14" bestFit="1" customWidth="1"/>
    <col min="4" max="4" width="13" bestFit="1" customWidth="1"/>
    <col min="5" max="5" width="14" bestFit="1" customWidth="1"/>
    <col min="7" max="7" width="36.7109375" bestFit="1" customWidth="1"/>
    <col min="8" max="8" width="18.28515625" bestFit="1" customWidth="1"/>
    <col min="9" max="9" width="18.85546875" bestFit="1" customWidth="1"/>
    <col min="10" max="10" width="18" bestFit="1" customWidth="1"/>
    <col min="11" max="11" width="22.140625" customWidth="1"/>
    <col min="12" max="12" width="23.28515625" bestFit="1" customWidth="1"/>
    <col min="13" max="13" width="27.28515625" customWidth="1"/>
    <col min="14" max="14" width="12.7109375" bestFit="1" customWidth="1"/>
    <col min="15" max="15" width="26.7109375" customWidth="1"/>
    <col min="16" max="16" width="18.42578125" bestFit="1" customWidth="1"/>
    <col min="17" max="17" width="14.7109375" customWidth="1"/>
    <col min="18" max="18" width="16.5703125" customWidth="1"/>
    <col min="19" max="19" width="12.5703125" customWidth="1"/>
    <col min="20" max="20" width="22.5703125" bestFit="1" customWidth="1"/>
    <col min="21" max="21" width="21.85546875" customWidth="1"/>
    <col min="22" max="22" width="7.7109375" bestFit="1" customWidth="1"/>
    <col min="23" max="23" width="24.7109375" bestFit="1" customWidth="1"/>
    <col min="24" max="24" width="16.42578125" bestFit="1" customWidth="1"/>
    <col min="25" max="25" width="9.42578125" bestFit="1" customWidth="1"/>
    <col min="26" max="26" width="16.85546875" bestFit="1" customWidth="1"/>
    <col min="28" max="28" width="38.85546875" customWidth="1"/>
    <col min="30" max="30" width="15.85546875" bestFit="1" customWidth="1"/>
    <col min="31" max="31" width="18.28515625" bestFit="1" customWidth="1"/>
    <col min="32" max="32" width="18.85546875" bestFit="1" customWidth="1"/>
    <col min="33" max="33" width="18" bestFit="1" customWidth="1"/>
    <col min="35" max="35" width="19" bestFit="1" customWidth="1"/>
    <col min="36" max="36" width="15.85546875" bestFit="1" customWidth="1"/>
    <col min="37" max="37" width="18.5703125" bestFit="1" customWidth="1"/>
    <col min="38" max="38" width="9.28515625" bestFit="1" customWidth="1"/>
    <col min="39" max="39" width="15.42578125" bestFit="1" customWidth="1"/>
    <col min="40" max="40" width="19.7109375" bestFit="1" customWidth="1"/>
    <col min="41" max="41" width="14" bestFit="1" customWidth="1"/>
    <col min="42" max="45" width="14" customWidth="1"/>
    <col min="47" max="47" width="11.5703125" bestFit="1" customWidth="1"/>
    <col min="48" max="48" width="28.5703125" bestFit="1" customWidth="1"/>
    <col min="49" max="49" width="14" bestFit="1" customWidth="1"/>
  </cols>
  <sheetData>
    <row r="2" spans="1:49" s="6" customFormat="1" x14ac:dyDescent="0.25">
      <c r="A2" s="6" t="s">
        <v>2138</v>
      </c>
    </row>
    <row r="12" spans="1:49" x14ac:dyDescent="0.25">
      <c r="G12" t="s">
        <v>2187</v>
      </c>
      <c r="AD12" t="s">
        <v>2188</v>
      </c>
      <c r="AI12" t="s">
        <v>2189</v>
      </c>
      <c r="AU12" t="s">
        <v>2190</v>
      </c>
    </row>
    <row r="13" spans="1:49" x14ac:dyDescent="0.25">
      <c r="G13" s="6" t="s">
        <v>2167</v>
      </c>
      <c r="H13" s="6" t="s">
        <v>2168</v>
      </c>
      <c r="I13" s="6" t="s">
        <v>2169</v>
      </c>
      <c r="J13" s="6" t="s">
        <v>2170</v>
      </c>
      <c r="K13" s="6" t="s">
        <v>2171</v>
      </c>
      <c r="L13" s="6" t="s">
        <v>2172</v>
      </c>
      <c r="M13" s="6" t="s">
        <v>1922</v>
      </c>
      <c r="N13" s="6" t="s">
        <v>2173</v>
      </c>
      <c r="O13" s="6" t="s">
        <v>2174</v>
      </c>
      <c r="P13" s="6" t="s">
        <v>2175</v>
      </c>
      <c r="Q13" s="6" t="s">
        <v>2176</v>
      </c>
      <c r="R13" s="6" t="s">
        <v>1924</v>
      </c>
      <c r="S13" s="6" t="s">
        <v>1923</v>
      </c>
      <c r="T13" s="6" t="s">
        <v>2177</v>
      </c>
      <c r="U13" s="6" t="s">
        <v>2178</v>
      </c>
      <c r="V13" s="6" t="s">
        <v>1948</v>
      </c>
      <c r="W13" s="6" t="s">
        <v>2179</v>
      </c>
      <c r="X13" s="6" t="s">
        <v>1961</v>
      </c>
      <c r="Y13" s="6" t="s">
        <v>2180</v>
      </c>
      <c r="Z13" s="6" t="s">
        <v>2147</v>
      </c>
      <c r="AA13" s="6" t="s">
        <v>2296</v>
      </c>
      <c r="AB13" s="6" t="s">
        <v>2297</v>
      </c>
      <c r="AC13" s="6"/>
      <c r="AD13" s="6" t="s">
        <v>49</v>
      </c>
      <c r="AE13" s="6" t="s">
        <v>47</v>
      </c>
      <c r="AF13" s="6" t="s">
        <v>51</v>
      </c>
      <c r="AG13" s="6" t="s">
        <v>45</v>
      </c>
      <c r="AH13" s="6"/>
      <c r="AI13" s="81" t="s">
        <v>21</v>
      </c>
      <c r="AJ13" s="80" t="s">
        <v>22</v>
      </c>
      <c r="AK13" s="81" t="s">
        <v>23</v>
      </c>
      <c r="AL13" s="80" t="s">
        <v>25</v>
      </c>
      <c r="AM13" s="82" t="s">
        <v>24</v>
      </c>
      <c r="AN13" s="80" t="s">
        <v>1986</v>
      </c>
      <c r="AO13" s="84" t="s">
        <v>27</v>
      </c>
      <c r="AP13" s="89" t="s">
        <v>1978</v>
      </c>
      <c r="AQ13" s="89" t="s">
        <v>28</v>
      </c>
      <c r="AR13" s="89" t="s">
        <v>29</v>
      </c>
      <c r="AS13" s="8"/>
      <c r="AT13" s="6"/>
      <c r="AU13" s="82" t="s">
        <v>28</v>
      </c>
      <c r="AV13" s="83" t="s">
        <v>1978</v>
      </c>
      <c r="AW13" s="80" t="s">
        <v>27</v>
      </c>
    </row>
    <row r="14" spans="1:49" x14ac:dyDescent="0.25">
      <c r="G14" s="54"/>
      <c r="H14" s="54"/>
      <c r="I14" s="6"/>
      <c r="J14" s="6"/>
      <c r="K14" s="6"/>
      <c r="L14" s="6"/>
      <c r="M14" s="54"/>
      <c r="N14" s="54"/>
      <c r="O14" s="54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D14" s="6"/>
      <c r="AE14" s="6"/>
      <c r="AF14" s="6"/>
      <c r="AG14" s="6"/>
      <c r="AI14" s="88"/>
      <c r="AJ14" s="87"/>
      <c r="AK14" s="88"/>
      <c r="AL14" s="87"/>
      <c r="AM14" s="85"/>
      <c r="AN14" s="87"/>
      <c r="AO14" s="87"/>
      <c r="AP14" s="87"/>
      <c r="AQ14" s="87"/>
      <c r="AR14" s="87"/>
      <c r="AS14" s="87"/>
      <c r="AU14" s="85"/>
      <c r="AV14" s="86"/>
      <c r="AW14" s="87"/>
    </row>
    <row r="15" spans="1:49" x14ac:dyDescent="0.25">
      <c r="AI15" s="88"/>
      <c r="AJ15" s="87"/>
      <c r="AK15" s="88"/>
      <c r="AL15" s="87"/>
      <c r="AM15" s="85"/>
      <c r="AN15" s="87"/>
      <c r="AO15" s="87"/>
      <c r="AP15" s="87"/>
      <c r="AQ15" s="87"/>
      <c r="AR15" s="87"/>
      <c r="AS15" s="87"/>
    </row>
    <row r="19" spans="1:2" x14ac:dyDescent="0.25">
      <c r="A19" t="s">
        <v>2186</v>
      </c>
    </row>
    <row r="20" spans="1:2" x14ac:dyDescent="0.25">
      <c r="A20" s="6" t="s">
        <v>2145</v>
      </c>
      <c r="B20" s="6" t="s">
        <v>2146</v>
      </c>
    </row>
    <row r="21" spans="1:2" x14ac:dyDescent="0.25">
      <c r="A21" s="6" t="s">
        <v>2227</v>
      </c>
      <c r="B21" s="6" t="s">
        <v>2301</v>
      </c>
    </row>
    <row r="22" spans="1:2" x14ac:dyDescent="0.25">
      <c r="A22" t="s">
        <v>2138</v>
      </c>
      <c r="B22" s="6"/>
    </row>
    <row r="23" spans="1:2" x14ac:dyDescent="0.25">
      <c r="A23" t="s">
        <v>2228</v>
      </c>
      <c r="B23" s="6">
        <v>0</v>
      </c>
    </row>
    <row r="24" spans="1:2" x14ac:dyDescent="0.25">
      <c r="A24" t="s">
        <v>2229</v>
      </c>
      <c r="B24" s="6">
        <v>0</v>
      </c>
    </row>
    <row r="25" spans="1:2" x14ac:dyDescent="0.25">
      <c r="A25" s="6" t="s">
        <v>2290</v>
      </c>
      <c r="B25" s="6" t="s">
        <v>2292</v>
      </c>
    </row>
    <row r="26" spans="1:2" x14ac:dyDescent="0.25">
      <c r="A26" s="6" t="s">
        <v>2291</v>
      </c>
      <c r="B26" s="6" t="s">
        <v>2292</v>
      </c>
    </row>
    <row r="27" spans="1:2" x14ac:dyDescent="0.25">
      <c r="A27" s="6" t="s">
        <v>2293</v>
      </c>
      <c r="B27" s="6" t="s">
        <v>2294</v>
      </c>
    </row>
  </sheetData>
  <sheetProtection algorithmName="SHA-512" hashValue="ovv5cv+MgGMNAojq7cSl3VhmjoXrj1xg/599kkEFOlHmzAPP3IS6K3BE/vLWyR5WngrqtR9mb/VYQhnmW04RaA==" saltValue="+Xx1ISfXLavgHau598zUDg==" spinCount="100000" sheet="1" objects="1" scenarios="1" selectLockedCells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D8028-12F9-4788-8DAB-25B8D80C9D95}">
  <sheetPr codeName="Sheet4"/>
  <dimension ref="A1:K3"/>
  <sheetViews>
    <sheetView workbookViewId="0">
      <selection activeCell="B2" sqref="B2"/>
    </sheetView>
  </sheetViews>
  <sheetFormatPr defaultRowHeight="15" x14ac:dyDescent="0.25"/>
  <sheetData>
    <row r="1" spans="1:11" ht="45" x14ac:dyDescent="0.25">
      <c r="A1" s="25" t="s">
        <v>20</v>
      </c>
      <c r="B1" s="26" t="s">
        <v>21</v>
      </c>
      <c r="C1" s="25" t="s">
        <v>22</v>
      </c>
      <c r="D1" s="26" t="s">
        <v>23</v>
      </c>
      <c r="E1" s="27" t="s">
        <v>24</v>
      </c>
      <c r="F1" s="25" t="s">
        <v>25</v>
      </c>
      <c r="G1" s="25" t="s">
        <v>27</v>
      </c>
      <c r="H1" s="28" t="s">
        <v>1978</v>
      </c>
      <c r="I1" s="27" t="s">
        <v>28</v>
      </c>
      <c r="J1" s="27" t="s">
        <v>29</v>
      </c>
      <c r="K1" s="29" t="s">
        <v>31</v>
      </c>
    </row>
    <row r="2" spans="1:11" ht="112.5" x14ac:dyDescent="0.25">
      <c r="A2" s="30" t="s">
        <v>1971</v>
      </c>
      <c r="B2" s="20"/>
      <c r="C2" s="50" t="s">
        <v>1981</v>
      </c>
      <c r="D2" s="21" t="s">
        <v>1979</v>
      </c>
      <c r="E2" s="22">
        <v>1</v>
      </c>
      <c r="F2" s="23" t="s">
        <v>1905</v>
      </c>
      <c r="G2" s="24"/>
      <c r="H2" s="24"/>
      <c r="I2" s="22">
        <v>0</v>
      </c>
      <c r="J2" s="32">
        <v>1</v>
      </c>
      <c r="K2" s="34" t="s">
        <v>1983</v>
      </c>
    </row>
    <row r="3" spans="1:11" ht="112.5" x14ac:dyDescent="0.25">
      <c r="A3" s="31" t="s">
        <v>1972</v>
      </c>
      <c r="B3" s="16"/>
      <c r="C3" s="51" t="s">
        <v>1982</v>
      </c>
      <c r="D3" s="16" t="s">
        <v>1980</v>
      </c>
      <c r="E3" s="17">
        <v>10</v>
      </c>
      <c r="F3" s="18" t="s">
        <v>1905</v>
      </c>
      <c r="G3" s="19"/>
      <c r="H3" s="19"/>
      <c r="I3" s="17">
        <v>8</v>
      </c>
      <c r="J3" s="33">
        <v>2</v>
      </c>
      <c r="K3" s="35" t="s">
        <v>1984</v>
      </c>
    </row>
  </sheetData>
  <sheetProtection algorithmName="SHA-512" hashValue="rgUzzSW74crE5i+0kLTAROvFhyu0M2DGry6dx4eqKZQ8ePCJbHk9Wj1WiUpRz0uq0g8Perz3mJm5PNiFyRNcrg==" saltValue="s0Tt5HZt1BGawOvoEG45uQ==" spinCount="100000" sheet="1" objects="1" scenarios="1" selectLockedCells="1"/>
  <protectedRanges>
    <protectedRange sqref="I2 B2:E3 G3:I3" name="Item details"/>
    <protectedRange sqref="F2:F3" name="Item_Additional"/>
  </protectedRanges>
  <dataValidations count="4">
    <dataValidation type="decimal" operator="greaterThanOrEqual" allowBlank="1" showInputMessage="1" showErrorMessage="1" sqref="I2:I3" xr:uid="{4177A106-B16D-4C6C-8565-9ECA3C670E81}">
      <formula1>0</formula1>
    </dataValidation>
    <dataValidation type="list" allowBlank="1" showInputMessage="1" showErrorMessage="1" sqref="F2:F3" xr:uid="{725AE91B-0C71-475F-8BF5-E76B474ADB16}">
      <formula1>R_Unit</formula1>
    </dataValidation>
    <dataValidation type="textLength" allowBlank="1" showInputMessage="1" showErrorMessage="1" sqref="G3" xr:uid="{9C176FA9-BEB0-4D14-99DB-A4E057AE3E16}">
      <formula1>4</formula1>
      <formula2>10</formula2>
    </dataValidation>
    <dataValidation type="decimal" operator="greaterThan" allowBlank="1" showInputMessage="1" showErrorMessage="1" sqref="E2:E3" xr:uid="{49DF1097-3688-4CA3-9A47-810A91402209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CBF4-771E-48C5-BDC7-B8E286737452}">
  <sheetPr codeName="Sheet17"/>
  <dimension ref="A1:L27"/>
  <sheetViews>
    <sheetView workbookViewId="0">
      <selection activeCell="B3" sqref="B3"/>
    </sheetView>
  </sheetViews>
  <sheetFormatPr defaultRowHeight="15" x14ac:dyDescent="0.25"/>
  <cols>
    <col min="1" max="1" width="16.5703125" bestFit="1" customWidth="1"/>
    <col min="2" max="2" width="16.28515625" bestFit="1" customWidth="1"/>
    <col min="3" max="6" width="7" bestFit="1" customWidth="1"/>
  </cols>
  <sheetData>
    <row r="1" spans="1:6" x14ac:dyDescent="0.25">
      <c r="A1" s="52" t="s">
        <v>109</v>
      </c>
      <c r="B1" s="52" t="s">
        <v>1996</v>
      </c>
      <c r="C1" s="52" t="s">
        <v>1997</v>
      </c>
      <c r="D1" s="52" t="s">
        <v>1998</v>
      </c>
      <c r="E1" s="52" t="s">
        <v>1999</v>
      </c>
      <c r="F1" s="52" t="s">
        <v>2000</v>
      </c>
    </row>
    <row r="2" spans="1:6" x14ac:dyDescent="0.25">
      <c r="A2" t="s">
        <v>2001</v>
      </c>
      <c r="B2" t="s">
        <v>51</v>
      </c>
      <c r="C2">
        <v>0</v>
      </c>
      <c r="D2">
        <v>150.75</v>
      </c>
      <c r="E2">
        <v>143.25</v>
      </c>
      <c r="F2">
        <v>19.5</v>
      </c>
    </row>
    <row r="3" spans="1:6" x14ac:dyDescent="0.25">
      <c r="A3" t="s">
        <v>2001</v>
      </c>
      <c r="B3" t="s">
        <v>45</v>
      </c>
      <c r="C3">
        <v>428.25</v>
      </c>
      <c r="D3">
        <v>111</v>
      </c>
      <c r="E3">
        <v>109.5</v>
      </c>
      <c r="F3">
        <v>21</v>
      </c>
    </row>
    <row r="4" spans="1:6" x14ac:dyDescent="0.25">
      <c r="A4" t="s">
        <v>2001</v>
      </c>
      <c r="B4" t="s">
        <v>49</v>
      </c>
      <c r="C4">
        <v>428.25</v>
      </c>
      <c r="D4">
        <v>151.5</v>
      </c>
      <c r="E4">
        <v>109.5</v>
      </c>
      <c r="F4">
        <v>21</v>
      </c>
    </row>
    <row r="5" spans="1:6" x14ac:dyDescent="0.25">
      <c r="A5" t="s">
        <v>2001</v>
      </c>
      <c r="B5" t="s">
        <v>47</v>
      </c>
      <c r="C5">
        <v>819.75</v>
      </c>
      <c r="D5">
        <v>111</v>
      </c>
      <c r="E5">
        <v>153</v>
      </c>
      <c r="F5">
        <v>21</v>
      </c>
    </row>
    <row r="24" spans="12:12" x14ac:dyDescent="0.25">
      <c r="L24" t="s">
        <v>51</v>
      </c>
    </row>
    <row r="25" spans="12:12" x14ac:dyDescent="0.25">
      <c r="L25" t="s">
        <v>45</v>
      </c>
    </row>
    <row r="26" spans="12:12" x14ac:dyDescent="0.25">
      <c r="L26" t="s">
        <v>49</v>
      </c>
    </row>
    <row r="27" spans="12:12" x14ac:dyDescent="0.25">
      <c r="L27" t="s">
        <v>47</v>
      </c>
    </row>
  </sheetData>
  <sheetProtection algorithmName="SHA-512" hashValue="Avh/hNLlUhuaupePEOZTJBxis7n3qZAZ7L/JJoLyow5r9yxqeencvemFJQ4B2vXOwlrjwjDjuYDss+yW0hKd9A==" saltValue="RCOTCdRqdTTGOWj0UIeWcg==" spinCount="100000" sheet="1" objects="1" scenarios="1" selectLockedCell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C961-B19B-4DAB-8B3E-B46DE7DEAA7A}">
  <sheetPr codeName="Sheet19"/>
  <dimension ref="A1:L2"/>
  <sheetViews>
    <sheetView workbookViewId="0">
      <selection activeCell="L2" sqref="L2"/>
    </sheetView>
  </sheetViews>
  <sheetFormatPr defaultRowHeight="24.95" customHeight="1" x14ac:dyDescent="0.25"/>
  <cols>
    <col min="1" max="1" width="10.85546875" customWidth="1"/>
    <col min="2" max="2" width="16.7109375" bestFit="1" customWidth="1"/>
    <col min="3" max="3" width="11.28515625" style="37" bestFit="1" customWidth="1"/>
    <col min="4" max="4" width="30.85546875" style="55" customWidth="1"/>
    <col min="5" max="5" width="9" customWidth="1"/>
    <col min="6" max="6" width="14.5703125" bestFit="1" customWidth="1"/>
    <col min="7" max="7" width="10.5703125" bestFit="1" customWidth="1"/>
    <col min="8" max="8" width="31.5703125" customWidth="1"/>
    <col min="9" max="9" width="12.7109375" customWidth="1"/>
    <col min="10" max="10" width="12.85546875" bestFit="1" customWidth="1"/>
    <col min="11" max="11" width="15.140625" style="65" bestFit="1" customWidth="1"/>
    <col min="12" max="12" width="53.28515625" customWidth="1"/>
  </cols>
  <sheetData>
    <row r="1" spans="1:12" ht="24.95" customHeight="1" x14ac:dyDescent="0.25">
      <c r="A1" s="66" t="s">
        <v>20</v>
      </c>
      <c r="B1" s="67" t="s">
        <v>21</v>
      </c>
      <c r="C1" s="66" t="s">
        <v>22</v>
      </c>
      <c r="D1" s="68" t="s">
        <v>23</v>
      </c>
      <c r="E1" s="66" t="s">
        <v>25</v>
      </c>
      <c r="F1" s="66" t="s">
        <v>24</v>
      </c>
      <c r="G1" s="66" t="s">
        <v>28</v>
      </c>
      <c r="H1" s="68" t="s">
        <v>1978</v>
      </c>
      <c r="I1" s="66" t="s">
        <v>27</v>
      </c>
      <c r="J1" s="66" t="s">
        <v>29</v>
      </c>
      <c r="K1" s="69" t="s">
        <v>1986</v>
      </c>
      <c r="L1" s="67" t="s">
        <v>31</v>
      </c>
    </row>
    <row r="2" spans="1:12" ht="24.95" customHeight="1" x14ac:dyDescent="0.25">
      <c r="A2" s="71"/>
      <c r="B2" s="76"/>
      <c r="C2" s="72"/>
      <c r="D2" s="77"/>
      <c r="E2" s="78"/>
      <c r="F2" s="79"/>
      <c r="G2" s="73"/>
      <c r="H2" s="78"/>
      <c r="I2" s="78"/>
      <c r="J2" s="74"/>
      <c r="K2" s="75"/>
      <c r="L2" s="70"/>
    </row>
  </sheetData>
  <sheetProtection algorithmName="SHA-512" hashValue="fS3uuL/qzYQOrOiFgxiRPsE/epr8d9Mn1ZnESAMRT8ffExkPD1TMYW1Czw+mknvZKZEtBR4SveK1fH45LmzQcA==" saltValue="rbxoRsN+n+n1bgXXj+GXzw==" spinCount="100000" sheet="1" objects="1" scenarios="1" selectLockedCells="1"/>
  <dataValidations count="3">
    <dataValidation type="decimal" operator="greaterThanOrEqual" allowBlank="1" showInputMessage="1" showErrorMessage="1" sqref="K2 G2" xr:uid="{34A0CDF4-2810-4E99-ADBC-9F8DFC61E1CD}">
      <formula1>0</formula1>
    </dataValidation>
    <dataValidation type="list" allowBlank="1" showInputMessage="1" showErrorMessage="1" sqref="E2" xr:uid="{C916E153-1D3D-49D5-8A4F-1493E0827A62}">
      <formula1>R_Unit</formula1>
    </dataValidation>
    <dataValidation type="decimal" operator="greaterThan" allowBlank="1" showInputMessage="1" showErrorMessage="1" sqref="F2" xr:uid="{D4699BA7-0280-4BF0-A45C-964F32223022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54A17-EEE6-4E93-963C-64D241C8C6D6}">
  <sheetPr codeName="Sheet7"/>
  <dimension ref="A1:O1"/>
  <sheetViews>
    <sheetView workbookViewId="0">
      <selection activeCell="B1" sqref="B1"/>
    </sheetView>
  </sheetViews>
  <sheetFormatPr defaultRowHeight="15" x14ac:dyDescent="0.25"/>
  <cols>
    <col min="1" max="1" width="9.42578125" customWidth="1"/>
    <col min="2" max="2" width="17.85546875" customWidth="1"/>
    <col min="3" max="3" width="12.7109375" customWidth="1"/>
    <col min="4" max="4" width="29.28515625" customWidth="1"/>
    <col min="5" max="5" width="12.28515625" customWidth="1"/>
    <col min="6" max="6" width="20.85546875" customWidth="1"/>
    <col min="7" max="7" width="0" hidden="1" customWidth="1"/>
    <col min="8" max="8" width="15.85546875" customWidth="1"/>
    <col min="9" max="9" width="25.5703125" customWidth="1"/>
    <col min="10" max="10" width="12.28515625" customWidth="1"/>
    <col min="11" max="11" width="13.5703125" customWidth="1"/>
    <col min="12" max="12" width="15.5703125" customWidth="1"/>
    <col min="13" max="14" width="0" hidden="1" customWidth="1"/>
    <col min="15" max="15" width="45.140625" customWidth="1"/>
  </cols>
  <sheetData>
    <row r="1" spans="1:15" ht="30" customHeight="1" x14ac:dyDescent="0.25">
      <c r="A1" s="96"/>
      <c r="B1" s="16"/>
      <c r="C1" s="18"/>
      <c r="D1" s="94"/>
      <c r="E1" s="18"/>
      <c r="F1" s="17"/>
      <c r="G1" s="17"/>
      <c r="H1" s="19"/>
      <c r="I1" s="92"/>
      <c r="J1" s="93"/>
      <c r="K1" s="95"/>
      <c r="L1" s="91"/>
      <c r="M1" s="91"/>
      <c r="N1" s="18"/>
      <c r="O1" s="97"/>
    </row>
  </sheetData>
  <sheetProtection algorithmName="SHA-512" hashValue="SI2Ou7CZrch6ic+9hduhPuGsOkVqAIgZcDsFY1ECDcQQvG2BslwLqaQwFaIRXHAFnKWCwwCFXX8HI5QxJclkog==" saltValue="+LpoOS0z9teTqw6fAgibNQ==" spinCount="100000" sheet="1" objects="1" scenarios="1" select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0FC312F2-9A8B-43F1-AA46-BAE396644256}">
  <ds:schemaRefs>
    <ds:schemaRef ds:uri="http://purl.org/dc/dcmitype/"/>
    <ds:schemaRef ds:uri="http://schemas.microsoft.com/office/infopath/2007/PartnerControls"/>
    <ds:schemaRef ds:uri="bc65c10a-750a-4a00-b2ef-dbd186675223"/>
    <ds:schemaRef ds:uri="http://purl.org/dc/terms/"/>
    <ds:schemaRef ds:uri="http://purl.org/dc/elements/1.1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39</vt:i4>
      </vt:variant>
    </vt:vector>
  </HeadingPairs>
  <TitlesOfParts>
    <vt:vector size="52" baseType="lpstr">
      <vt:lpstr>New request form</vt:lpstr>
      <vt:lpstr>Set Defaults</vt:lpstr>
      <vt:lpstr>T_Assignment_Rules</vt:lpstr>
      <vt:lpstr>Log_Request_Header</vt:lpstr>
      <vt:lpstr>Log_Request_Lines</vt:lpstr>
      <vt:lpstr>Header map</vt:lpstr>
      <vt:lpstr>Request Header</vt:lpstr>
      <vt:lpstr>Q_DataValidation_Source_Master</vt:lpstr>
      <vt:lpstr>Q_DataValidation_Cache</vt:lpstr>
      <vt:lpstr>Data_Validation_Source</vt:lpstr>
      <vt:lpstr>__Form_State</vt:lpstr>
      <vt:lpstr>UI_Control_Sizes</vt:lpstr>
      <vt:lpstr>_Line_Temp (Do not edit)</vt:lpstr>
      <vt:lpstr>'New request form'!Input_Asset</vt:lpstr>
      <vt:lpstr>'New request form'!Input_Bu</vt:lpstr>
      <vt:lpstr>'New request form'!Input_buyer</vt:lpstr>
      <vt:lpstr>'Request Header'!Input_Buyer_email</vt:lpstr>
      <vt:lpstr>'New request form'!Input_customref</vt:lpstr>
      <vt:lpstr>'New request form'!Input_Entity</vt:lpstr>
      <vt:lpstr>'New request form'!Input_item_type</vt:lpstr>
      <vt:lpstr>'New request form'!Input_Location</vt:lpstr>
      <vt:lpstr>'New request form'!Input_Parts_Preference</vt:lpstr>
      <vt:lpstr>'New request form'!Input_Postfactoref</vt:lpstr>
      <vt:lpstr>Input_Priority</vt:lpstr>
      <vt:lpstr>Input_ProjectID</vt:lpstr>
      <vt:lpstr>'New request form'!Input_Request_Date</vt:lpstr>
      <vt:lpstr>'New request form'!Input_Request_number</vt:lpstr>
      <vt:lpstr>'New request form'!Input_Request_type</vt:lpstr>
      <vt:lpstr>'New request form'!Input_Requester</vt:lpstr>
      <vt:lpstr>'Request Header'!Input_Requester_email</vt:lpstr>
      <vt:lpstr>'New request form'!Input_Required_by</vt:lpstr>
      <vt:lpstr>'New request form'!Input_Response_Version</vt:lpstr>
      <vt:lpstr>'New request form'!Input_Rimsesref</vt:lpstr>
      <vt:lpstr>'New request form'!Input_Sourcingref</vt:lpstr>
      <vt:lpstr>'New request form'!Input_Subject</vt:lpstr>
      <vt:lpstr>'New request form'!Input_Version</vt:lpstr>
      <vt:lpstr>'Request Header'!Input_Warehouse_re_email</vt:lpstr>
      <vt:lpstr>'New request form'!Input_Warehouse_rep</vt:lpstr>
      <vt:lpstr>'New request form'!Input_Workorderref</vt:lpstr>
      <vt:lpstr>'New request form'!Print_Titles</vt:lpstr>
      <vt:lpstr>R_bu</vt:lpstr>
      <vt:lpstr>R_Buyer_name</vt:lpstr>
      <vt:lpstr>R_entity</vt:lpstr>
      <vt:lpstr>R_item_type</vt:lpstr>
      <vt:lpstr>R_location</vt:lpstr>
      <vt:lpstr>R_Parts_preference</vt:lpstr>
      <vt:lpstr>R_Priority</vt:lpstr>
      <vt:lpstr>R_projects</vt:lpstr>
      <vt:lpstr>R_request_type</vt:lpstr>
      <vt:lpstr>R_requester_name</vt:lpstr>
      <vt:lpstr>R_Unit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cp:lastPrinted>2026-04-15T04:09:58Z</cp:lastPrinted>
  <dcterms:created xsi:type="dcterms:W3CDTF">2025-11-21T04:47:27Z</dcterms:created>
  <dcterms:modified xsi:type="dcterms:W3CDTF">2026-04-15T06:34:54Z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