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4 Fag\02 VVS\01 Beregninger\01 Rørberegninger\"/>
    </mc:Choice>
  </mc:AlternateContent>
  <xr:revisionPtr revIDLastSave="0" documentId="13_ncr:1_{8DD27D65-8946-49E4-828D-085D0F0258E0}" xr6:coauthVersionLast="47" xr6:coauthVersionMax="47" xr10:uidLastSave="{00000000-0000-0000-0000-000000000000}"/>
  <bookViews>
    <workbookView xWindow="-120" yWindow="-120" windowWidth="38640" windowHeight="21120" activeTab="9" xr2:uid="{00000000-000D-0000-FFFF-FFFF00000000}"/>
  </bookViews>
  <sheets>
    <sheet name="FORSIDE" sheetId="17" r:id="rId1"/>
    <sheet name="Oppsummering" sheetId="13" r:id="rId2"/>
    <sheet name="U1 etg." sheetId="20" r:id="rId3"/>
    <sheet name="01 etg." sheetId="23" r:id="rId4"/>
    <sheet name="02 etg." sheetId="25" r:id="rId5"/>
    <sheet name="03 etg." sheetId="26" r:id="rId6"/>
    <sheet name="04 etg." sheetId="27" r:id="rId7"/>
    <sheet name="05 etg." sheetId="28" r:id="rId8"/>
    <sheet name="06 etg." sheetId="29" r:id="rId9"/>
    <sheet name="07 etg." sheetId="30" r:id="rId10"/>
    <sheet name="Informasjon" sheetId="6" r:id="rId11"/>
  </sheets>
  <definedNames>
    <definedName name="_xlnm.Print_Area" localSheetId="3">'01 etg.'!$A$2:$AT$97</definedName>
    <definedName name="_xlnm.Print_Area" localSheetId="4">'02 etg.'!$A$2:$AT$97</definedName>
    <definedName name="_xlnm.Print_Area" localSheetId="5">'03 etg.'!$A$2:$AT$97</definedName>
    <definedName name="_xlnm.Print_Area" localSheetId="6">'04 etg.'!$A$2:$AT$97</definedName>
    <definedName name="_xlnm.Print_Area" localSheetId="7">'05 etg.'!$A$2:$AT$97</definedName>
    <definedName name="_xlnm.Print_Area" localSheetId="8">'06 etg.'!$A$2:$AT$97</definedName>
    <definedName name="_xlnm.Print_Area" localSheetId="9">'07 etg.'!$A$2:$AT$97</definedName>
    <definedName name="_xlnm.Print_Area" localSheetId="2">'U1 etg.'!$A$2:$AT$97</definedName>
    <definedName name="_xlnm.Print_Titles" localSheetId="3">'01 etg.'!$16:$22</definedName>
    <definedName name="_xlnm.Print_Titles" localSheetId="4">'02 etg.'!$16:$22</definedName>
    <definedName name="_xlnm.Print_Titles" localSheetId="5">'03 etg.'!$16:$22</definedName>
    <definedName name="_xlnm.Print_Titles" localSheetId="6">'04 etg.'!$16:$22</definedName>
    <definedName name="_xlnm.Print_Titles" localSheetId="7">'05 etg.'!$16:$22</definedName>
    <definedName name="_xlnm.Print_Titles" localSheetId="8">'06 etg.'!$16:$22</definedName>
    <definedName name="_xlnm.Print_Titles" localSheetId="9">'07 etg.'!$16:$22</definedName>
    <definedName name="_xlnm.Print_Titles" localSheetId="2">'U1 etg.'!$16:$22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6" i="30" l="1"/>
  <c r="AR27" i="30"/>
  <c r="AR28" i="30"/>
  <c r="AR29" i="30"/>
  <c r="AR30" i="30"/>
  <c r="AR31" i="30"/>
  <c r="AR32" i="30"/>
  <c r="AR33" i="30"/>
  <c r="AR34" i="30"/>
  <c r="AR35" i="30"/>
  <c r="AR36" i="30"/>
  <c r="AR37" i="30"/>
  <c r="AR38" i="30"/>
  <c r="AR39" i="30"/>
  <c r="AR40" i="30"/>
  <c r="AR41" i="30"/>
  <c r="AR42" i="30"/>
  <c r="AR43" i="30"/>
  <c r="AR44" i="30"/>
  <c r="AR45" i="30"/>
  <c r="AR46" i="30"/>
  <c r="AR47" i="30"/>
  <c r="AR48" i="30"/>
  <c r="AR49" i="30"/>
  <c r="AR50" i="30"/>
  <c r="AR51" i="30"/>
  <c r="AR52" i="30"/>
  <c r="AR53" i="30"/>
  <c r="AR54" i="30"/>
  <c r="AR55" i="30"/>
  <c r="AR56" i="30"/>
  <c r="AR57" i="30"/>
  <c r="AR58" i="30"/>
  <c r="AR59" i="30"/>
  <c r="AR60" i="30"/>
  <c r="AR61" i="30"/>
  <c r="AR62" i="30"/>
  <c r="AR63" i="30"/>
  <c r="AR64" i="30"/>
  <c r="AR65" i="30"/>
  <c r="AR66" i="30"/>
  <c r="AR67" i="30"/>
  <c r="AR68" i="30"/>
  <c r="AR69" i="30"/>
  <c r="AR70" i="30"/>
  <c r="AR71" i="30"/>
  <c r="AR72" i="30"/>
  <c r="AR73" i="30"/>
  <c r="AR74" i="30"/>
  <c r="AR75" i="30"/>
  <c r="AR76" i="30"/>
  <c r="AR77" i="30"/>
  <c r="AR78" i="30"/>
  <c r="AR79" i="30"/>
  <c r="AR80" i="30"/>
  <c r="AR81" i="30"/>
  <c r="AR82" i="30"/>
  <c r="AR83" i="30"/>
  <c r="AR84" i="30"/>
  <c r="AR85" i="30"/>
  <c r="AR86" i="30"/>
  <c r="AR87" i="30"/>
  <c r="AR88" i="30"/>
  <c r="AR89" i="30"/>
  <c r="AR90" i="30"/>
  <c r="AR91" i="30"/>
  <c r="AR25" i="30"/>
  <c r="AR24" i="30"/>
  <c r="AR26" i="29"/>
  <c r="AR27" i="29"/>
  <c r="AR28" i="29"/>
  <c r="AR29" i="29"/>
  <c r="AR30" i="29"/>
  <c r="AR31" i="29"/>
  <c r="AR32" i="29"/>
  <c r="AR33" i="29"/>
  <c r="AR34" i="29"/>
  <c r="AR35" i="29"/>
  <c r="AR36" i="29"/>
  <c r="AR37" i="29"/>
  <c r="AR38" i="29"/>
  <c r="AR39" i="29"/>
  <c r="AR40" i="29"/>
  <c r="AR41" i="29"/>
  <c r="AR42" i="29"/>
  <c r="AR43" i="29"/>
  <c r="AR44" i="29"/>
  <c r="AR45" i="29"/>
  <c r="AR46" i="29"/>
  <c r="AR47" i="29"/>
  <c r="AR48" i="29"/>
  <c r="AR49" i="29"/>
  <c r="AR50" i="29"/>
  <c r="AR51" i="29"/>
  <c r="AR52" i="29"/>
  <c r="AR53" i="29"/>
  <c r="AR54" i="29"/>
  <c r="AR55" i="29"/>
  <c r="AR56" i="29"/>
  <c r="AR57" i="29"/>
  <c r="AR58" i="29"/>
  <c r="AR59" i="29"/>
  <c r="AR60" i="29"/>
  <c r="AR61" i="29"/>
  <c r="AR62" i="29"/>
  <c r="AR63" i="29"/>
  <c r="AR64" i="29"/>
  <c r="AR65" i="29"/>
  <c r="AR66" i="29"/>
  <c r="AR67" i="29"/>
  <c r="AR68" i="29"/>
  <c r="AR69" i="29"/>
  <c r="AR70" i="29"/>
  <c r="AR71" i="29"/>
  <c r="AR72" i="29"/>
  <c r="AR73" i="29"/>
  <c r="AR74" i="29"/>
  <c r="AR75" i="29"/>
  <c r="AR76" i="29"/>
  <c r="AR77" i="29"/>
  <c r="AR78" i="29"/>
  <c r="AR79" i="29"/>
  <c r="AR80" i="29"/>
  <c r="AR81" i="29"/>
  <c r="AR82" i="29"/>
  <c r="AR83" i="29"/>
  <c r="AR84" i="29"/>
  <c r="AR85" i="29"/>
  <c r="AR86" i="29"/>
  <c r="AR87" i="29"/>
  <c r="AR88" i="29"/>
  <c r="AR89" i="29"/>
  <c r="AR90" i="29"/>
  <c r="AR91" i="29"/>
  <c r="AR25" i="29"/>
  <c r="AR24" i="29"/>
  <c r="AR26" i="28"/>
  <c r="AR27" i="28"/>
  <c r="AR28" i="28"/>
  <c r="AR29" i="28"/>
  <c r="AR30" i="28"/>
  <c r="AR31" i="28"/>
  <c r="AR32" i="28"/>
  <c r="AR33" i="28"/>
  <c r="AR34" i="28"/>
  <c r="AR35" i="28"/>
  <c r="AR36" i="28"/>
  <c r="AR37" i="28"/>
  <c r="AR38" i="28"/>
  <c r="AR39" i="28"/>
  <c r="AR40" i="28"/>
  <c r="AR41" i="28"/>
  <c r="AR42" i="28"/>
  <c r="AR43" i="28"/>
  <c r="AR44" i="28"/>
  <c r="AR45" i="28"/>
  <c r="AR46" i="28"/>
  <c r="AR47" i="28"/>
  <c r="AR48" i="28"/>
  <c r="AR49" i="28"/>
  <c r="AR50" i="28"/>
  <c r="AR51" i="28"/>
  <c r="AR52" i="28"/>
  <c r="AR53" i="28"/>
  <c r="AR54" i="28"/>
  <c r="AR55" i="28"/>
  <c r="AR56" i="28"/>
  <c r="AR57" i="28"/>
  <c r="AR58" i="28"/>
  <c r="AR59" i="28"/>
  <c r="AR60" i="28"/>
  <c r="AR61" i="28"/>
  <c r="AR62" i="28"/>
  <c r="AR63" i="28"/>
  <c r="AR64" i="28"/>
  <c r="AR65" i="28"/>
  <c r="AR66" i="28"/>
  <c r="AR67" i="28"/>
  <c r="AR68" i="28"/>
  <c r="AR69" i="28"/>
  <c r="AR70" i="28"/>
  <c r="AR71" i="28"/>
  <c r="AR72" i="28"/>
  <c r="AR73" i="28"/>
  <c r="AR74" i="28"/>
  <c r="AR75" i="28"/>
  <c r="AR76" i="28"/>
  <c r="AR77" i="28"/>
  <c r="AR78" i="28"/>
  <c r="AR79" i="28"/>
  <c r="AR80" i="28"/>
  <c r="AR81" i="28"/>
  <c r="AR82" i="28"/>
  <c r="AR83" i="28"/>
  <c r="AR84" i="28"/>
  <c r="AR85" i="28"/>
  <c r="AR86" i="28"/>
  <c r="AR87" i="28"/>
  <c r="AR88" i="28"/>
  <c r="AR89" i="28"/>
  <c r="AR90" i="28"/>
  <c r="AR91" i="28"/>
  <c r="AR25" i="28"/>
  <c r="AR24" i="28"/>
  <c r="AR26" i="27"/>
  <c r="AR27" i="27"/>
  <c r="AR28" i="27"/>
  <c r="AR29" i="27"/>
  <c r="AR30" i="27"/>
  <c r="AR31" i="27"/>
  <c r="AR32" i="27"/>
  <c r="AR33" i="27"/>
  <c r="AR34" i="27"/>
  <c r="AR35" i="27"/>
  <c r="AR36" i="27"/>
  <c r="AR37" i="27"/>
  <c r="AR38" i="27"/>
  <c r="AR39" i="27"/>
  <c r="AR40" i="27"/>
  <c r="AR41" i="27"/>
  <c r="AR42" i="27"/>
  <c r="AR43" i="27"/>
  <c r="AR44" i="27"/>
  <c r="AR45" i="27"/>
  <c r="AR46" i="27"/>
  <c r="AR47" i="27"/>
  <c r="AR48" i="27"/>
  <c r="AR49" i="27"/>
  <c r="AR50" i="27"/>
  <c r="AR51" i="27"/>
  <c r="AR52" i="27"/>
  <c r="AR53" i="27"/>
  <c r="AR54" i="27"/>
  <c r="AR55" i="27"/>
  <c r="AR56" i="27"/>
  <c r="AR57" i="27"/>
  <c r="AR58" i="27"/>
  <c r="AR59" i="27"/>
  <c r="AR60" i="27"/>
  <c r="AR61" i="27"/>
  <c r="AR62" i="27"/>
  <c r="AR63" i="27"/>
  <c r="AR64" i="27"/>
  <c r="AR65" i="27"/>
  <c r="AR66" i="27"/>
  <c r="AR67" i="27"/>
  <c r="AR68" i="27"/>
  <c r="AR69" i="27"/>
  <c r="AR70" i="27"/>
  <c r="AR71" i="27"/>
  <c r="AR72" i="27"/>
  <c r="AR73" i="27"/>
  <c r="AR74" i="27"/>
  <c r="AR75" i="27"/>
  <c r="AR76" i="27"/>
  <c r="AR77" i="27"/>
  <c r="AR78" i="27"/>
  <c r="AR79" i="27"/>
  <c r="AR80" i="27"/>
  <c r="AR81" i="27"/>
  <c r="AR82" i="27"/>
  <c r="AR83" i="27"/>
  <c r="AR84" i="27"/>
  <c r="AR85" i="27"/>
  <c r="AR86" i="27"/>
  <c r="AR87" i="27"/>
  <c r="AR88" i="27"/>
  <c r="AR89" i="27"/>
  <c r="AR90" i="27"/>
  <c r="AR91" i="27"/>
  <c r="AR25" i="27"/>
  <c r="AR24" i="27"/>
  <c r="AR26" i="26"/>
  <c r="AR27" i="26"/>
  <c r="AR28" i="26"/>
  <c r="AR29" i="26"/>
  <c r="AR30" i="26"/>
  <c r="AR31" i="26"/>
  <c r="AR32" i="26"/>
  <c r="AR33" i="26"/>
  <c r="AR34" i="26"/>
  <c r="AR35" i="26"/>
  <c r="AR36" i="26"/>
  <c r="AR37" i="26"/>
  <c r="AR38" i="26"/>
  <c r="AR39" i="26"/>
  <c r="AR40" i="26"/>
  <c r="AR41" i="26"/>
  <c r="AR42" i="26"/>
  <c r="AR43" i="26"/>
  <c r="AR44" i="26"/>
  <c r="AR45" i="26"/>
  <c r="AR46" i="26"/>
  <c r="AR47" i="26"/>
  <c r="AR48" i="26"/>
  <c r="AR49" i="26"/>
  <c r="AR50" i="26"/>
  <c r="AR51" i="26"/>
  <c r="AR52" i="26"/>
  <c r="AR53" i="26"/>
  <c r="AR54" i="26"/>
  <c r="AR55" i="26"/>
  <c r="AR56" i="26"/>
  <c r="AR57" i="26"/>
  <c r="AR58" i="26"/>
  <c r="AR59" i="26"/>
  <c r="AR60" i="26"/>
  <c r="AR61" i="26"/>
  <c r="AR62" i="26"/>
  <c r="AR63" i="26"/>
  <c r="AR64" i="26"/>
  <c r="AR65" i="26"/>
  <c r="AR66" i="26"/>
  <c r="AR67" i="26"/>
  <c r="AR68" i="26"/>
  <c r="AR69" i="26"/>
  <c r="AR70" i="26"/>
  <c r="AR71" i="26"/>
  <c r="AR72" i="26"/>
  <c r="AR73" i="26"/>
  <c r="AR74" i="26"/>
  <c r="AR75" i="26"/>
  <c r="AR76" i="26"/>
  <c r="AR77" i="26"/>
  <c r="AR78" i="26"/>
  <c r="AR79" i="26"/>
  <c r="AR80" i="26"/>
  <c r="AR81" i="26"/>
  <c r="AR82" i="26"/>
  <c r="AR83" i="26"/>
  <c r="AR84" i="26"/>
  <c r="AR85" i="26"/>
  <c r="AR86" i="26"/>
  <c r="AR87" i="26"/>
  <c r="AR88" i="26"/>
  <c r="AR89" i="26"/>
  <c r="AR90" i="26"/>
  <c r="AR91" i="26"/>
  <c r="AR25" i="26"/>
  <c r="AR24" i="26"/>
  <c r="AR26" i="25"/>
  <c r="AR27" i="25"/>
  <c r="AR28" i="25"/>
  <c r="AR29" i="25"/>
  <c r="AR30" i="25"/>
  <c r="AR31" i="25"/>
  <c r="AR32" i="25"/>
  <c r="AR33" i="25"/>
  <c r="AR34" i="25"/>
  <c r="AR35" i="25"/>
  <c r="AR36" i="25"/>
  <c r="AR37" i="25"/>
  <c r="AR38" i="25"/>
  <c r="AR39" i="25"/>
  <c r="AR40" i="25"/>
  <c r="AR41" i="25"/>
  <c r="AR42" i="25"/>
  <c r="AR43" i="25"/>
  <c r="AR44" i="25"/>
  <c r="AR45" i="25"/>
  <c r="AR46" i="25"/>
  <c r="AR47" i="25"/>
  <c r="AR48" i="25"/>
  <c r="AR49" i="25"/>
  <c r="AR50" i="25"/>
  <c r="AR51" i="25"/>
  <c r="AR52" i="25"/>
  <c r="AR53" i="25"/>
  <c r="AR54" i="25"/>
  <c r="AR55" i="25"/>
  <c r="AR56" i="25"/>
  <c r="AR57" i="25"/>
  <c r="AR58" i="25"/>
  <c r="AR59" i="25"/>
  <c r="AR60" i="25"/>
  <c r="AR61" i="25"/>
  <c r="AR62" i="25"/>
  <c r="AR63" i="25"/>
  <c r="AR64" i="25"/>
  <c r="AR65" i="25"/>
  <c r="AR66" i="25"/>
  <c r="AR67" i="25"/>
  <c r="AR68" i="25"/>
  <c r="AR69" i="25"/>
  <c r="AR70" i="25"/>
  <c r="AR71" i="25"/>
  <c r="AR72" i="25"/>
  <c r="AR73" i="25"/>
  <c r="AR74" i="25"/>
  <c r="AR75" i="25"/>
  <c r="AR76" i="25"/>
  <c r="AR77" i="25"/>
  <c r="AR78" i="25"/>
  <c r="AR79" i="25"/>
  <c r="AR80" i="25"/>
  <c r="AR81" i="25"/>
  <c r="AR82" i="25"/>
  <c r="AR83" i="25"/>
  <c r="AR84" i="25"/>
  <c r="AR85" i="25"/>
  <c r="AR86" i="25"/>
  <c r="AR87" i="25"/>
  <c r="AR88" i="25"/>
  <c r="AR89" i="25"/>
  <c r="AR90" i="25"/>
  <c r="AR91" i="25"/>
  <c r="AR25" i="25"/>
  <c r="AR24" i="25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3" i="23"/>
  <c r="AR44" i="23"/>
  <c r="AR45" i="23"/>
  <c r="AR46" i="23"/>
  <c r="AR47" i="23"/>
  <c r="AR48" i="23"/>
  <c r="AR49" i="23"/>
  <c r="AR50" i="23"/>
  <c r="AR51" i="23"/>
  <c r="AR52" i="23"/>
  <c r="AR53" i="23"/>
  <c r="AR54" i="23"/>
  <c r="AR55" i="23"/>
  <c r="AR56" i="23"/>
  <c r="AR57" i="23"/>
  <c r="AR58" i="23"/>
  <c r="AR59" i="23"/>
  <c r="AR60" i="23"/>
  <c r="AR61" i="23"/>
  <c r="AR62" i="23"/>
  <c r="AR63" i="23"/>
  <c r="AR64" i="23"/>
  <c r="AR65" i="23"/>
  <c r="AR66" i="23"/>
  <c r="AR67" i="23"/>
  <c r="AR68" i="23"/>
  <c r="AR69" i="23"/>
  <c r="AR70" i="23"/>
  <c r="AR71" i="23"/>
  <c r="AR72" i="23"/>
  <c r="AR73" i="23"/>
  <c r="AR74" i="23"/>
  <c r="AR75" i="23"/>
  <c r="AR76" i="23"/>
  <c r="AR77" i="23"/>
  <c r="AR78" i="23"/>
  <c r="AR79" i="23"/>
  <c r="AR80" i="23"/>
  <c r="AR81" i="23"/>
  <c r="AR82" i="23"/>
  <c r="AR83" i="23"/>
  <c r="AR84" i="23"/>
  <c r="AR85" i="23"/>
  <c r="AR86" i="23"/>
  <c r="AR87" i="23"/>
  <c r="AR88" i="23"/>
  <c r="AR89" i="23"/>
  <c r="AR90" i="23"/>
  <c r="AR91" i="23"/>
  <c r="AR25" i="23"/>
  <c r="AR24" i="23"/>
  <c r="AR26" i="20"/>
  <c r="AR27" i="20"/>
  <c r="AR28" i="20"/>
  <c r="AR29" i="20"/>
  <c r="AR30" i="20"/>
  <c r="AR31" i="20"/>
  <c r="AR32" i="20"/>
  <c r="AR33" i="20"/>
  <c r="AR34" i="20"/>
  <c r="AR35" i="20"/>
  <c r="AR36" i="20"/>
  <c r="AR37" i="20"/>
  <c r="AR38" i="20"/>
  <c r="AR39" i="20"/>
  <c r="AR40" i="20"/>
  <c r="AR41" i="20"/>
  <c r="AR42" i="20"/>
  <c r="AR43" i="20"/>
  <c r="AR44" i="20"/>
  <c r="AR45" i="20"/>
  <c r="AR46" i="20"/>
  <c r="AR47" i="20"/>
  <c r="AR48" i="20"/>
  <c r="AR49" i="20"/>
  <c r="AR50" i="20"/>
  <c r="AR51" i="20"/>
  <c r="AR52" i="20"/>
  <c r="AR53" i="20"/>
  <c r="AR54" i="20"/>
  <c r="AR55" i="20"/>
  <c r="AR56" i="20"/>
  <c r="AR57" i="20"/>
  <c r="AR58" i="20"/>
  <c r="AR59" i="20"/>
  <c r="AR60" i="20"/>
  <c r="AR61" i="20"/>
  <c r="AR62" i="20"/>
  <c r="AR63" i="20"/>
  <c r="AR64" i="20"/>
  <c r="AR65" i="20"/>
  <c r="AR66" i="20"/>
  <c r="AR67" i="20"/>
  <c r="AR68" i="20"/>
  <c r="AR69" i="20"/>
  <c r="AR70" i="20"/>
  <c r="AR71" i="20"/>
  <c r="AR72" i="20"/>
  <c r="AR73" i="20"/>
  <c r="AR74" i="20"/>
  <c r="AR75" i="20"/>
  <c r="AR76" i="20"/>
  <c r="AR77" i="20"/>
  <c r="AR78" i="20"/>
  <c r="AR79" i="20"/>
  <c r="AR80" i="20"/>
  <c r="AR81" i="20"/>
  <c r="AR82" i="20"/>
  <c r="AR83" i="20"/>
  <c r="AR84" i="20"/>
  <c r="AR85" i="20"/>
  <c r="AR86" i="20"/>
  <c r="AR87" i="20"/>
  <c r="AR88" i="20"/>
  <c r="AR89" i="20"/>
  <c r="AR90" i="20"/>
  <c r="AR91" i="20"/>
  <c r="AR25" i="20"/>
  <c r="AR24" i="20"/>
  <c r="D14" i="13"/>
  <c r="D13" i="13"/>
  <c r="D12" i="13"/>
  <c r="D11" i="13"/>
  <c r="D10" i="13"/>
  <c r="D9" i="13"/>
  <c r="D8" i="13"/>
  <c r="D7" i="13"/>
  <c r="B14" i="13"/>
  <c r="B13" i="13"/>
  <c r="B11" i="13"/>
  <c r="B12" i="13"/>
  <c r="B10" i="13"/>
  <c r="B9" i="13"/>
  <c r="AV108" i="30"/>
  <c r="AS96" i="30"/>
  <c r="AT96" i="30" s="1"/>
  <c r="D96" i="30"/>
  <c r="AT91" i="30"/>
  <c r="AQ91" i="30"/>
  <c r="AM91" i="30"/>
  <c r="AL91" i="30"/>
  <c r="AP91" i="30" s="1"/>
  <c r="AH91" i="30"/>
  <c r="AG91" i="30"/>
  <c r="AF91" i="30"/>
  <c r="AC91" i="30"/>
  <c r="AB91" i="30"/>
  <c r="X91" i="30"/>
  <c r="W91" i="30"/>
  <c r="V91" i="30"/>
  <c r="S91" i="30"/>
  <c r="R91" i="30"/>
  <c r="Q91" i="30"/>
  <c r="L91" i="30"/>
  <c r="I91" i="30"/>
  <c r="H91" i="30"/>
  <c r="G91" i="30"/>
  <c r="AN91" i="30" s="1"/>
  <c r="AT90" i="30"/>
  <c r="AQ90" i="30"/>
  <c r="AM90" i="30"/>
  <c r="AP90" i="30" s="1"/>
  <c r="AL90" i="30"/>
  <c r="AH90" i="30"/>
  <c r="AG90" i="30"/>
  <c r="AF90" i="30"/>
  <c r="AC90" i="30"/>
  <c r="AB90" i="30"/>
  <c r="AA90" i="30"/>
  <c r="X90" i="30"/>
  <c r="W90" i="30"/>
  <c r="V90" i="30"/>
  <c r="S90" i="30"/>
  <c r="R90" i="30"/>
  <c r="Q90" i="30"/>
  <c r="G90" i="30" s="1"/>
  <c r="L90" i="30"/>
  <c r="I90" i="30"/>
  <c r="H90" i="30"/>
  <c r="AT89" i="30"/>
  <c r="AQ89" i="30"/>
  <c r="AN89" i="30"/>
  <c r="AM89" i="30"/>
  <c r="AL89" i="30"/>
  <c r="AP89" i="30" s="1"/>
  <c r="AH89" i="30"/>
  <c r="AG89" i="30"/>
  <c r="AF89" i="30"/>
  <c r="AC89" i="30"/>
  <c r="AB89" i="30"/>
  <c r="AA89" i="30"/>
  <c r="X89" i="30"/>
  <c r="W89" i="30"/>
  <c r="V89" i="30"/>
  <c r="S89" i="30"/>
  <c r="R89" i="30"/>
  <c r="Q89" i="30"/>
  <c r="L89" i="30"/>
  <c r="I89" i="30"/>
  <c r="H89" i="30"/>
  <c r="G89" i="30"/>
  <c r="AO89" i="30" s="1"/>
  <c r="AT88" i="30"/>
  <c r="AQ88" i="30"/>
  <c r="AM88" i="30"/>
  <c r="AP88" i="30" s="1"/>
  <c r="AL88" i="30"/>
  <c r="AH88" i="30"/>
  <c r="AG88" i="30"/>
  <c r="AF88" i="30"/>
  <c r="AC88" i="30"/>
  <c r="AB88" i="30"/>
  <c r="AA88" i="30"/>
  <c r="X88" i="30"/>
  <c r="W88" i="30"/>
  <c r="V88" i="30"/>
  <c r="S88" i="30"/>
  <c r="R88" i="30"/>
  <c r="Q88" i="30"/>
  <c r="G88" i="30" s="1"/>
  <c r="L88" i="30"/>
  <c r="I88" i="30"/>
  <c r="H88" i="30"/>
  <c r="AT87" i="30"/>
  <c r="AQ87" i="30"/>
  <c r="AN87" i="30"/>
  <c r="AM87" i="30"/>
  <c r="AL87" i="30"/>
  <c r="AP87" i="30" s="1"/>
  <c r="AH87" i="30"/>
  <c r="AG87" i="30"/>
  <c r="AF87" i="30"/>
  <c r="AC87" i="30"/>
  <c r="AB87" i="30"/>
  <c r="AA87" i="30"/>
  <c r="X87" i="30"/>
  <c r="W87" i="30"/>
  <c r="V87" i="30"/>
  <c r="S87" i="30"/>
  <c r="R87" i="30"/>
  <c r="Q87" i="30"/>
  <c r="L87" i="30"/>
  <c r="I87" i="30"/>
  <c r="H87" i="30"/>
  <c r="G87" i="30"/>
  <c r="AO87" i="30" s="1"/>
  <c r="AT86" i="30"/>
  <c r="AQ86" i="30"/>
  <c r="AM86" i="30"/>
  <c r="AP86" i="30" s="1"/>
  <c r="AL86" i="30"/>
  <c r="AH86" i="30"/>
  <c r="AG86" i="30"/>
  <c r="AF86" i="30"/>
  <c r="AC86" i="30"/>
  <c r="AB86" i="30"/>
  <c r="AA86" i="30"/>
  <c r="X86" i="30"/>
  <c r="W86" i="30"/>
  <c r="V86" i="30"/>
  <c r="S86" i="30"/>
  <c r="R86" i="30"/>
  <c r="Q86" i="30"/>
  <c r="G86" i="30" s="1"/>
  <c r="L86" i="30"/>
  <c r="I86" i="30"/>
  <c r="H86" i="30"/>
  <c r="AT85" i="30"/>
  <c r="AQ85" i="30"/>
  <c r="AN85" i="30"/>
  <c r="AM85" i="30"/>
  <c r="AL85" i="30"/>
  <c r="AP85" i="30" s="1"/>
  <c r="AH85" i="30"/>
  <c r="AG85" i="30"/>
  <c r="AF85" i="30"/>
  <c r="AC85" i="30"/>
  <c r="AB85" i="30"/>
  <c r="AA85" i="30"/>
  <c r="X85" i="30"/>
  <c r="W85" i="30"/>
  <c r="V85" i="30"/>
  <c r="S85" i="30"/>
  <c r="R85" i="30"/>
  <c r="Q85" i="30"/>
  <c r="L85" i="30"/>
  <c r="I85" i="30"/>
  <c r="H85" i="30"/>
  <c r="G85" i="30"/>
  <c r="AO85" i="30" s="1"/>
  <c r="AT84" i="30"/>
  <c r="AQ84" i="30"/>
  <c r="AM84" i="30"/>
  <c r="AP84" i="30" s="1"/>
  <c r="AL84" i="30"/>
  <c r="AH84" i="30"/>
  <c r="AG84" i="30"/>
  <c r="AF84" i="30"/>
  <c r="AC84" i="30"/>
  <c r="AB84" i="30"/>
  <c r="AA84" i="30"/>
  <c r="X84" i="30"/>
  <c r="W84" i="30"/>
  <c r="V84" i="30"/>
  <c r="S84" i="30"/>
  <c r="R84" i="30"/>
  <c r="Q84" i="30"/>
  <c r="G84" i="30" s="1"/>
  <c r="L84" i="30"/>
  <c r="I84" i="30"/>
  <c r="H84" i="30"/>
  <c r="AT83" i="30"/>
  <c r="AQ83" i="30"/>
  <c r="AN83" i="30"/>
  <c r="AM83" i="30"/>
  <c r="AL83" i="30"/>
  <c r="AP83" i="30" s="1"/>
  <c r="AH83" i="30"/>
  <c r="AG83" i="30"/>
  <c r="AF83" i="30"/>
  <c r="AC83" i="30"/>
  <c r="AB83" i="30"/>
  <c r="AA83" i="30"/>
  <c r="X83" i="30"/>
  <c r="W83" i="30"/>
  <c r="V83" i="30"/>
  <c r="S83" i="30"/>
  <c r="R83" i="30"/>
  <c r="Q83" i="30"/>
  <c r="L83" i="30"/>
  <c r="I83" i="30"/>
  <c r="H83" i="30"/>
  <c r="G83" i="30"/>
  <c r="AO83" i="30" s="1"/>
  <c r="AT82" i="30"/>
  <c r="AQ82" i="30"/>
  <c r="AM82" i="30"/>
  <c r="AP82" i="30" s="1"/>
  <c r="AL82" i="30"/>
  <c r="AH82" i="30"/>
  <c r="AG82" i="30"/>
  <c r="AF82" i="30"/>
  <c r="AC82" i="30"/>
  <c r="AB82" i="30"/>
  <c r="AA82" i="30"/>
  <c r="X82" i="30"/>
  <c r="W82" i="30"/>
  <c r="V82" i="30"/>
  <c r="S82" i="30"/>
  <c r="R82" i="30"/>
  <c r="Q82" i="30"/>
  <c r="G82" i="30" s="1"/>
  <c r="L82" i="30"/>
  <c r="I82" i="30"/>
  <c r="H82" i="30"/>
  <c r="AT81" i="30"/>
  <c r="AQ81" i="30"/>
  <c r="AN81" i="30"/>
  <c r="AM81" i="30"/>
  <c r="AL81" i="30"/>
  <c r="AP81" i="30" s="1"/>
  <c r="AH81" i="30"/>
  <c r="AG81" i="30"/>
  <c r="AF81" i="30"/>
  <c r="AC81" i="30"/>
  <c r="AB81" i="30"/>
  <c r="AA81" i="30"/>
  <c r="X81" i="30"/>
  <c r="W81" i="30"/>
  <c r="V81" i="30"/>
  <c r="S81" i="30"/>
  <c r="R81" i="30"/>
  <c r="Q81" i="30"/>
  <c r="L81" i="30"/>
  <c r="I81" i="30"/>
  <c r="H81" i="30"/>
  <c r="G81" i="30"/>
  <c r="AO81" i="30" s="1"/>
  <c r="AT80" i="30"/>
  <c r="AQ80" i="30"/>
  <c r="AM80" i="30"/>
  <c r="AP80" i="30" s="1"/>
  <c r="AL80" i="30"/>
  <c r="AH80" i="30"/>
  <c r="AG80" i="30"/>
  <c r="AF80" i="30"/>
  <c r="AC80" i="30"/>
  <c r="AB80" i="30"/>
  <c r="AA80" i="30"/>
  <c r="X80" i="30"/>
  <c r="W80" i="30"/>
  <c r="V80" i="30"/>
  <c r="S80" i="30"/>
  <c r="R80" i="30"/>
  <c r="Q80" i="30"/>
  <c r="G80" i="30" s="1"/>
  <c r="L80" i="30"/>
  <c r="I80" i="30"/>
  <c r="H80" i="30"/>
  <c r="AT79" i="30"/>
  <c r="AQ79" i="30"/>
  <c r="AN79" i="30"/>
  <c r="AM79" i="30"/>
  <c r="AL79" i="30"/>
  <c r="AP79" i="30" s="1"/>
  <c r="AH79" i="30"/>
  <c r="AG79" i="30"/>
  <c r="AF79" i="30"/>
  <c r="AC79" i="30"/>
  <c r="AB79" i="30"/>
  <c r="AA79" i="30"/>
  <c r="X79" i="30"/>
  <c r="W79" i="30"/>
  <c r="V79" i="30"/>
  <c r="S79" i="30"/>
  <c r="R79" i="30"/>
  <c r="Q79" i="30"/>
  <c r="L79" i="30"/>
  <c r="I79" i="30"/>
  <c r="H79" i="30"/>
  <c r="G79" i="30"/>
  <c r="AO79" i="30" s="1"/>
  <c r="AT78" i="30"/>
  <c r="AQ78" i="30"/>
  <c r="AM78" i="30"/>
  <c r="AP78" i="30" s="1"/>
  <c r="AL78" i="30"/>
  <c r="AH78" i="30"/>
  <c r="AG78" i="30"/>
  <c r="AF78" i="30"/>
  <c r="AC78" i="30"/>
  <c r="AB78" i="30"/>
  <c r="AA78" i="30"/>
  <c r="X78" i="30"/>
  <c r="W78" i="30"/>
  <c r="V78" i="30"/>
  <c r="S78" i="30"/>
  <c r="R78" i="30"/>
  <c r="Q78" i="30"/>
  <c r="G78" i="30" s="1"/>
  <c r="L78" i="30"/>
  <c r="I78" i="30"/>
  <c r="H78" i="30"/>
  <c r="AT77" i="30"/>
  <c r="AQ77" i="30"/>
  <c r="AN77" i="30"/>
  <c r="AM77" i="30"/>
  <c r="AL77" i="30"/>
  <c r="AP77" i="30" s="1"/>
  <c r="AH77" i="30"/>
  <c r="AG77" i="30"/>
  <c r="AF77" i="30"/>
  <c r="AC77" i="30"/>
  <c r="AB77" i="30"/>
  <c r="AA77" i="30"/>
  <c r="X77" i="30"/>
  <c r="W77" i="30"/>
  <c r="V77" i="30"/>
  <c r="S77" i="30"/>
  <c r="R77" i="30"/>
  <c r="Q77" i="30"/>
  <c r="L77" i="30"/>
  <c r="I77" i="30"/>
  <c r="H77" i="30"/>
  <c r="G77" i="30"/>
  <c r="AO77" i="30" s="1"/>
  <c r="AT76" i="30"/>
  <c r="AQ76" i="30"/>
  <c r="AM76" i="30"/>
  <c r="AP76" i="30" s="1"/>
  <c r="AL76" i="30"/>
  <c r="AH76" i="30"/>
  <c r="AG76" i="30"/>
  <c r="AF76" i="30"/>
  <c r="AC76" i="30"/>
  <c r="AB76" i="30"/>
  <c r="AA76" i="30"/>
  <c r="X76" i="30"/>
  <c r="W76" i="30"/>
  <c r="V76" i="30"/>
  <c r="S76" i="30"/>
  <c r="R76" i="30"/>
  <c r="Q76" i="30"/>
  <c r="G76" i="30" s="1"/>
  <c r="L76" i="30"/>
  <c r="I76" i="30"/>
  <c r="H76" i="30"/>
  <c r="AT75" i="30"/>
  <c r="AQ75" i="30"/>
  <c r="AN75" i="30"/>
  <c r="AM75" i="30"/>
  <c r="AL75" i="30"/>
  <c r="AP75" i="30" s="1"/>
  <c r="AH75" i="30"/>
  <c r="AG75" i="30"/>
  <c r="AF75" i="30"/>
  <c r="AC75" i="30"/>
  <c r="AB75" i="30"/>
  <c r="AA75" i="30"/>
  <c r="X75" i="30"/>
  <c r="W75" i="30"/>
  <c r="V75" i="30"/>
  <c r="S75" i="30"/>
  <c r="R75" i="30"/>
  <c r="Q75" i="30"/>
  <c r="L75" i="30"/>
  <c r="I75" i="30"/>
  <c r="H75" i="30"/>
  <c r="G75" i="30"/>
  <c r="AO75" i="30" s="1"/>
  <c r="AT74" i="30"/>
  <c r="AQ74" i="30"/>
  <c r="AM74" i="30"/>
  <c r="AP74" i="30" s="1"/>
  <c r="AL74" i="30"/>
  <c r="AH74" i="30"/>
  <c r="AG74" i="30"/>
  <c r="AF74" i="30"/>
  <c r="AC74" i="30"/>
  <c r="AB74" i="30"/>
  <c r="AA74" i="30"/>
  <c r="X74" i="30"/>
  <c r="W74" i="30"/>
  <c r="V74" i="30"/>
  <c r="S74" i="30"/>
  <c r="R74" i="30"/>
  <c r="Q74" i="30"/>
  <c r="G74" i="30" s="1"/>
  <c r="L74" i="30"/>
  <c r="I74" i="30"/>
  <c r="H74" i="30"/>
  <c r="AT73" i="30"/>
  <c r="AQ73" i="30"/>
  <c r="AN73" i="30"/>
  <c r="AM73" i="30"/>
  <c r="AL73" i="30"/>
  <c r="AP73" i="30" s="1"/>
  <c r="AH73" i="30"/>
  <c r="AG73" i="30"/>
  <c r="AF73" i="30"/>
  <c r="AC73" i="30"/>
  <c r="AB73" i="30"/>
  <c r="AA73" i="30"/>
  <c r="X73" i="30"/>
  <c r="W73" i="30"/>
  <c r="V73" i="30"/>
  <c r="S73" i="30"/>
  <c r="R73" i="30"/>
  <c r="Q73" i="30"/>
  <c r="L73" i="30"/>
  <c r="I73" i="30"/>
  <c r="H73" i="30"/>
  <c r="G73" i="30"/>
  <c r="AO73" i="30" s="1"/>
  <c r="AT72" i="30"/>
  <c r="AQ72" i="30"/>
  <c r="AM72" i="30"/>
  <c r="AP72" i="30" s="1"/>
  <c r="AL72" i="30"/>
  <c r="AH72" i="30"/>
  <c r="AG72" i="30"/>
  <c r="AF72" i="30"/>
  <c r="AC72" i="30"/>
  <c r="AB72" i="30"/>
  <c r="AA72" i="30"/>
  <c r="X72" i="30"/>
  <c r="W72" i="30"/>
  <c r="V72" i="30"/>
  <c r="S72" i="30"/>
  <c r="R72" i="30"/>
  <c r="Q72" i="30"/>
  <c r="G72" i="30" s="1"/>
  <c r="L72" i="30"/>
  <c r="I72" i="30"/>
  <c r="H72" i="30"/>
  <c r="AT71" i="30"/>
  <c r="AQ71" i="30"/>
  <c r="AN71" i="30"/>
  <c r="AM71" i="30"/>
  <c r="AL71" i="30"/>
  <c r="AP71" i="30" s="1"/>
  <c r="AH71" i="30"/>
  <c r="AG71" i="30"/>
  <c r="AF71" i="30"/>
  <c r="AC71" i="30"/>
  <c r="AB71" i="30"/>
  <c r="AA71" i="30"/>
  <c r="X71" i="30"/>
  <c r="W71" i="30"/>
  <c r="V71" i="30"/>
  <c r="S71" i="30"/>
  <c r="R71" i="30"/>
  <c r="Q71" i="30"/>
  <c r="L71" i="30"/>
  <c r="I71" i="30"/>
  <c r="H71" i="30"/>
  <c r="G71" i="30"/>
  <c r="AO71" i="30" s="1"/>
  <c r="AT70" i="30"/>
  <c r="AQ70" i="30"/>
  <c r="AM70" i="30"/>
  <c r="AP70" i="30" s="1"/>
  <c r="AL70" i="30"/>
  <c r="AH70" i="30"/>
  <c r="AG70" i="30"/>
  <c r="AF70" i="30"/>
  <c r="AC70" i="30"/>
  <c r="AB70" i="30"/>
  <c r="AA70" i="30"/>
  <c r="X70" i="30"/>
  <c r="W70" i="30"/>
  <c r="V70" i="30"/>
  <c r="S70" i="30"/>
  <c r="R70" i="30"/>
  <c r="Q70" i="30"/>
  <c r="G70" i="30" s="1"/>
  <c r="L70" i="30"/>
  <c r="I70" i="30"/>
  <c r="H70" i="30"/>
  <c r="AT69" i="30"/>
  <c r="AQ69" i="30"/>
  <c r="AN69" i="30"/>
  <c r="AM69" i="30"/>
  <c r="AL69" i="30"/>
  <c r="AP69" i="30" s="1"/>
  <c r="AH69" i="30"/>
  <c r="AG69" i="30"/>
  <c r="AF69" i="30"/>
  <c r="AC69" i="30"/>
  <c r="AB69" i="30"/>
  <c r="AA69" i="30"/>
  <c r="X69" i="30"/>
  <c r="W69" i="30"/>
  <c r="V69" i="30"/>
  <c r="S69" i="30"/>
  <c r="R69" i="30"/>
  <c r="Q69" i="30"/>
  <c r="L69" i="30"/>
  <c r="I69" i="30"/>
  <c r="H69" i="30"/>
  <c r="G69" i="30"/>
  <c r="AO69" i="30" s="1"/>
  <c r="AT68" i="30"/>
  <c r="AQ68" i="30"/>
  <c r="AM68" i="30"/>
  <c r="AP68" i="30" s="1"/>
  <c r="AL68" i="30"/>
  <c r="AH68" i="30"/>
  <c r="AG68" i="30"/>
  <c r="AF68" i="30"/>
  <c r="AC68" i="30"/>
  <c r="AB68" i="30"/>
  <c r="AA68" i="30"/>
  <c r="X68" i="30"/>
  <c r="W68" i="30"/>
  <c r="V68" i="30"/>
  <c r="S68" i="30"/>
  <c r="R68" i="30"/>
  <c r="Q68" i="30"/>
  <c r="G68" i="30" s="1"/>
  <c r="L68" i="30"/>
  <c r="I68" i="30"/>
  <c r="H68" i="30"/>
  <c r="AT67" i="30"/>
  <c r="AQ67" i="30"/>
  <c r="AN67" i="30"/>
  <c r="AM67" i="30"/>
  <c r="AL67" i="30"/>
  <c r="AP67" i="30" s="1"/>
  <c r="AH67" i="30"/>
  <c r="AG67" i="30"/>
  <c r="AF67" i="30"/>
  <c r="AC67" i="30"/>
  <c r="AB67" i="30"/>
  <c r="AA67" i="30"/>
  <c r="X67" i="30"/>
  <c r="W67" i="30"/>
  <c r="V67" i="30"/>
  <c r="S67" i="30"/>
  <c r="R67" i="30"/>
  <c r="Q67" i="30"/>
  <c r="L67" i="30"/>
  <c r="I67" i="30"/>
  <c r="H67" i="30"/>
  <c r="G67" i="30"/>
  <c r="AO67" i="30" s="1"/>
  <c r="AT66" i="30"/>
  <c r="AQ66" i="30"/>
  <c r="AM66" i="30"/>
  <c r="AP66" i="30" s="1"/>
  <c r="AL66" i="30"/>
  <c r="AH66" i="30"/>
  <c r="AG66" i="30"/>
  <c r="AF66" i="30"/>
  <c r="AC66" i="30"/>
  <c r="AB66" i="30"/>
  <c r="AA66" i="30"/>
  <c r="X66" i="30"/>
  <c r="W66" i="30"/>
  <c r="V66" i="30"/>
  <c r="S66" i="30"/>
  <c r="R66" i="30"/>
  <c r="Q66" i="30"/>
  <c r="G66" i="30" s="1"/>
  <c r="L66" i="30"/>
  <c r="I66" i="30"/>
  <c r="H66" i="30"/>
  <c r="AT65" i="30"/>
  <c r="AQ65" i="30"/>
  <c r="AN65" i="30"/>
  <c r="AM65" i="30"/>
  <c r="AL65" i="30"/>
  <c r="AP65" i="30" s="1"/>
  <c r="AH65" i="30"/>
  <c r="AG65" i="30"/>
  <c r="AF65" i="30"/>
  <c r="AC65" i="30"/>
  <c r="AB65" i="30"/>
  <c r="AA65" i="30"/>
  <c r="X65" i="30"/>
  <c r="W65" i="30"/>
  <c r="V65" i="30"/>
  <c r="S65" i="30"/>
  <c r="R65" i="30"/>
  <c r="Q65" i="30"/>
  <c r="L65" i="30"/>
  <c r="I65" i="30"/>
  <c r="H65" i="30"/>
  <c r="G65" i="30"/>
  <c r="AO65" i="30" s="1"/>
  <c r="AT64" i="30"/>
  <c r="AQ64" i="30"/>
  <c r="AM64" i="30"/>
  <c r="AP64" i="30" s="1"/>
  <c r="AL64" i="30"/>
  <c r="AH64" i="30"/>
  <c r="AG64" i="30"/>
  <c r="AF64" i="30"/>
  <c r="AC64" i="30"/>
  <c r="AB64" i="30"/>
  <c r="AA64" i="30"/>
  <c r="X64" i="30"/>
  <c r="W64" i="30"/>
  <c r="V64" i="30"/>
  <c r="S64" i="30"/>
  <c r="R64" i="30"/>
  <c r="Q64" i="30"/>
  <c r="G64" i="30" s="1"/>
  <c r="L64" i="30"/>
  <c r="I64" i="30"/>
  <c r="H64" i="30"/>
  <c r="AT63" i="30"/>
  <c r="AQ63" i="30"/>
  <c r="AN63" i="30"/>
  <c r="AM63" i="30"/>
  <c r="AL63" i="30"/>
  <c r="AP63" i="30" s="1"/>
  <c r="AH63" i="30"/>
  <c r="AG63" i="30"/>
  <c r="AF63" i="30"/>
  <c r="AC63" i="30"/>
  <c r="AB63" i="30"/>
  <c r="AA63" i="30"/>
  <c r="X63" i="30"/>
  <c r="W63" i="30"/>
  <c r="V63" i="30"/>
  <c r="S63" i="30"/>
  <c r="R63" i="30"/>
  <c r="Q63" i="30"/>
  <c r="L63" i="30"/>
  <c r="I63" i="30"/>
  <c r="H63" i="30"/>
  <c r="G63" i="30"/>
  <c r="AO63" i="30" s="1"/>
  <c r="AT62" i="30"/>
  <c r="AQ62" i="30"/>
  <c r="AM62" i="30"/>
  <c r="AP62" i="30" s="1"/>
  <c r="AL62" i="30"/>
  <c r="AH62" i="30"/>
  <c r="AG62" i="30"/>
  <c r="AF62" i="30"/>
  <c r="AC62" i="30"/>
  <c r="AB62" i="30"/>
  <c r="AA62" i="30"/>
  <c r="X62" i="30"/>
  <c r="W62" i="30"/>
  <c r="V62" i="30"/>
  <c r="S62" i="30"/>
  <c r="R62" i="30"/>
  <c r="Q62" i="30"/>
  <c r="G62" i="30" s="1"/>
  <c r="L62" i="30"/>
  <c r="I62" i="30"/>
  <c r="H62" i="30"/>
  <c r="AT61" i="30"/>
  <c r="AQ61" i="30"/>
  <c r="AN61" i="30"/>
  <c r="AM61" i="30"/>
  <c r="AL61" i="30"/>
  <c r="AP61" i="30" s="1"/>
  <c r="AH61" i="30"/>
  <c r="AG61" i="30"/>
  <c r="AF61" i="30"/>
  <c r="AC61" i="30"/>
  <c r="AB61" i="30"/>
  <c r="AA61" i="30"/>
  <c r="X61" i="30"/>
  <c r="W61" i="30"/>
  <c r="V61" i="30"/>
  <c r="S61" i="30"/>
  <c r="R61" i="30"/>
  <c r="Q61" i="30"/>
  <c r="L61" i="30"/>
  <c r="I61" i="30"/>
  <c r="H61" i="30"/>
  <c r="G61" i="30"/>
  <c r="AO61" i="30" s="1"/>
  <c r="AT60" i="30"/>
  <c r="AQ60" i="30"/>
  <c r="AM60" i="30"/>
  <c r="AP60" i="30" s="1"/>
  <c r="AL60" i="30"/>
  <c r="AH60" i="30"/>
  <c r="AG60" i="30"/>
  <c r="AF60" i="30"/>
  <c r="AC60" i="30"/>
  <c r="AB60" i="30"/>
  <c r="AA60" i="30"/>
  <c r="X60" i="30"/>
  <c r="W60" i="30"/>
  <c r="V60" i="30"/>
  <c r="S60" i="30"/>
  <c r="R60" i="30"/>
  <c r="Q60" i="30"/>
  <c r="G60" i="30" s="1"/>
  <c r="L60" i="30"/>
  <c r="I60" i="30"/>
  <c r="H60" i="30"/>
  <c r="AT59" i="30"/>
  <c r="AQ59" i="30"/>
  <c r="AN59" i="30"/>
  <c r="AM59" i="30"/>
  <c r="AL59" i="30"/>
  <c r="AP59" i="30" s="1"/>
  <c r="AH59" i="30"/>
  <c r="AG59" i="30"/>
  <c r="AF59" i="30"/>
  <c r="AC59" i="30"/>
  <c r="AB59" i="30"/>
  <c r="AA59" i="30"/>
  <c r="X59" i="30"/>
  <c r="W59" i="30"/>
  <c r="V59" i="30"/>
  <c r="S59" i="30"/>
  <c r="R59" i="30"/>
  <c r="Q59" i="30"/>
  <c r="L59" i="30"/>
  <c r="I59" i="30"/>
  <c r="H59" i="30"/>
  <c r="G59" i="30"/>
  <c r="AO59" i="30" s="1"/>
  <c r="AT58" i="30"/>
  <c r="AQ58" i="30"/>
  <c r="AM58" i="30"/>
  <c r="AP58" i="30" s="1"/>
  <c r="AL58" i="30"/>
  <c r="AH58" i="30"/>
  <c r="AG58" i="30"/>
  <c r="AF58" i="30"/>
  <c r="AC58" i="30"/>
  <c r="AB58" i="30"/>
  <c r="AA58" i="30"/>
  <c r="X58" i="30"/>
  <c r="W58" i="30"/>
  <c r="V58" i="30"/>
  <c r="S58" i="30"/>
  <c r="R58" i="30"/>
  <c r="Q58" i="30"/>
  <c r="G58" i="30" s="1"/>
  <c r="L58" i="30"/>
  <c r="I58" i="30"/>
  <c r="H58" i="30"/>
  <c r="AT57" i="30"/>
  <c r="AQ57" i="30"/>
  <c r="AN57" i="30"/>
  <c r="AM57" i="30"/>
  <c r="AL57" i="30"/>
  <c r="AP57" i="30" s="1"/>
  <c r="AH57" i="30"/>
  <c r="AG57" i="30"/>
  <c r="AF57" i="30"/>
  <c r="AC57" i="30"/>
  <c r="AB57" i="30"/>
  <c r="AA57" i="30"/>
  <c r="X57" i="30"/>
  <c r="W57" i="30"/>
  <c r="V57" i="30"/>
  <c r="S57" i="30"/>
  <c r="R57" i="30"/>
  <c r="Q57" i="30"/>
  <c r="L57" i="30"/>
  <c r="I57" i="30"/>
  <c r="H57" i="30"/>
  <c r="G57" i="30"/>
  <c r="AO57" i="30" s="1"/>
  <c r="AT56" i="30"/>
  <c r="AQ56" i="30"/>
  <c r="AM56" i="30"/>
  <c r="AP56" i="30" s="1"/>
  <c r="AL56" i="30"/>
  <c r="AH56" i="30"/>
  <c r="AG56" i="30"/>
  <c r="AF56" i="30"/>
  <c r="AC56" i="30"/>
  <c r="AB56" i="30"/>
  <c r="AA56" i="30"/>
  <c r="X56" i="30"/>
  <c r="W56" i="30"/>
  <c r="V56" i="30"/>
  <c r="S56" i="30"/>
  <c r="R56" i="30"/>
  <c r="Q56" i="30"/>
  <c r="G56" i="30" s="1"/>
  <c r="L56" i="30"/>
  <c r="I56" i="30"/>
  <c r="H56" i="30"/>
  <c r="AT55" i="30"/>
  <c r="AQ55" i="30"/>
  <c r="AN55" i="30"/>
  <c r="AM55" i="30"/>
  <c r="AL55" i="30"/>
  <c r="AP55" i="30" s="1"/>
  <c r="AH55" i="30"/>
  <c r="AG55" i="30"/>
  <c r="AF55" i="30"/>
  <c r="AC55" i="30"/>
  <c r="AB55" i="30"/>
  <c r="AA55" i="30"/>
  <c r="X55" i="30"/>
  <c r="W55" i="30"/>
  <c r="V55" i="30"/>
  <c r="S55" i="30"/>
  <c r="R55" i="30"/>
  <c r="Q55" i="30"/>
  <c r="L55" i="30"/>
  <c r="I55" i="30"/>
  <c r="H55" i="30"/>
  <c r="G55" i="30"/>
  <c r="AO55" i="30" s="1"/>
  <c r="AT54" i="30"/>
  <c r="AQ54" i="30"/>
  <c r="AM54" i="30"/>
  <c r="AP54" i="30" s="1"/>
  <c r="AL54" i="30"/>
  <c r="AH54" i="30"/>
  <c r="AG54" i="30"/>
  <c r="AF54" i="30"/>
  <c r="AC54" i="30"/>
  <c r="AB54" i="30"/>
  <c r="AA54" i="30"/>
  <c r="X54" i="30"/>
  <c r="W54" i="30"/>
  <c r="V54" i="30"/>
  <c r="S54" i="30"/>
  <c r="R54" i="30"/>
  <c r="Q54" i="30"/>
  <c r="G54" i="30" s="1"/>
  <c r="L54" i="30"/>
  <c r="I54" i="30"/>
  <c r="H54" i="30"/>
  <c r="AT53" i="30"/>
  <c r="AQ53" i="30"/>
  <c r="AN53" i="30"/>
  <c r="AM53" i="30"/>
  <c r="AL53" i="30"/>
  <c r="AP53" i="30" s="1"/>
  <c r="AH53" i="30"/>
  <c r="AG53" i="30"/>
  <c r="AF53" i="30"/>
  <c r="AC53" i="30"/>
  <c r="AB53" i="30"/>
  <c r="AA53" i="30"/>
  <c r="X53" i="30"/>
  <c r="W53" i="30"/>
  <c r="V53" i="30"/>
  <c r="S53" i="30"/>
  <c r="R53" i="30"/>
  <c r="Q53" i="30"/>
  <c r="L53" i="30"/>
  <c r="I53" i="30"/>
  <c r="H53" i="30"/>
  <c r="G53" i="30"/>
  <c r="AO53" i="30" s="1"/>
  <c r="AT52" i="30"/>
  <c r="AQ52" i="30"/>
  <c r="AM52" i="30"/>
  <c r="AP52" i="30" s="1"/>
  <c r="AL52" i="30"/>
  <c r="AH52" i="30"/>
  <c r="AG52" i="30"/>
  <c r="AF52" i="30"/>
  <c r="AC52" i="30"/>
  <c r="AB52" i="30"/>
  <c r="AA52" i="30"/>
  <c r="X52" i="30"/>
  <c r="W52" i="30"/>
  <c r="V52" i="30"/>
  <c r="S52" i="30"/>
  <c r="R52" i="30"/>
  <c r="Q52" i="30"/>
  <c r="G52" i="30" s="1"/>
  <c r="L52" i="30"/>
  <c r="I52" i="30"/>
  <c r="H52" i="30"/>
  <c r="AT51" i="30"/>
  <c r="AQ51" i="30"/>
  <c r="AN51" i="30"/>
  <c r="AM51" i="30"/>
  <c r="AL51" i="30"/>
  <c r="AP51" i="30" s="1"/>
  <c r="AH51" i="30"/>
  <c r="AG51" i="30"/>
  <c r="AF51" i="30"/>
  <c r="AC51" i="30"/>
  <c r="AB51" i="30"/>
  <c r="AA51" i="30"/>
  <c r="X51" i="30"/>
  <c r="W51" i="30"/>
  <c r="V51" i="30"/>
  <c r="S51" i="30"/>
  <c r="R51" i="30"/>
  <c r="Q51" i="30"/>
  <c r="L51" i="30"/>
  <c r="I51" i="30"/>
  <c r="H51" i="30"/>
  <c r="G51" i="30"/>
  <c r="AO51" i="30" s="1"/>
  <c r="AT50" i="30"/>
  <c r="AQ50" i="30"/>
  <c r="AM50" i="30"/>
  <c r="AP50" i="30" s="1"/>
  <c r="AL50" i="30"/>
  <c r="AH50" i="30"/>
  <c r="AG50" i="30"/>
  <c r="AF50" i="30"/>
  <c r="AC50" i="30"/>
  <c r="AB50" i="30"/>
  <c r="AA50" i="30"/>
  <c r="X50" i="30"/>
  <c r="W50" i="30"/>
  <c r="V50" i="30"/>
  <c r="S50" i="30"/>
  <c r="R50" i="30"/>
  <c r="Q50" i="30"/>
  <c r="G50" i="30" s="1"/>
  <c r="L50" i="30"/>
  <c r="I50" i="30"/>
  <c r="H50" i="30"/>
  <c r="AT49" i="30"/>
  <c r="AQ49" i="30"/>
  <c r="AN49" i="30"/>
  <c r="AM49" i="30"/>
  <c r="AL49" i="30"/>
  <c r="AP49" i="30" s="1"/>
  <c r="AH49" i="30"/>
  <c r="AG49" i="30"/>
  <c r="AF49" i="30"/>
  <c r="AC49" i="30"/>
  <c r="AB49" i="30"/>
  <c r="AA49" i="30"/>
  <c r="X49" i="30"/>
  <c r="W49" i="30"/>
  <c r="V49" i="30"/>
  <c r="S49" i="30"/>
  <c r="R49" i="30"/>
  <c r="Q49" i="30"/>
  <c r="L49" i="30"/>
  <c r="I49" i="30"/>
  <c r="H49" i="30"/>
  <c r="G49" i="30"/>
  <c r="AO49" i="30" s="1"/>
  <c r="AT48" i="30"/>
  <c r="AQ48" i="30"/>
  <c r="AM48" i="30"/>
  <c r="AP48" i="30" s="1"/>
  <c r="AL48" i="30"/>
  <c r="AH48" i="30"/>
  <c r="AG48" i="30"/>
  <c r="AF48" i="30"/>
  <c r="AC48" i="30"/>
  <c r="AB48" i="30"/>
  <c r="AA48" i="30"/>
  <c r="X48" i="30"/>
  <c r="W48" i="30"/>
  <c r="V48" i="30"/>
  <c r="S48" i="30"/>
  <c r="R48" i="30"/>
  <c r="Q48" i="30"/>
  <c r="G48" i="30" s="1"/>
  <c r="L48" i="30"/>
  <c r="I48" i="30"/>
  <c r="H48" i="30"/>
  <c r="AT47" i="30"/>
  <c r="AQ47" i="30"/>
  <c r="AN47" i="30"/>
  <c r="AM47" i="30"/>
  <c r="AL47" i="30"/>
  <c r="AP47" i="30" s="1"/>
  <c r="AH47" i="30"/>
  <c r="AG47" i="30"/>
  <c r="AF47" i="30"/>
  <c r="AC47" i="30"/>
  <c r="AB47" i="30"/>
  <c r="AA47" i="30"/>
  <c r="X47" i="30"/>
  <c r="W47" i="30"/>
  <c r="V47" i="30"/>
  <c r="S47" i="30"/>
  <c r="R47" i="30"/>
  <c r="Q47" i="30"/>
  <c r="L47" i="30"/>
  <c r="I47" i="30"/>
  <c r="H47" i="30"/>
  <c r="G47" i="30"/>
  <c r="AO47" i="30" s="1"/>
  <c r="AT46" i="30"/>
  <c r="AQ46" i="30"/>
  <c r="AM46" i="30"/>
  <c r="AP46" i="30" s="1"/>
  <c r="AL46" i="30"/>
  <c r="AH46" i="30"/>
  <c r="AG46" i="30"/>
  <c r="AF46" i="30"/>
  <c r="AC46" i="30"/>
  <c r="AB46" i="30"/>
  <c r="AA46" i="30"/>
  <c r="X46" i="30"/>
  <c r="W46" i="30"/>
  <c r="V46" i="30"/>
  <c r="S46" i="30"/>
  <c r="R46" i="30"/>
  <c r="Q46" i="30"/>
  <c r="G46" i="30" s="1"/>
  <c r="L46" i="30"/>
  <c r="I46" i="30"/>
  <c r="H46" i="30"/>
  <c r="AT45" i="30"/>
  <c r="AQ45" i="30"/>
  <c r="AN45" i="30"/>
  <c r="AM45" i="30"/>
  <c r="AL45" i="30"/>
  <c r="AP45" i="30" s="1"/>
  <c r="AH45" i="30"/>
  <c r="AG45" i="30"/>
  <c r="AF45" i="30"/>
  <c r="AC45" i="30"/>
  <c r="AB45" i="30"/>
  <c r="AA45" i="30"/>
  <c r="X45" i="30"/>
  <c r="W45" i="30"/>
  <c r="V45" i="30"/>
  <c r="S45" i="30"/>
  <c r="R45" i="30"/>
  <c r="Q45" i="30"/>
  <c r="L45" i="30"/>
  <c r="I45" i="30"/>
  <c r="H45" i="30"/>
  <c r="G45" i="30"/>
  <c r="AO45" i="30" s="1"/>
  <c r="AT44" i="30"/>
  <c r="AQ44" i="30"/>
  <c r="AM44" i="30"/>
  <c r="AP44" i="30" s="1"/>
  <c r="AL44" i="30"/>
  <c r="AH44" i="30"/>
  <c r="AG44" i="30"/>
  <c r="AF44" i="30"/>
  <c r="AC44" i="30"/>
  <c r="AB44" i="30"/>
  <c r="AA44" i="30"/>
  <c r="X44" i="30"/>
  <c r="W44" i="30"/>
  <c r="V44" i="30"/>
  <c r="S44" i="30"/>
  <c r="R44" i="30"/>
  <c r="Q44" i="30"/>
  <c r="G44" i="30" s="1"/>
  <c r="L44" i="30"/>
  <c r="I44" i="30"/>
  <c r="H44" i="30"/>
  <c r="AT43" i="30"/>
  <c r="AQ43" i="30"/>
  <c r="AN43" i="30"/>
  <c r="AM43" i="30"/>
  <c r="AL43" i="30"/>
  <c r="AP43" i="30" s="1"/>
  <c r="AH43" i="30"/>
  <c r="AG43" i="30"/>
  <c r="AF43" i="30"/>
  <c r="AC43" i="30"/>
  <c r="AB43" i="30"/>
  <c r="AA43" i="30"/>
  <c r="X43" i="30"/>
  <c r="W43" i="30"/>
  <c r="V43" i="30"/>
  <c r="S43" i="30"/>
  <c r="R43" i="30"/>
  <c r="Q43" i="30"/>
  <c r="L43" i="30"/>
  <c r="I43" i="30"/>
  <c r="H43" i="30"/>
  <c r="G43" i="30"/>
  <c r="AO43" i="30" s="1"/>
  <c r="AT42" i="30"/>
  <c r="AQ42" i="30"/>
  <c r="AM42" i="30"/>
  <c r="AP42" i="30" s="1"/>
  <c r="AL42" i="30"/>
  <c r="AH42" i="30"/>
  <c r="AG42" i="30"/>
  <c r="AF42" i="30"/>
  <c r="AC42" i="30"/>
  <c r="AB42" i="30"/>
  <c r="AA42" i="30"/>
  <c r="X42" i="30"/>
  <c r="W42" i="30"/>
  <c r="V42" i="30"/>
  <c r="S42" i="30"/>
  <c r="R42" i="30"/>
  <c r="Q42" i="30"/>
  <c r="G42" i="30" s="1"/>
  <c r="L42" i="30"/>
  <c r="I42" i="30"/>
  <c r="H42" i="30"/>
  <c r="AT41" i="30"/>
  <c r="AQ41" i="30"/>
  <c r="AN41" i="30"/>
  <c r="AM41" i="30"/>
  <c r="AL41" i="30"/>
  <c r="AP41" i="30" s="1"/>
  <c r="AH41" i="30"/>
  <c r="AG41" i="30"/>
  <c r="AF41" i="30"/>
  <c r="AC41" i="30"/>
  <c r="AB41" i="30"/>
  <c r="AA41" i="30"/>
  <c r="X41" i="30"/>
  <c r="W41" i="30"/>
  <c r="V41" i="30"/>
  <c r="S41" i="30"/>
  <c r="R41" i="30"/>
  <c r="Q41" i="30"/>
  <c r="L41" i="30"/>
  <c r="I41" i="30"/>
  <c r="H41" i="30"/>
  <c r="G41" i="30"/>
  <c r="AO41" i="30" s="1"/>
  <c r="AT40" i="30"/>
  <c r="AQ40" i="30"/>
  <c r="AM40" i="30"/>
  <c r="AP40" i="30" s="1"/>
  <c r="AL40" i="30"/>
  <c r="AH40" i="30"/>
  <c r="AG40" i="30"/>
  <c r="AF40" i="30"/>
  <c r="AC40" i="30"/>
  <c r="AB40" i="30"/>
  <c r="AA40" i="30"/>
  <c r="X40" i="30"/>
  <c r="W40" i="30"/>
  <c r="V40" i="30"/>
  <c r="S40" i="30"/>
  <c r="R40" i="30"/>
  <c r="Q40" i="30"/>
  <c r="G40" i="30" s="1"/>
  <c r="L40" i="30"/>
  <c r="I40" i="30"/>
  <c r="H40" i="30"/>
  <c r="AT39" i="30"/>
  <c r="AQ39" i="30"/>
  <c r="AN39" i="30"/>
  <c r="AM39" i="30"/>
  <c r="AL39" i="30"/>
  <c r="AP39" i="30" s="1"/>
  <c r="AH39" i="30"/>
  <c r="AG39" i="30"/>
  <c r="AF39" i="30"/>
  <c r="AC39" i="30"/>
  <c r="AB39" i="30"/>
  <c r="AA39" i="30"/>
  <c r="X39" i="30"/>
  <c r="W39" i="30"/>
  <c r="V39" i="30"/>
  <c r="S39" i="30"/>
  <c r="R39" i="30"/>
  <c r="Q39" i="30"/>
  <c r="L39" i="30"/>
  <c r="I39" i="30"/>
  <c r="H39" i="30"/>
  <c r="G39" i="30"/>
  <c r="AO39" i="30" s="1"/>
  <c r="AT38" i="30"/>
  <c r="AQ38" i="30"/>
  <c r="AM38" i="30"/>
  <c r="AP38" i="30" s="1"/>
  <c r="AL38" i="30"/>
  <c r="AH38" i="30"/>
  <c r="AG38" i="30"/>
  <c r="AF38" i="30"/>
  <c r="AC38" i="30"/>
  <c r="AB38" i="30"/>
  <c r="AA38" i="30"/>
  <c r="X38" i="30"/>
  <c r="W38" i="30"/>
  <c r="V38" i="30"/>
  <c r="S38" i="30"/>
  <c r="R38" i="30"/>
  <c r="Q38" i="30"/>
  <c r="G38" i="30" s="1"/>
  <c r="L38" i="30"/>
  <c r="I38" i="30"/>
  <c r="H38" i="30"/>
  <c r="AT37" i="30"/>
  <c r="AQ37" i="30"/>
  <c r="AN37" i="30"/>
  <c r="AM37" i="30"/>
  <c r="AL37" i="30"/>
  <c r="AP37" i="30" s="1"/>
  <c r="AH37" i="30"/>
  <c r="AG37" i="30"/>
  <c r="AF37" i="30"/>
  <c r="AC37" i="30"/>
  <c r="AB37" i="30"/>
  <c r="AA37" i="30"/>
  <c r="X37" i="30"/>
  <c r="W37" i="30"/>
  <c r="V37" i="30"/>
  <c r="S37" i="30"/>
  <c r="R37" i="30"/>
  <c r="Q37" i="30"/>
  <c r="L37" i="30"/>
  <c r="I37" i="30"/>
  <c r="H37" i="30"/>
  <c r="G37" i="30"/>
  <c r="AO37" i="30" s="1"/>
  <c r="AT36" i="30"/>
  <c r="AQ36" i="30"/>
  <c r="AM36" i="30"/>
  <c r="AP36" i="30" s="1"/>
  <c r="AL36" i="30"/>
  <c r="AH36" i="30"/>
  <c r="AG36" i="30"/>
  <c r="AF36" i="30"/>
  <c r="AC36" i="30"/>
  <c r="AB36" i="30"/>
  <c r="AA36" i="30"/>
  <c r="X36" i="30"/>
  <c r="W36" i="30"/>
  <c r="V36" i="30"/>
  <c r="S36" i="30"/>
  <c r="R36" i="30"/>
  <c r="Q36" i="30"/>
  <c r="G36" i="30" s="1"/>
  <c r="L36" i="30"/>
  <c r="I36" i="30"/>
  <c r="H36" i="30"/>
  <c r="AT35" i="30"/>
  <c r="AQ35" i="30"/>
  <c r="AN35" i="30"/>
  <c r="AM35" i="30"/>
  <c r="AL35" i="30"/>
  <c r="AP35" i="30" s="1"/>
  <c r="AH35" i="30"/>
  <c r="AG35" i="30"/>
  <c r="AF35" i="30"/>
  <c r="AC35" i="30"/>
  <c r="AB35" i="30"/>
  <c r="AA35" i="30"/>
  <c r="X35" i="30"/>
  <c r="W35" i="30"/>
  <c r="V35" i="30"/>
  <c r="S35" i="30"/>
  <c r="R35" i="30"/>
  <c r="Q35" i="30"/>
  <c r="L35" i="30"/>
  <c r="I35" i="30"/>
  <c r="H35" i="30"/>
  <c r="G35" i="30"/>
  <c r="AO35" i="30" s="1"/>
  <c r="AT34" i="30"/>
  <c r="AQ34" i="30"/>
  <c r="AM34" i="30"/>
  <c r="AP34" i="30" s="1"/>
  <c r="AL34" i="30"/>
  <c r="AH34" i="30"/>
  <c r="AG34" i="30"/>
  <c r="AF34" i="30"/>
  <c r="AC34" i="30"/>
  <c r="AB34" i="30"/>
  <c r="AA34" i="30"/>
  <c r="X34" i="30"/>
  <c r="W34" i="30"/>
  <c r="V34" i="30"/>
  <c r="S34" i="30"/>
  <c r="R34" i="30"/>
  <c r="Q34" i="30"/>
  <c r="G34" i="30" s="1"/>
  <c r="L34" i="30"/>
  <c r="I34" i="30"/>
  <c r="H34" i="30"/>
  <c r="AT33" i="30"/>
  <c r="AQ33" i="30"/>
  <c r="AN33" i="30"/>
  <c r="AM33" i="30"/>
  <c r="AL33" i="30"/>
  <c r="AP33" i="30" s="1"/>
  <c r="AH33" i="30"/>
  <c r="AG33" i="30"/>
  <c r="AF33" i="30"/>
  <c r="AC33" i="30"/>
  <c r="AB33" i="30"/>
  <c r="AA33" i="30"/>
  <c r="X33" i="30"/>
  <c r="W33" i="30"/>
  <c r="V33" i="30"/>
  <c r="S33" i="30"/>
  <c r="R33" i="30"/>
  <c r="Q33" i="30"/>
  <c r="L33" i="30"/>
  <c r="I33" i="30"/>
  <c r="H33" i="30"/>
  <c r="G33" i="30"/>
  <c r="AO33" i="30" s="1"/>
  <c r="AT32" i="30"/>
  <c r="AQ32" i="30"/>
  <c r="AM32" i="30"/>
  <c r="AP32" i="30" s="1"/>
  <c r="AL32" i="30"/>
  <c r="AH32" i="30"/>
  <c r="AG32" i="30"/>
  <c r="AF32" i="30"/>
  <c r="AC32" i="30"/>
  <c r="AB32" i="30"/>
  <c r="AA32" i="30"/>
  <c r="X32" i="30"/>
  <c r="W32" i="30"/>
  <c r="V32" i="30"/>
  <c r="S32" i="30"/>
  <c r="R32" i="30"/>
  <c r="Q32" i="30"/>
  <c r="G32" i="30" s="1"/>
  <c r="L32" i="30"/>
  <c r="I32" i="30"/>
  <c r="H32" i="30"/>
  <c r="AT31" i="30"/>
  <c r="AQ31" i="30"/>
  <c r="AN31" i="30"/>
  <c r="AM31" i="30"/>
  <c r="AL31" i="30"/>
  <c r="AP31" i="30" s="1"/>
  <c r="AH31" i="30"/>
  <c r="AG31" i="30"/>
  <c r="AF31" i="30"/>
  <c r="AC31" i="30"/>
  <c r="AB31" i="30"/>
  <c r="AA31" i="30"/>
  <c r="X31" i="30"/>
  <c r="W31" i="30"/>
  <c r="V31" i="30"/>
  <c r="S31" i="30"/>
  <c r="R31" i="30"/>
  <c r="Q31" i="30"/>
  <c r="L31" i="30"/>
  <c r="I31" i="30"/>
  <c r="H31" i="30"/>
  <c r="G31" i="30"/>
  <c r="AO31" i="30" s="1"/>
  <c r="AT30" i="30"/>
  <c r="AQ30" i="30"/>
  <c r="AM30" i="30"/>
  <c r="AP30" i="30" s="1"/>
  <c r="AL30" i="30"/>
  <c r="AH30" i="30"/>
  <c r="AG30" i="30"/>
  <c r="AF30" i="30"/>
  <c r="AC30" i="30"/>
  <c r="AB30" i="30"/>
  <c r="AA30" i="30"/>
  <c r="X30" i="30"/>
  <c r="W30" i="30"/>
  <c r="V30" i="30"/>
  <c r="S30" i="30"/>
  <c r="R30" i="30"/>
  <c r="Q30" i="30"/>
  <c r="G30" i="30" s="1"/>
  <c r="L30" i="30"/>
  <c r="I30" i="30"/>
  <c r="H30" i="30"/>
  <c r="AT29" i="30"/>
  <c r="AQ29" i="30"/>
  <c r="AN29" i="30"/>
  <c r="AM29" i="30"/>
  <c r="AL29" i="30"/>
  <c r="AP29" i="30" s="1"/>
  <c r="AH29" i="30"/>
  <c r="AG29" i="30"/>
  <c r="AF29" i="30"/>
  <c r="AC29" i="30"/>
  <c r="AB29" i="30"/>
  <c r="AA29" i="30"/>
  <c r="X29" i="30"/>
  <c r="W29" i="30"/>
  <c r="V29" i="30"/>
  <c r="S29" i="30"/>
  <c r="R29" i="30"/>
  <c r="Q29" i="30"/>
  <c r="L29" i="30"/>
  <c r="I29" i="30"/>
  <c r="H29" i="30"/>
  <c r="G29" i="30"/>
  <c r="AO29" i="30" s="1"/>
  <c r="AT28" i="30"/>
  <c r="AQ28" i="30"/>
  <c r="AM28" i="30"/>
  <c r="AP28" i="30" s="1"/>
  <c r="AL28" i="30"/>
  <c r="AH28" i="30"/>
  <c r="AG28" i="30"/>
  <c r="AF28" i="30"/>
  <c r="AC28" i="30"/>
  <c r="AB28" i="30"/>
  <c r="AA28" i="30"/>
  <c r="X28" i="30"/>
  <c r="W28" i="30"/>
  <c r="V28" i="30"/>
  <c r="S28" i="30"/>
  <c r="R28" i="30"/>
  <c r="Q28" i="30"/>
  <c r="G28" i="30" s="1"/>
  <c r="L28" i="30"/>
  <c r="I28" i="30"/>
  <c r="H28" i="30"/>
  <c r="AT27" i="30"/>
  <c r="AQ27" i="30"/>
  <c r="AN27" i="30"/>
  <c r="AM27" i="30"/>
  <c r="AL27" i="30"/>
  <c r="AP27" i="30" s="1"/>
  <c r="AH27" i="30"/>
  <c r="AG27" i="30"/>
  <c r="AF27" i="30"/>
  <c r="AC27" i="30"/>
  <c r="AB27" i="30"/>
  <c r="AA27" i="30"/>
  <c r="X27" i="30"/>
  <c r="W27" i="30"/>
  <c r="V27" i="30"/>
  <c r="S27" i="30"/>
  <c r="R27" i="30"/>
  <c r="Q27" i="30"/>
  <c r="L27" i="30"/>
  <c r="I27" i="30"/>
  <c r="H27" i="30"/>
  <c r="G27" i="30"/>
  <c r="AO27" i="30" s="1"/>
  <c r="AT26" i="30"/>
  <c r="AQ26" i="30"/>
  <c r="AM26" i="30"/>
  <c r="AP26" i="30" s="1"/>
  <c r="AL26" i="30"/>
  <c r="AH26" i="30"/>
  <c r="AG26" i="30"/>
  <c r="AF26" i="30"/>
  <c r="AC26" i="30"/>
  <c r="AB26" i="30"/>
  <c r="AA26" i="30"/>
  <c r="X26" i="30"/>
  <c r="W26" i="30"/>
  <c r="V26" i="30"/>
  <c r="S26" i="30"/>
  <c r="R26" i="30"/>
  <c r="Q26" i="30"/>
  <c r="G26" i="30" s="1"/>
  <c r="L26" i="30"/>
  <c r="I26" i="30"/>
  <c r="H26" i="30"/>
  <c r="AT25" i="30"/>
  <c r="AQ25" i="30"/>
  <c r="AN25" i="30"/>
  <c r="AM25" i="30"/>
  <c r="AL25" i="30"/>
  <c r="AP25" i="30" s="1"/>
  <c r="AH25" i="30"/>
  <c r="AG25" i="30"/>
  <c r="AF25" i="30"/>
  <c r="AC25" i="30"/>
  <c r="AB25" i="30"/>
  <c r="AA25" i="30"/>
  <c r="X25" i="30"/>
  <c r="W25" i="30"/>
  <c r="V25" i="30"/>
  <c r="S25" i="30"/>
  <c r="R25" i="30"/>
  <c r="Q25" i="30"/>
  <c r="L25" i="30"/>
  <c r="L96" i="30" s="1"/>
  <c r="I25" i="30"/>
  <c r="H25" i="30"/>
  <c r="G25" i="30"/>
  <c r="AO25" i="30" s="1"/>
  <c r="AT24" i="30"/>
  <c r="AQ24" i="30"/>
  <c r="AQ96" i="30" s="1"/>
  <c r="AM24" i="30"/>
  <c r="AP24" i="30" s="1"/>
  <c r="AL24" i="30"/>
  <c r="AH24" i="30"/>
  <c r="AG24" i="30"/>
  <c r="AF24" i="30"/>
  <c r="AC24" i="30"/>
  <c r="AB24" i="30"/>
  <c r="AA24" i="30"/>
  <c r="AA96" i="30" s="1"/>
  <c r="X24" i="30"/>
  <c r="W24" i="30"/>
  <c r="V24" i="30"/>
  <c r="V96" i="30" s="1"/>
  <c r="S24" i="30"/>
  <c r="R24" i="30"/>
  <c r="Q24" i="30"/>
  <c r="Q96" i="30" s="1"/>
  <c r="L24" i="30"/>
  <c r="I24" i="30"/>
  <c r="H24" i="30"/>
  <c r="AV108" i="29"/>
  <c r="AS96" i="29"/>
  <c r="AT96" i="29" s="1"/>
  <c r="D96" i="29"/>
  <c r="AT91" i="29"/>
  <c r="AQ91" i="29"/>
  <c r="AM91" i="29"/>
  <c r="AL91" i="29"/>
  <c r="AP91" i="29" s="1"/>
  <c r="AH91" i="29"/>
  <c r="AG91" i="29"/>
  <c r="AF91" i="29"/>
  <c r="AC91" i="29"/>
  <c r="AB91" i="29"/>
  <c r="X91" i="29"/>
  <c r="W91" i="29"/>
  <c r="V91" i="29"/>
  <c r="S91" i="29"/>
  <c r="R91" i="29"/>
  <c r="Q91" i="29"/>
  <c r="G91" i="29" s="1"/>
  <c r="L91" i="29"/>
  <c r="I91" i="29"/>
  <c r="H91" i="29"/>
  <c r="AT90" i="29"/>
  <c r="AQ90" i="29"/>
  <c r="AN90" i="29"/>
  <c r="AM90" i="29"/>
  <c r="AL90" i="29"/>
  <c r="AP90" i="29" s="1"/>
  <c r="AH90" i="29"/>
  <c r="AG90" i="29"/>
  <c r="AF90" i="29"/>
  <c r="AC90" i="29"/>
  <c r="AB90" i="29"/>
  <c r="AA90" i="29"/>
  <c r="X90" i="29"/>
  <c r="W90" i="29"/>
  <c r="V90" i="29"/>
  <c r="S90" i="29"/>
  <c r="R90" i="29"/>
  <c r="Q90" i="29"/>
  <c r="L90" i="29"/>
  <c r="I90" i="29"/>
  <c r="H90" i="29"/>
  <c r="G90" i="29"/>
  <c r="AO90" i="29" s="1"/>
  <c r="AT89" i="29"/>
  <c r="AQ89" i="29"/>
  <c r="AP89" i="29"/>
  <c r="AM89" i="29"/>
  <c r="AL89" i="29"/>
  <c r="AH89" i="29"/>
  <c r="AG89" i="29"/>
  <c r="AF89" i="29"/>
  <c r="AC89" i="29"/>
  <c r="AB89" i="29"/>
  <c r="AA89" i="29"/>
  <c r="X89" i="29"/>
  <c r="W89" i="29"/>
  <c r="V89" i="29"/>
  <c r="S89" i="29"/>
  <c r="R89" i="29"/>
  <c r="Q89" i="29"/>
  <c r="G89" i="29" s="1"/>
  <c r="L89" i="29"/>
  <c r="I89" i="29"/>
  <c r="H89" i="29"/>
  <c r="AT88" i="29"/>
  <c r="AQ88" i="29"/>
  <c r="AN88" i="29"/>
  <c r="AM88" i="29"/>
  <c r="AL88" i="29"/>
  <c r="AP88" i="29" s="1"/>
  <c r="AH88" i="29"/>
  <c r="AG88" i="29"/>
  <c r="AF88" i="29"/>
  <c r="AC88" i="29"/>
  <c r="AB88" i="29"/>
  <c r="AA88" i="29"/>
  <c r="X88" i="29"/>
  <c r="W88" i="29"/>
  <c r="V88" i="29"/>
  <c r="S88" i="29"/>
  <c r="R88" i="29"/>
  <c r="Q88" i="29"/>
  <c r="L88" i="29"/>
  <c r="I88" i="29"/>
  <c r="H88" i="29"/>
  <c r="G88" i="29"/>
  <c r="AO88" i="29" s="1"/>
  <c r="AT87" i="29"/>
  <c r="AQ87" i="29"/>
  <c r="AP87" i="29"/>
  <c r="AM87" i="29"/>
  <c r="AL87" i="29"/>
  <c r="AH87" i="29"/>
  <c r="AG87" i="29"/>
  <c r="AF87" i="29"/>
  <c r="AC87" i="29"/>
  <c r="AB87" i="29"/>
  <c r="AA87" i="29"/>
  <c r="X87" i="29"/>
  <c r="W87" i="29"/>
  <c r="V87" i="29"/>
  <c r="S87" i="29"/>
  <c r="R87" i="29"/>
  <c r="Q87" i="29"/>
  <c r="G87" i="29" s="1"/>
  <c r="L87" i="29"/>
  <c r="I87" i="29"/>
  <c r="H87" i="29"/>
  <c r="AT86" i="29"/>
  <c r="AQ86" i="29"/>
  <c r="AN86" i="29"/>
  <c r="AM86" i="29"/>
  <c r="AL86" i="29"/>
  <c r="AP86" i="29" s="1"/>
  <c r="AH86" i="29"/>
  <c r="AG86" i="29"/>
  <c r="AF86" i="29"/>
  <c r="AC86" i="29"/>
  <c r="AB86" i="29"/>
  <c r="AA86" i="29"/>
  <c r="X86" i="29"/>
  <c r="W86" i="29"/>
  <c r="V86" i="29"/>
  <c r="S86" i="29"/>
  <c r="R86" i="29"/>
  <c r="Q86" i="29"/>
  <c r="L86" i="29"/>
  <c r="I86" i="29"/>
  <c r="H86" i="29"/>
  <c r="G86" i="29"/>
  <c r="AO86" i="29" s="1"/>
  <c r="AT85" i="29"/>
  <c r="AQ85" i="29"/>
  <c r="AP85" i="29"/>
  <c r="AM85" i="29"/>
  <c r="AL85" i="29"/>
  <c r="AH85" i="29"/>
  <c r="AG85" i="29"/>
  <c r="AF85" i="29"/>
  <c r="AC85" i="29"/>
  <c r="AB85" i="29"/>
  <c r="AA85" i="29"/>
  <c r="X85" i="29"/>
  <c r="W85" i="29"/>
  <c r="V85" i="29"/>
  <c r="S85" i="29"/>
  <c r="R85" i="29"/>
  <c r="Q85" i="29"/>
  <c r="G85" i="29" s="1"/>
  <c r="L85" i="29"/>
  <c r="I85" i="29"/>
  <c r="H85" i="29"/>
  <c r="AT84" i="29"/>
  <c r="AQ84" i="29"/>
  <c r="AN84" i="29"/>
  <c r="AM84" i="29"/>
  <c r="AL84" i="29"/>
  <c r="AP84" i="29" s="1"/>
  <c r="AH84" i="29"/>
  <c r="AG84" i="29"/>
  <c r="AF84" i="29"/>
  <c r="AC84" i="29"/>
  <c r="AB84" i="29"/>
  <c r="AA84" i="29"/>
  <c r="X84" i="29"/>
  <c r="W84" i="29"/>
  <c r="V84" i="29"/>
  <c r="S84" i="29"/>
  <c r="R84" i="29"/>
  <c r="Q84" i="29"/>
  <c r="L84" i="29"/>
  <c r="I84" i="29"/>
  <c r="H84" i="29"/>
  <c r="G84" i="29"/>
  <c r="AO84" i="29" s="1"/>
  <c r="AT83" i="29"/>
  <c r="AQ83" i="29"/>
  <c r="AP83" i="29"/>
  <c r="AM83" i="29"/>
  <c r="AL83" i="29"/>
  <c r="AH83" i="29"/>
  <c r="AG83" i="29"/>
  <c r="AF83" i="29"/>
  <c r="AC83" i="29"/>
  <c r="AB83" i="29"/>
  <c r="AA83" i="29"/>
  <c r="X83" i="29"/>
  <c r="W83" i="29"/>
  <c r="V83" i="29"/>
  <c r="S83" i="29"/>
  <c r="R83" i="29"/>
  <c r="Q83" i="29"/>
  <c r="G83" i="29" s="1"/>
  <c r="L83" i="29"/>
  <c r="I83" i="29"/>
  <c r="H83" i="29"/>
  <c r="AT82" i="29"/>
  <c r="AQ82" i="29"/>
  <c r="AN82" i="29"/>
  <c r="AM82" i="29"/>
  <c r="AL82" i="29"/>
  <c r="AP82" i="29" s="1"/>
  <c r="AH82" i="29"/>
  <c r="AG82" i="29"/>
  <c r="AF82" i="29"/>
  <c r="AC82" i="29"/>
  <c r="AB82" i="29"/>
  <c r="AA82" i="29"/>
  <c r="X82" i="29"/>
  <c r="W82" i="29"/>
  <c r="V82" i="29"/>
  <c r="S82" i="29"/>
  <c r="R82" i="29"/>
  <c r="Q82" i="29"/>
  <c r="L82" i="29"/>
  <c r="I82" i="29"/>
  <c r="H82" i="29"/>
  <c r="G82" i="29"/>
  <c r="AO82" i="29" s="1"/>
  <c r="AT81" i="29"/>
  <c r="AQ81" i="29"/>
  <c r="AP81" i="29"/>
  <c r="AM81" i="29"/>
  <c r="AL81" i="29"/>
  <c r="AH81" i="29"/>
  <c r="AG81" i="29"/>
  <c r="AF81" i="29"/>
  <c r="AC81" i="29"/>
  <c r="AB81" i="29"/>
  <c r="AA81" i="29"/>
  <c r="X81" i="29"/>
  <c r="W81" i="29"/>
  <c r="V81" i="29"/>
  <c r="S81" i="29"/>
  <c r="R81" i="29"/>
  <c r="Q81" i="29"/>
  <c r="G81" i="29" s="1"/>
  <c r="L81" i="29"/>
  <c r="I81" i="29"/>
  <c r="H81" i="29"/>
  <c r="AT80" i="29"/>
  <c r="AQ80" i="29"/>
  <c r="AN80" i="29"/>
  <c r="AM80" i="29"/>
  <c r="AL80" i="29"/>
  <c r="AP80" i="29" s="1"/>
  <c r="AH80" i="29"/>
  <c r="AG80" i="29"/>
  <c r="AF80" i="29"/>
  <c r="AC80" i="29"/>
  <c r="AB80" i="29"/>
  <c r="AA80" i="29"/>
  <c r="X80" i="29"/>
  <c r="W80" i="29"/>
  <c r="V80" i="29"/>
  <c r="S80" i="29"/>
  <c r="R80" i="29"/>
  <c r="Q80" i="29"/>
  <c r="L80" i="29"/>
  <c r="I80" i="29"/>
  <c r="H80" i="29"/>
  <c r="G80" i="29"/>
  <c r="AO80" i="29" s="1"/>
  <c r="AT79" i="29"/>
  <c r="AQ79" i="29"/>
  <c r="AP79" i="29"/>
  <c r="AM79" i="29"/>
  <c r="AL79" i="29"/>
  <c r="AH79" i="29"/>
  <c r="AG79" i="29"/>
  <c r="AF79" i="29"/>
  <c r="AC79" i="29"/>
  <c r="AB79" i="29"/>
  <c r="AA79" i="29"/>
  <c r="X79" i="29"/>
  <c r="W79" i="29"/>
  <c r="V79" i="29"/>
  <c r="S79" i="29"/>
  <c r="R79" i="29"/>
  <c r="Q79" i="29"/>
  <c r="G79" i="29" s="1"/>
  <c r="L79" i="29"/>
  <c r="I79" i="29"/>
  <c r="H79" i="29"/>
  <c r="AT78" i="29"/>
  <c r="AQ78" i="29"/>
  <c r="AN78" i="29"/>
  <c r="AM78" i="29"/>
  <c r="AL78" i="29"/>
  <c r="AP78" i="29" s="1"/>
  <c r="AH78" i="29"/>
  <c r="AG78" i="29"/>
  <c r="AF78" i="29"/>
  <c r="AC78" i="29"/>
  <c r="AB78" i="29"/>
  <c r="AA78" i="29"/>
  <c r="X78" i="29"/>
  <c r="W78" i="29"/>
  <c r="V78" i="29"/>
  <c r="S78" i="29"/>
  <c r="R78" i="29"/>
  <c r="Q78" i="29"/>
  <c r="L78" i="29"/>
  <c r="I78" i="29"/>
  <c r="H78" i="29"/>
  <c r="G78" i="29"/>
  <c r="AO78" i="29" s="1"/>
  <c r="AT77" i="29"/>
  <c r="AQ77" i="29"/>
  <c r="AP77" i="29"/>
  <c r="AM77" i="29"/>
  <c r="AL77" i="29"/>
  <c r="AH77" i="29"/>
  <c r="AG77" i="29"/>
  <c r="AF77" i="29"/>
  <c r="AC77" i="29"/>
  <c r="AB77" i="29"/>
  <c r="AA77" i="29"/>
  <c r="X77" i="29"/>
  <c r="W77" i="29"/>
  <c r="V77" i="29"/>
  <c r="S77" i="29"/>
  <c r="R77" i="29"/>
  <c r="Q77" i="29"/>
  <c r="G77" i="29" s="1"/>
  <c r="L77" i="29"/>
  <c r="I77" i="29"/>
  <c r="H77" i="29"/>
  <c r="AT76" i="29"/>
  <c r="AQ76" i="29"/>
  <c r="AN76" i="29"/>
  <c r="AM76" i="29"/>
  <c r="AL76" i="29"/>
  <c r="AP76" i="29" s="1"/>
  <c r="AH76" i="29"/>
  <c r="AG76" i="29"/>
  <c r="AF76" i="29"/>
  <c r="AC76" i="29"/>
  <c r="AB76" i="29"/>
  <c r="AA76" i="29"/>
  <c r="X76" i="29"/>
  <c r="W76" i="29"/>
  <c r="V76" i="29"/>
  <c r="S76" i="29"/>
  <c r="R76" i="29"/>
  <c r="Q76" i="29"/>
  <c r="L76" i="29"/>
  <c r="I76" i="29"/>
  <c r="H76" i="29"/>
  <c r="G76" i="29"/>
  <c r="AO76" i="29" s="1"/>
  <c r="AT75" i="29"/>
  <c r="AQ75" i="29"/>
  <c r="AP75" i="29"/>
  <c r="AM75" i="29"/>
  <c r="AL75" i="29"/>
  <c r="AH75" i="29"/>
  <c r="AG75" i="29"/>
  <c r="AF75" i="29"/>
  <c r="AC75" i="29"/>
  <c r="AB75" i="29"/>
  <c r="AA75" i="29"/>
  <c r="X75" i="29"/>
  <c r="W75" i="29"/>
  <c r="V75" i="29"/>
  <c r="S75" i="29"/>
  <c r="R75" i="29"/>
  <c r="Q75" i="29"/>
  <c r="G75" i="29" s="1"/>
  <c r="L75" i="29"/>
  <c r="I75" i="29"/>
  <c r="H75" i="29"/>
  <c r="AT74" i="29"/>
  <c r="AQ74" i="29"/>
  <c r="AN74" i="29"/>
  <c r="AM74" i="29"/>
  <c r="AL74" i="29"/>
  <c r="AP74" i="29" s="1"/>
  <c r="AH74" i="29"/>
  <c r="AG74" i="29"/>
  <c r="AF74" i="29"/>
  <c r="AC74" i="29"/>
  <c r="AB74" i="29"/>
  <c r="AA74" i="29"/>
  <c r="X74" i="29"/>
  <c r="W74" i="29"/>
  <c r="V74" i="29"/>
  <c r="S74" i="29"/>
  <c r="R74" i="29"/>
  <c r="Q74" i="29"/>
  <c r="L74" i="29"/>
  <c r="I74" i="29"/>
  <c r="H74" i="29"/>
  <c r="G74" i="29"/>
  <c r="AO74" i="29" s="1"/>
  <c r="AT73" i="29"/>
  <c r="AQ73" i="29"/>
  <c r="AP73" i="29"/>
  <c r="AM73" i="29"/>
  <c r="AL73" i="29"/>
  <c r="AH73" i="29"/>
  <c r="AG73" i="29"/>
  <c r="AF73" i="29"/>
  <c r="AC73" i="29"/>
  <c r="AB73" i="29"/>
  <c r="AA73" i="29"/>
  <c r="X73" i="29"/>
  <c r="W73" i="29"/>
  <c r="V73" i="29"/>
  <c r="S73" i="29"/>
  <c r="R73" i="29"/>
  <c r="Q73" i="29"/>
  <c r="G73" i="29" s="1"/>
  <c r="L73" i="29"/>
  <c r="I73" i="29"/>
  <c r="H73" i="29"/>
  <c r="AT72" i="29"/>
  <c r="AQ72" i="29"/>
  <c r="AN72" i="29"/>
  <c r="AM72" i="29"/>
  <c r="AL72" i="29"/>
  <c r="AP72" i="29" s="1"/>
  <c r="AH72" i="29"/>
  <c r="AG72" i="29"/>
  <c r="AF72" i="29"/>
  <c r="AC72" i="29"/>
  <c r="AB72" i="29"/>
  <c r="AA72" i="29"/>
  <c r="X72" i="29"/>
  <c r="W72" i="29"/>
  <c r="V72" i="29"/>
  <c r="S72" i="29"/>
  <c r="R72" i="29"/>
  <c r="Q72" i="29"/>
  <c r="L72" i="29"/>
  <c r="I72" i="29"/>
  <c r="H72" i="29"/>
  <c r="G72" i="29"/>
  <c r="AO72" i="29" s="1"/>
  <c r="AT71" i="29"/>
  <c r="AQ71" i="29"/>
  <c r="AP71" i="29"/>
  <c r="AM71" i="29"/>
  <c r="AL71" i="29"/>
  <c r="AH71" i="29"/>
  <c r="AG71" i="29"/>
  <c r="AF71" i="29"/>
  <c r="AC71" i="29"/>
  <c r="AB71" i="29"/>
  <c r="AA71" i="29"/>
  <c r="X71" i="29"/>
  <c r="W71" i="29"/>
  <c r="V71" i="29"/>
  <c r="S71" i="29"/>
  <c r="R71" i="29"/>
  <c r="Q71" i="29"/>
  <c r="G71" i="29" s="1"/>
  <c r="L71" i="29"/>
  <c r="I71" i="29"/>
  <c r="H71" i="29"/>
  <c r="AT70" i="29"/>
  <c r="AQ70" i="29"/>
  <c r="AN70" i="29"/>
  <c r="AM70" i="29"/>
  <c r="AL70" i="29"/>
  <c r="AP70" i="29" s="1"/>
  <c r="AH70" i="29"/>
  <c r="AG70" i="29"/>
  <c r="AF70" i="29"/>
  <c r="AC70" i="29"/>
  <c r="AB70" i="29"/>
  <c r="AA70" i="29"/>
  <c r="X70" i="29"/>
  <c r="W70" i="29"/>
  <c r="V70" i="29"/>
  <c r="S70" i="29"/>
  <c r="R70" i="29"/>
  <c r="Q70" i="29"/>
  <c r="L70" i="29"/>
  <c r="I70" i="29"/>
  <c r="H70" i="29"/>
  <c r="G70" i="29"/>
  <c r="AO70" i="29" s="1"/>
  <c r="AT69" i="29"/>
  <c r="AQ69" i="29"/>
  <c r="AP69" i="29"/>
  <c r="AM69" i="29"/>
  <c r="AL69" i="29"/>
  <c r="AH69" i="29"/>
  <c r="AG69" i="29"/>
  <c r="AF69" i="29"/>
  <c r="AC69" i="29"/>
  <c r="AB69" i="29"/>
  <c r="AA69" i="29"/>
  <c r="X69" i="29"/>
  <c r="W69" i="29"/>
  <c r="V69" i="29"/>
  <c r="S69" i="29"/>
  <c r="R69" i="29"/>
  <c r="Q69" i="29"/>
  <c r="G69" i="29" s="1"/>
  <c r="L69" i="29"/>
  <c r="I69" i="29"/>
  <c r="H69" i="29"/>
  <c r="AT68" i="29"/>
  <c r="AQ68" i="29"/>
  <c r="AN68" i="29"/>
  <c r="AM68" i="29"/>
  <c r="AL68" i="29"/>
  <c r="AP68" i="29" s="1"/>
  <c r="AH68" i="29"/>
  <c r="AG68" i="29"/>
  <c r="AF68" i="29"/>
  <c r="AC68" i="29"/>
  <c r="AB68" i="29"/>
  <c r="AA68" i="29"/>
  <c r="X68" i="29"/>
  <c r="W68" i="29"/>
  <c r="V68" i="29"/>
  <c r="S68" i="29"/>
  <c r="R68" i="29"/>
  <c r="Q68" i="29"/>
  <c r="L68" i="29"/>
  <c r="I68" i="29"/>
  <c r="H68" i="29"/>
  <c r="G68" i="29"/>
  <c r="AO68" i="29" s="1"/>
  <c r="AT67" i="29"/>
  <c r="AQ67" i="29"/>
  <c r="AP67" i="29"/>
  <c r="AM67" i="29"/>
  <c r="AL67" i="29"/>
  <c r="AH67" i="29"/>
  <c r="AG67" i="29"/>
  <c r="AF67" i="29"/>
  <c r="AC67" i="29"/>
  <c r="AB67" i="29"/>
  <c r="AA67" i="29"/>
  <c r="X67" i="29"/>
  <c r="W67" i="29"/>
  <c r="V67" i="29"/>
  <c r="S67" i="29"/>
  <c r="R67" i="29"/>
  <c r="Q67" i="29"/>
  <c r="G67" i="29" s="1"/>
  <c r="L67" i="29"/>
  <c r="I67" i="29"/>
  <c r="H67" i="29"/>
  <c r="AT66" i="29"/>
  <c r="AQ66" i="29"/>
  <c r="AN66" i="29"/>
  <c r="AM66" i="29"/>
  <c r="AL66" i="29"/>
  <c r="AP66" i="29" s="1"/>
  <c r="AH66" i="29"/>
  <c r="AG66" i="29"/>
  <c r="AF66" i="29"/>
  <c r="AC66" i="29"/>
  <c r="AB66" i="29"/>
  <c r="AA66" i="29"/>
  <c r="X66" i="29"/>
  <c r="W66" i="29"/>
  <c r="V66" i="29"/>
  <c r="S66" i="29"/>
  <c r="R66" i="29"/>
  <c r="Q66" i="29"/>
  <c r="L66" i="29"/>
  <c r="I66" i="29"/>
  <c r="H66" i="29"/>
  <c r="G66" i="29"/>
  <c r="AO66" i="29" s="1"/>
  <c r="AT65" i="29"/>
  <c r="AQ65" i="29"/>
  <c r="AP65" i="29"/>
  <c r="AM65" i="29"/>
  <c r="AL65" i="29"/>
  <c r="AH65" i="29"/>
  <c r="AG65" i="29"/>
  <c r="AF65" i="29"/>
  <c r="AC65" i="29"/>
  <c r="AB65" i="29"/>
  <c r="AA65" i="29"/>
  <c r="X65" i="29"/>
  <c r="W65" i="29"/>
  <c r="V65" i="29"/>
  <c r="S65" i="29"/>
  <c r="R65" i="29"/>
  <c r="Q65" i="29"/>
  <c r="G65" i="29" s="1"/>
  <c r="L65" i="29"/>
  <c r="I65" i="29"/>
  <c r="H65" i="29"/>
  <c r="AT64" i="29"/>
  <c r="AQ64" i="29"/>
  <c r="AN64" i="29"/>
  <c r="AM64" i="29"/>
  <c r="AL64" i="29"/>
  <c r="AP64" i="29" s="1"/>
  <c r="AH64" i="29"/>
  <c r="AG64" i="29"/>
  <c r="AF64" i="29"/>
  <c r="AC64" i="29"/>
  <c r="AB64" i="29"/>
  <c r="AA64" i="29"/>
  <c r="X64" i="29"/>
  <c r="W64" i="29"/>
  <c r="V64" i="29"/>
  <c r="S64" i="29"/>
  <c r="R64" i="29"/>
  <c r="Q64" i="29"/>
  <c r="L64" i="29"/>
  <c r="I64" i="29"/>
  <c r="H64" i="29"/>
  <c r="G64" i="29"/>
  <c r="AO64" i="29" s="1"/>
  <c r="AT63" i="29"/>
  <c r="AQ63" i="29"/>
  <c r="AP63" i="29"/>
  <c r="AM63" i="29"/>
  <c r="AL63" i="29"/>
  <c r="AH63" i="29"/>
  <c r="AG63" i="29"/>
  <c r="AF63" i="29"/>
  <c r="AC63" i="29"/>
  <c r="AB63" i="29"/>
  <c r="AA63" i="29"/>
  <c r="X63" i="29"/>
  <c r="W63" i="29"/>
  <c r="V63" i="29"/>
  <c r="S63" i="29"/>
  <c r="R63" i="29"/>
  <c r="Q63" i="29"/>
  <c r="G63" i="29" s="1"/>
  <c r="L63" i="29"/>
  <c r="I63" i="29"/>
  <c r="H63" i="29"/>
  <c r="AT62" i="29"/>
  <c r="AQ62" i="29"/>
  <c r="AN62" i="29"/>
  <c r="AM62" i="29"/>
  <c r="AL62" i="29"/>
  <c r="AP62" i="29" s="1"/>
  <c r="AH62" i="29"/>
  <c r="AG62" i="29"/>
  <c r="AF62" i="29"/>
  <c r="AC62" i="29"/>
  <c r="AB62" i="29"/>
  <c r="AA62" i="29"/>
  <c r="X62" i="29"/>
  <c r="W62" i="29"/>
  <c r="V62" i="29"/>
  <c r="S62" i="29"/>
  <c r="R62" i="29"/>
  <c r="Q62" i="29"/>
  <c r="L62" i="29"/>
  <c r="I62" i="29"/>
  <c r="H62" i="29"/>
  <c r="G62" i="29"/>
  <c r="AO62" i="29" s="1"/>
  <c r="AT61" i="29"/>
  <c r="AQ61" i="29"/>
  <c r="AP61" i="29"/>
  <c r="AM61" i="29"/>
  <c r="AL61" i="29"/>
  <c r="AH61" i="29"/>
  <c r="AG61" i="29"/>
  <c r="AF61" i="29"/>
  <c r="AC61" i="29"/>
  <c r="AB61" i="29"/>
  <c r="AA61" i="29"/>
  <c r="X61" i="29"/>
  <c r="W61" i="29"/>
  <c r="V61" i="29"/>
  <c r="S61" i="29"/>
  <c r="R61" i="29"/>
  <c r="Q61" i="29"/>
  <c r="G61" i="29" s="1"/>
  <c r="L61" i="29"/>
  <c r="I61" i="29"/>
  <c r="H61" i="29"/>
  <c r="AT60" i="29"/>
  <c r="AQ60" i="29"/>
  <c r="AN60" i="29"/>
  <c r="AM60" i="29"/>
  <c r="AL60" i="29"/>
  <c r="AP60" i="29" s="1"/>
  <c r="AH60" i="29"/>
  <c r="AG60" i="29"/>
  <c r="AF60" i="29"/>
  <c r="AC60" i="29"/>
  <c r="AB60" i="29"/>
  <c r="AA60" i="29"/>
  <c r="X60" i="29"/>
  <c r="W60" i="29"/>
  <c r="V60" i="29"/>
  <c r="S60" i="29"/>
  <c r="R60" i="29"/>
  <c r="Q60" i="29"/>
  <c r="L60" i="29"/>
  <c r="I60" i="29"/>
  <c r="H60" i="29"/>
  <c r="G60" i="29"/>
  <c r="AO60" i="29" s="1"/>
  <c r="AT59" i="29"/>
  <c r="AQ59" i="29"/>
  <c r="AP59" i="29"/>
  <c r="AM59" i="29"/>
  <c r="AL59" i="29"/>
  <c r="AH59" i="29"/>
  <c r="AG59" i="29"/>
  <c r="AF59" i="29"/>
  <c r="AC59" i="29"/>
  <c r="AB59" i="29"/>
  <c r="AA59" i="29"/>
  <c r="X59" i="29"/>
  <c r="W59" i="29"/>
  <c r="V59" i="29"/>
  <c r="S59" i="29"/>
  <c r="R59" i="29"/>
  <c r="Q59" i="29"/>
  <c r="G59" i="29" s="1"/>
  <c r="L59" i="29"/>
  <c r="I59" i="29"/>
  <c r="H59" i="29"/>
  <c r="AT58" i="29"/>
  <c r="AQ58" i="29"/>
  <c r="AN58" i="29"/>
  <c r="AM58" i="29"/>
  <c r="AL58" i="29"/>
  <c r="AP58" i="29" s="1"/>
  <c r="AH58" i="29"/>
  <c r="AG58" i="29"/>
  <c r="AF58" i="29"/>
  <c r="AC58" i="29"/>
  <c r="AB58" i="29"/>
  <c r="AA58" i="29"/>
  <c r="X58" i="29"/>
  <c r="W58" i="29"/>
  <c r="V58" i="29"/>
  <c r="S58" i="29"/>
  <c r="R58" i="29"/>
  <c r="Q58" i="29"/>
  <c r="L58" i="29"/>
  <c r="I58" i="29"/>
  <c r="H58" i="29"/>
  <c r="G58" i="29"/>
  <c r="AO58" i="29" s="1"/>
  <c r="AT57" i="29"/>
  <c r="AQ57" i="29"/>
  <c r="AP57" i="29"/>
  <c r="AM57" i="29"/>
  <c r="AL57" i="29"/>
  <c r="AH57" i="29"/>
  <c r="AG57" i="29"/>
  <c r="AF57" i="29"/>
  <c r="AC57" i="29"/>
  <c r="AB57" i="29"/>
  <c r="AA57" i="29"/>
  <c r="X57" i="29"/>
  <c r="W57" i="29"/>
  <c r="V57" i="29"/>
  <c r="S57" i="29"/>
  <c r="R57" i="29"/>
  <c r="Q57" i="29"/>
  <c r="G57" i="29" s="1"/>
  <c r="L57" i="29"/>
  <c r="I57" i="29"/>
  <c r="H57" i="29"/>
  <c r="AT56" i="29"/>
  <c r="AQ56" i="29"/>
  <c r="AN56" i="29"/>
  <c r="AM56" i="29"/>
  <c r="AL56" i="29"/>
  <c r="AP56" i="29" s="1"/>
  <c r="AH56" i="29"/>
  <c r="AG56" i="29"/>
  <c r="AF56" i="29"/>
  <c r="AC56" i="29"/>
  <c r="AB56" i="29"/>
  <c r="AA56" i="29"/>
  <c r="X56" i="29"/>
  <c r="W56" i="29"/>
  <c r="V56" i="29"/>
  <c r="S56" i="29"/>
  <c r="R56" i="29"/>
  <c r="Q56" i="29"/>
  <c r="L56" i="29"/>
  <c r="I56" i="29"/>
  <c r="H56" i="29"/>
  <c r="G56" i="29"/>
  <c r="AO56" i="29" s="1"/>
  <c r="AT55" i="29"/>
  <c r="AQ55" i="29"/>
  <c r="AP55" i="29"/>
  <c r="AM55" i="29"/>
  <c r="AL55" i="29"/>
  <c r="AH55" i="29"/>
  <c r="AG55" i="29"/>
  <c r="AF55" i="29"/>
  <c r="AC55" i="29"/>
  <c r="AB55" i="29"/>
  <c r="AA55" i="29"/>
  <c r="X55" i="29"/>
  <c r="W55" i="29"/>
  <c r="V55" i="29"/>
  <c r="S55" i="29"/>
  <c r="R55" i="29"/>
  <c r="Q55" i="29"/>
  <c r="G55" i="29" s="1"/>
  <c r="L55" i="29"/>
  <c r="I55" i="29"/>
  <c r="H55" i="29"/>
  <c r="AT54" i="29"/>
  <c r="AQ54" i="29"/>
  <c r="AN54" i="29"/>
  <c r="AM54" i="29"/>
  <c r="AL54" i="29"/>
  <c r="AP54" i="29" s="1"/>
  <c r="AH54" i="29"/>
  <c r="AG54" i="29"/>
  <c r="AF54" i="29"/>
  <c r="AC54" i="29"/>
  <c r="AB54" i="29"/>
  <c r="AA54" i="29"/>
  <c r="X54" i="29"/>
  <c r="W54" i="29"/>
  <c r="V54" i="29"/>
  <c r="S54" i="29"/>
  <c r="R54" i="29"/>
  <c r="Q54" i="29"/>
  <c r="L54" i="29"/>
  <c r="I54" i="29"/>
  <c r="H54" i="29"/>
  <c r="G54" i="29"/>
  <c r="AO54" i="29" s="1"/>
  <c r="AT53" i="29"/>
  <c r="AQ53" i="29"/>
  <c r="AP53" i="29"/>
  <c r="AM53" i="29"/>
  <c r="AL53" i="29"/>
  <c r="AH53" i="29"/>
  <c r="AG53" i="29"/>
  <c r="AF53" i="29"/>
  <c r="AC53" i="29"/>
  <c r="AB53" i="29"/>
  <c r="AA53" i="29"/>
  <c r="X53" i="29"/>
  <c r="W53" i="29"/>
  <c r="V53" i="29"/>
  <c r="S53" i="29"/>
  <c r="R53" i="29"/>
  <c r="Q53" i="29"/>
  <c r="G53" i="29" s="1"/>
  <c r="L53" i="29"/>
  <c r="I53" i="29"/>
  <c r="H53" i="29"/>
  <c r="AT52" i="29"/>
  <c r="AQ52" i="29"/>
  <c r="AN52" i="29"/>
  <c r="AM52" i="29"/>
  <c r="AL52" i="29"/>
  <c r="AP52" i="29" s="1"/>
  <c r="AH52" i="29"/>
  <c r="AG52" i="29"/>
  <c r="AF52" i="29"/>
  <c r="AC52" i="29"/>
  <c r="AB52" i="29"/>
  <c r="AA52" i="29"/>
  <c r="X52" i="29"/>
  <c r="W52" i="29"/>
  <c r="V52" i="29"/>
  <c r="S52" i="29"/>
  <c r="R52" i="29"/>
  <c r="Q52" i="29"/>
  <c r="L52" i="29"/>
  <c r="I52" i="29"/>
  <c r="H52" i="29"/>
  <c r="G52" i="29"/>
  <c r="AO52" i="29" s="1"/>
  <c r="AT51" i="29"/>
  <c r="AQ51" i="29"/>
  <c r="AP51" i="29"/>
  <c r="AM51" i="29"/>
  <c r="AL51" i="29"/>
  <c r="AH51" i="29"/>
  <c r="AG51" i="29"/>
  <c r="AF51" i="29"/>
  <c r="AC51" i="29"/>
  <c r="AB51" i="29"/>
  <c r="AA51" i="29"/>
  <c r="X51" i="29"/>
  <c r="W51" i="29"/>
  <c r="V51" i="29"/>
  <c r="S51" i="29"/>
  <c r="R51" i="29"/>
  <c r="Q51" i="29"/>
  <c r="G51" i="29" s="1"/>
  <c r="L51" i="29"/>
  <c r="I51" i="29"/>
  <c r="H51" i="29"/>
  <c r="AT50" i="29"/>
  <c r="AQ50" i="29"/>
  <c r="AN50" i="29"/>
  <c r="AM50" i="29"/>
  <c r="AL50" i="29"/>
  <c r="AP50" i="29" s="1"/>
  <c r="AH50" i="29"/>
  <c r="AG50" i="29"/>
  <c r="AF50" i="29"/>
  <c r="AC50" i="29"/>
  <c r="AB50" i="29"/>
  <c r="AA50" i="29"/>
  <c r="X50" i="29"/>
  <c r="W50" i="29"/>
  <c r="V50" i="29"/>
  <c r="S50" i="29"/>
  <c r="R50" i="29"/>
  <c r="Q50" i="29"/>
  <c r="L50" i="29"/>
  <c r="I50" i="29"/>
  <c r="H50" i="29"/>
  <c r="G50" i="29"/>
  <c r="AO50" i="29" s="1"/>
  <c r="AT49" i="29"/>
  <c r="AQ49" i="29"/>
  <c r="AP49" i="29"/>
  <c r="AM49" i="29"/>
  <c r="AL49" i="29"/>
  <c r="AH49" i="29"/>
  <c r="AG49" i="29"/>
  <c r="AF49" i="29"/>
  <c r="AC49" i="29"/>
  <c r="AB49" i="29"/>
  <c r="AA49" i="29"/>
  <c r="X49" i="29"/>
  <c r="W49" i="29"/>
  <c r="V49" i="29"/>
  <c r="S49" i="29"/>
  <c r="R49" i="29"/>
  <c r="Q49" i="29"/>
  <c r="G49" i="29" s="1"/>
  <c r="L49" i="29"/>
  <c r="I49" i="29"/>
  <c r="H49" i="29"/>
  <c r="AT48" i="29"/>
  <c r="AQ48" i="29"/>
  <c r="AN48" i="29"/>
  <c r="AM48" i="29"/>
  <c r="AL48" i="29"/>
  <c r="AP48" i="29" s="1"/>
  <c r="AH48" i="29"/>
  <c r="AG48" i="29"/>
  <c r="AF48" i="29"/>
  <c r="AC48" i="29"/>
  <c r="AB48" i="29"/>
  <c r="AA48" i="29"/>
  <c r="X48" i="29"/>
  <c r="W48" i="29"/>
  <c r="V48" i="29"/>
  <c r="S48" i="29"/>
  <c r="R48" i="29"/>
  <c r="Q48" i="29"/>
  <c r="L48" i="29"/>
  <c r="I48" i="29"/>
  <c r="H48" i="29"/>
  <c r="G48" i="29"/>
  <c r="AO48" i="29" s="1"/>
  <c r="AT47" i="29"/>
  <c r="AQ47" i="29"/>
  <c r="AP47" i="29"/>
  <c r="AM47" i="29"/>
  <c r="AL47" i="29"/>
  <c r="AH47" i="29"/>
  <c r="AG47" i="29"/>
  <c r="AF47" i="29"/>
  <c r="AC47" i="29"/>
  <c r="AB47" i="29"/>
  <c r="AA47" i="29"/>
  <c r="X47" i="29"/>
  <c r="W47" i="29"/>
  <c r="V47" i="29"/>
  <c r="S47" i="29"/>
  <c r="R47" i="29"/>
  <c r="Q47" i="29"/>
  <c r="G47" i="29" s="1"/>
  <c r="L47" i="29"/>
  <c r="I47" i="29"/>
  <c r="H47" i="29"/>
  <c r="AT46" i="29"/>
  <c r="AQ46" i="29"/>
  <c r="AN46" i="29"/>
  <c r="AM46" i="29"/>
  <c r="AL46" i="29"/>
  <c r="AP46" i="29" s="1"/>
  <c r="AH46" i="29"/>
  <c r="AG46" i="29"/>
  <c r="AF46" i="29"/>
  <c r="AC46" i="29"/>
  <c r="AB46" i="29"/>
  <c r="AA46" i="29"/>
  <c r="X46" i="29"/>
  <c r="W46" i="29"/>
  <c r="V46" i="29"/>
  <c r="S46" i="29"/>
  <c r="R46" i="29"/>
  <c r="Q46" i="29"/>
  <c r="L46" i="29"/>
  <c r="I46" i="29"/>
  <c r="H46" i="29"/>
  <c r="G46" i="29"/>
  <c r="AO46" i="29" s="1"/>
  <c r="AT45" i="29"/>
  <c r="AQ45" i="29"/>
  <c r="AP45" i="29"/>
  <c r="AM45" i="29"/>
  <c r="AL45" i="29"/>
  <c r="AH45" i="29"/>
  <c r="AG45" i="29"/>
  <c r="AF45" i="29"/>
  <c r="AC45" i="29"/>
  <c r="AB45" i="29"/>
  <c r="AA45" i="29"/>
  <c r="X45" i="29"/>
  <c r="W45" i="29"/>
  <c r="V45" i="29"/>
  <c r="S45" i="29"/>
  <c r="R45" i="29"/>
  <c r="Q45" i="29"/>
  <c r="G45" i="29" s="1"/>
  <c r="L45" i="29"/>
  <c r="I45" i="29"/>
  <c r="H45" i="29"/>
  <c r="AT44" i="29"/>
  <c r="AQ44" i="29"/>
  <c r="AM44" i="29"/>
  <c r="AL44" i="29"/>
  <c r="AP44" i="29" s="1"/>
  <c r="AH44" i="29"/>
  <c r="AG44" i="29"/>
  <c r="AF44" i="29"/>
  <c r="AC44" i="29"/>
  <c r="AB44" i="29"/>
  <c r="AA44" i="29"/>
  <c r="X44" i="29"/>
  <c r="W44" i="29"/>
  <c r="V44" i="29"/>
  <c r="S44" i="29"/>
  <c r="R44" i="29"/>
  <c r="Q44" i="29"/>
  <c r="G44" i="29" s="1"/>
  <c r="L44" i="29"/>
  <c r="I44" i="29"/>
  <c r="H44" i="29"/>
  <c r="AT43" i="29"/>
  <c r="AQ43" i="29"/>
  <c r="AP43" i="29"/>
  <c r="AM43" i="29"/>
  <c r="AL43" i="29"/>
  <c r="AH43" i="29"/>
  <c r="AG43" i="29"/>
  <c r="AF43" i="29"/>
  <c r="AC43" i="29"/>
  <c r="AB43" i="29"/>
  <c r="AA43" i="29"/>
  <c r="X43" i="29"/>
  <c r="W43" i="29"/>
  <c r="V43" i="29"/>
  <c r="S43" i="29"/>
  <c r="R43" i="29"/>
  <c r="Q43" i="29"/>
  <c r="G43" i="29" s="1"/>
  <c r="L43" i="29"/>
  <c r="I43" i="29"/>
  <c r="H43" i="29"/>
  <c r="AT42" i="29"/>
  <c r="AQ42" i="29"/>
  <c r="AP42" i="29"/>
  <c r="AM42" i="29"/>
  <c r="AL42" i="29"/>
  <c r="AH42" i="29"/>
  <c r="AG42" i="29"/>
  <c r="AF42" i="29"/>
  <c r="AC42" i="29"/>
  <c r="AB42" i="29"/>
  <c r="AA42" i="29"/>
  <c r="X42" i="29"/>
  <c r="W42" i="29"/>
  <c r="V42" i="29"/>
  <c r="S42" i="29"/>
  <c r="R42" i="29"/>
  <c r="Q42" i="29"/>
  <c r="G42" i="29" s="1"/>
  <c r="L42" i="29"/>
  <c r="I42" i="29"/>
  <c r="H42" i="29"/>
  <c r="AT41" i="29"/>
  <c r="AQ41" i="29"/>
  <c r="AP41" i="29"/>
  <c r="AM41" i="29"/>
  <c r="AL41" i="29"/>
  <c r="AH41" i="29"/>
  <c r="AG41" i="29"/>
  <c r="AF41" i="29"/>
  <c r="AC41" i="29"/>
  <c r="AB41" i="29"/>
  <c r="AA41" i="29"/>
  <c r="X41" i="29"/>
  <c r="W41" i="29"/>
  <c r="V41" i="29"/>
  <c r="S41" i="29"/>
  <c r="R41" i="29"/>
  <c r="Q41" i="29"/>
  <c r="G41" i="29" s="1"/>
  <c r="L41" i="29"/>
  <c r="I41" i="29"/>
  <c r="H41" i="29"/>
  <c r="AT40" i="29"/>
  <c r="AQ40" i="29"/>
  <c r="AP40" i="29"/>
  <c r="AM40" i="29"/>
  <c r="AL40" i="29"/>
  <c r="AH40" i="29"/>
  <c r="AG40" i="29"/>
  <c r="AF40" i="29"/>
  <c r="AC40" i="29"/>
  <c r="AB40" i="29"/>
  <c r="AA40" i="29"/>
  <c r="X40" i="29"/>
  <c r="W40" i="29"/>
  <c r="V40" i="29"/>
  <c r="S40" i="29"/>
  <c r="R40" i="29"/>
  <c r="Q40" i="29"/>
  <c r="G40" i="29" s="1"/>
  <c r="L40" i="29"/>
  <c r="I40" i="29"/>
  <c r="H40" i="29"/>
  <c r="AT39" i="29"/>
  <c r="AQ39" i="29"/>
  <c r="AP39" i="29"/>
  <c r="AM39" i="29"/>
  <c r="AL39" i="29"/>
  <c r="AH39" i="29"/>
  <c r="AG39" i="29"/>
  <c r="AF39" i="29"/>
  <c r="AC39" i="29"/>
  <c r="AB39" i="29"/>
  <c r="AA39" i="29"/>
  <c r="X39" i="29"/>
  <c r="W39" i="29"/>
  <c r="V39" i="29"/>
  <c r="S39" i="29"/>
  <c r="R39" i="29"/>
  <c r="Q39" i="29"/>
  <c r="G39" i="29" s="1"/>
  <c r="L39" i="29"/>
  <c r="I39" i="29"/>
  <c r="H39" i="29"/>
  <c r="AT38" i="29"/>
  <c r="AQ38" i="29"/>
  <c r="AP38" i="29"/>
  <c r="AM38" i="29"/>
  <c r="AL38" i="29"/>
  <c r="AH38" i="29"/>
  <c r="AG38" i="29"/>
  <c r="AF38" i="29"/>
  <c r="AC38" i="29"/>
  <c r="AB38" i="29"/>
  <c r="AA38" i="29"/>
  <c r="X38" i="29"/>
  <c r="W38" i="29"/>
  <c r="V38" i="29"/>
  <c r="S38" i="29"/>
  <c r="R38" i="29"/>
  <c r="Q38" i="29"/>
  <c r="G38" i="29" s="1"/>
  <c r="L38" i="29"/>
  <c r="I38" i="29"/>
  <c r="H38" i="29"/>
  <c r="AT37" i="29"/>
  <c r="AQ37" i="29"/>
  <c r="AP37" i="29"/>
  <c r="AM37" i="29"/>
  <c r="AL37" i="29"/>
  <c r="AH37" i="29"/>
  <c r="AG37" i="29"/>
  <c r="AF37" i="29"/>
  <c r="AC37" i="29"/>
  <c r="AB37" i="29"/>
  <c r="AA37" i="29"/>
  <c r="X37" i="29"/>
  <c r="W37" i="29"/>
  <c r="V37" i="29"/>
  <c r="S37" i="29"/>
  <c r="R37" i="29"/>
  <c r="Q37" i="29"/>
  <c r="G37" i="29" s="1"/>
  <c r="L37" i="29"/>
  <c r="I37" i="29"/>
  <c r="H37" i="29"/>
  <c r="AT36" i="29"/>
  <c r="AQ36" i="29"/>
  <c r="AP36" i="29"/>
  <c r="AM36" i="29"/>
  <c r="AL36" i="29"/>
  <c r="AH36" i="29"/>
  <c r="AG36" i="29"/>
  <c r="AF36" i="29"/>
  <c r="AC36" i="29"/>
  <c r="AB36" i="29"/>
  <c r="AA36" i="29"/>
  <c r="X36" i="29"/>
  <c r="W36" i="29"/>
  <c r="V36" i="29"/>
  <c r="S36" i="29"/>
  <c r="R36" i="29"/>
  <c r="Q36" i="29"/>
  <c r="G36" i="29" s="1"/>
  <c r="L36" i="29"/>
  <c r="I36" i="29"/>
  <c r="H36" i="29"/>
  <c r="AT35" i="29"/>
  <c r="AQ35" i="29"/>
  <c r="AP35" i="29"/>
  <c r="AM35" i="29"/>
  <c r="AL35" i="29"/>
  <c r="AH35" i="29"/>
  <c r="AG35" i="29"/>
  <c r="AF35" i="29"/>
  <c r="AC35" i="29"/>
  <c r="AB35" i="29"/>
  <c r="AA35" i="29"/>
  <c r="X35" i="29"/>
  <c r="W35" i="29"/>
  <c r="V35" i="29"/>
  <c r="S35" i="29"/>
  <c r="R35" i="29"/>
  <c r="Q35" i="29"/>
  <c r="G35" i="29" s="1"/>
  <c r="L35" i="29"/>
  <c r="I35" i="29"/>
  <c r="H35" i="29"/>
  <c r="AT34" i="29"/>
  <c r="AQ34" i="29"/>
  <c r="AP34" i="29"/>
  <c r="AM34" i="29"/>
  <c r="AL34" i="29"/>
  <c r="AH34" i="29"/>
  <c r="AG34" i="29"/>
  <c r="AF34" i="29"/>
  <c r="AC34" i="29"/>
  <c r="AB34" i="29"/>
  <c r="AA34" i="29"/>
  <c r="X34" i="29"/>
  <c r="W34" i="29"/>
  <c r="V34" i="29"/>
  <c r="S34" i="29"/>
  <c r="R34" i="29"/>
  <c r="Q34" i="29"/>
  <c r="G34" i="29" s="1"/>
  <c r="L34" i="29"/>
  <c r="I34" i="29"/>
  <c r="H34" i="29"/>
  <c r="AT33" i="29"/>
  <c r="AQ33" i="29"/>
  <c r="AP33" i="29"/>
  <c r="AM33" i="29"/>
  <c r="AL33" i="29"/>
  <c r="AH33" i="29"/>
  <c r="AG33" i="29"/>
  <c r="AF33" i="29"/>
  <c r="AC33" i="29"/>
  <c r="AB33" i="29"/>
  <c r="AA33" i="29"/>
  <c r="X33" i="29"/>
  <c r="W33" i="29"/>
  <c r="V33" i="29"/>
  <c r="S33" i="29"/>
  <c r="R33" i="29"/>
  <c r="Q33" i="29"/>
  <c r="G33" i="29" s="1"/>
  <c r="L33" i="29"/>
  <c r="I33" i="29"/>
  <c r="H33" i="29"/>
  <c r="AT32" i="29"/>
  <c r="AQ32" i="29"/>
  <c r="AP32" i="29"/>
  <c r="AM32" i="29"/>
  <c r="AL32" i="29"/>
  <c r="AH32" i="29"/>
  <c r="AG32" i="29"/>
  <c r="AF32" i="29"/>
  <c r="AC32" i="29"/>
  <c r="AB32" i="29"/>
  <c r="AA32" i="29"/>
  <c r="X32" i="29"/>
  <c r="W32" i="29"/>
  <c r="V32" i="29"/>
  <c r="S32" i="29"/>
  <c r="R32" i="29"/>
  <c r="Q32" i="29"/>
  <c r="G32" i="29" s="1"/>
  <c r="L32" i="29"/>
  <c r="I32" i="29"/>
  <c r="H32" i="29"/>
  <c r="AT31" i="29"/>
  <c r="AQ31" i="29"/>
  <c r="AP31" i="29"/>
  <c r="AM31" i="29"/>
  <c r="AL31" i="29"/>
  <c r="AH31" i="29"/>
  <c r="AG31" i="29"/>
  <c r="AF31" i="29"/>
  <c r="AC31" i="29"/>
  <c r="AB31" i="29"/>
  <c r="AA31" i="29"/>
  <c r="X31" i="29"/>
  <c r="W31" i="29"/>
  <c r="V31" i="29"/>
  <c r="S31" i="29"/>
  <c r="R31" i="29"/>
  <c r="Q31" i="29"/>
  <c r="G31" i="29" s="1"/>
  <c r="L31" i="29"/>
  <c r="I31" i="29"/>
  <c r="H31" i="29"/>
  <c r="AT30" i="29"/>
  <c r="AQ30" i="29"/>
  <c r="AP30" i="29"/>
  <c r="AM30" i="29"/>
  <c r="AL30" i="29"/>
  <c r="AH30" i="29"/>
  <c r="AG30" i="29"/>
  <c r="AF30" i="29"/>
  <c r="AC30" i="29"/>
  <c r="AB30" i="29"/>
  <c r="AA30" i="29"/>
  <c r="X30" i="29"/>
  <c r="W30" i="29"/>
  <c r="V30" i="29"/>
  <c r="S30" i="29"/>
  <c r="R30" i="29"/>
  <c r="Q30" i="29"/>
  <c r="G30" i="29" s="1"/>
  <c r="L30" i="29"/>
  <c r="I30" i="29"/>
  <c r="H30" i="29"/>
  <c r="AT29" i="29"/>
  <c r="AQ29" i="29"/>
  <c r="AP29" i="29"/>
  <c r="AM29" i="29"/>
  <c r="AL29" i="29"/>
  <c r="AH29" i="29"/>
  <c r="AG29" i="29"/>
  <c r="AF29" i="29"/>
  <c r="AC29" i="29"/>
  <c r="AB29" i="29"/>
  <c r="AA29" i="29"/>
  <c r="X29" i="29"/>
  <c r="W29" i="29"/>
  <c r="V29" i="29"/>
  <c r="S29" i="29"/>
  <c r="R29" i="29"/>
  <c r="Q29" i="29"/>
  <c r="G29" i="29" s="1"/>
  <c r="L29" i="29"/>
  <c r="I29" i="29"/>
  <c r="H29" i="29"/>
  <c r="AT28" i="29"/>
  <c r="AQ28" i="29"/>
  <c r="AP28" i="29"/>
  <c r="AM28" i="29"/>
  <c r="AL28" i="29"/>
  <c r="AH28" i="29"/>
  <c r="AG28" i="29"/>
  <c r="AF28" i="29"/>
  <c r="AC28" i="29"/>
  <c r="AB28" i="29"/>
  <c r="AA28" i="29"/>
  <c r="X28" i="29"/>
  <c r="W28" i="29"/>
  <c r="V28" i="29"/>
  <c r="S28" i="29"/>
  <c r="R28" i="29"/>
  <c r="Q28" i="29"/>
  <c r="G28" i="29" s="1"/>
  <c r="L28" i="29"/>
  <c r="I28" i="29"/>
  <c r="H28" i="29"/>
  <c r="AT27" i="29"/>
  <c r="AQ27" i="29"/>
  <c r="AP27" i="29"/>
  <c r="AM27" i="29"/>
  <c r="AL27" i="29"/>
  <c r="AH27" i="29"/>
  <c r="AG27" i="29"/>
  <c r="AF27" i="29"/>
  <c r="AC27" i="29"/>
  <c r="AB27" i="29"/>
  <c r="AA27" i="29"/>
  <c r="X27" i="29"/>
  <c r="W27" i="29"/>
  <c r="V27" i="29"/>
  <c r="S27" i="29"/>
  <c r="R27" i="29"/>
  <c r="Q27" i="29"/>
  <c r="G27" i="29" s="1"/>
  <c r="L27" i="29"/>
  <c r="I27" i="29"/>
  <c r="H27" i="29"/>
  <c r="AT26" i="29"/>
  <c r="AQ26" i="29"/>
  <c r="AP26" i="29"/>
  <c r="AM26" i="29"/>
  <c r="AL26" i="29"/>
  <c r="AH26" i="29"/>
  <c r="AG26" i="29"/>
  <c r="AF26" i="29"/>
  <c r="AC26" i="29"/>
  <c r="AB26" i="29"/>
  <c r="AA26" i="29"/>
  <c r="X26" i="29"/>
  <c r="W26" i="29"/>
  <c r="V26" i="29"/>
  <c r="S26" i="29"/>
  <c r="R26" i="29"/>
  <c r="Q26" i="29"/>
  <c r="G26" i="29" s="1"/>
  <c r="L26" i="29"/>
  <c r="I26" i="29"/>
  <c r="H26" i="29"/>
  <c r="AT25" i="29"/>
  <c r="AQ25" i="29"/>
  <c r="AP25" i="29"/>
  <c r="AM25" i="29"/>
  <c r="AL25" i="29"/>
  <c r="AH25" i="29"/>
  <c r="AG25" i="29"/>
  <c r="AF25" i="29"/>
  <c r="AC25" i="29"/>
  <c r="AB25" i="29"/>
  <c r="AA25" i="29"/>
  <c r="X25" i="29"/>
  <c r="W25" i="29"/>
  <c r="V25" i="29"/>
  <c r="S25" i="29"/>
  <c r="R25" i="29"/>
  <c r="Q25" i="29"/>
  <c r="G25" i="29" s="1"/>
  <c r="L25" i="29"/>
  <c r="I25" i="29"/>
  <c r="H25" i="29"/>
  <c r="AT24" i="29"/>
  <c r="AQ24" i="29"/>
  <c r="AQ96" i="29" s="1"/>
  <c r="AP24" i="29"/>
  <c r="AM24" i="29"/>
  <c r="AL24" i="29"/>
  <c r="AH24" i="29"/>
  <c r="AG24" i="29"/>
  <c r="AF24" i="29"/>
  <c r="AC24" i="29"/>
  <c r="AB24" i="29"/>
  <c r="AA24" i="29"/>
  <c r="AA96" i="29" s="1"/>
  <c r="X24" i="29"/>
  <c r="W24" i="29"/>
  <c r="V24" i="29"/>
  <c r="V96" i="29" s="1"/>
  <c r="S24" i="29"/>
  <c r="R24" i="29"/>
  <c r="Q24" i="29"/>
  <c r="G24" i="29" s="1"/>
  <c r="L24" i="29"/>
  <c r="L96" i="29" s="1"/>
  <c r="I24" i="29"/>
  <c r="H24" i="29"/>
  <c r="AV108" i="28"/>
  <c r="AS96" i="28"/>
  <c r="AT96" i="28" s="1"/>
  <c r="D96" i="28"/>
  <c r="AT91" i="28"/>
  <c r="AQ91" i="28"/>
  <c r="AM91" i="28"/>
  <c r="AL91" i="28"/>
  <c r="AP91" i="28" s="1"/>
  <c r="AH91" i="28"/>
  <c r="AG91" i="28"/>
  <c r="AF91" i="28"/>
  <c r="AC91" i="28"/>
  <c r="AB91" i="28"/>
  <c r="X91" i="28"/>
  <c r="W91" i="28"/>
  <c r="V91" i="28"/>
  <c r="S91" i="28"/>
  <c r="R91" i="28"/>
  <c r="Q91" i="28"/>
  <c r="G91" i="28" s="1"/>
  <c r="L91" i="28"/>
  <c r="I91" i="28"/>
  <c r="H91" i="28"/>
  <c r="AT90" i="28"/>
  <c r="AQ90" i="28"/>
  <c r="AM90" i="28"/>
  <c r="AL90" i="28"/>
  <c r="AP90" i="28" s="1"/>
  <c r="AH90" i="28"/>
  <c r="AG90" i="28"/>
  <c r="AF90" i="28"/>
  <c r="AC90" i="28"/>
  <c r="AB90" i="28"/>
  <c r="AA90" i="28"/>
  <c r="X90" i="28"/>
  <c r="W90" i="28"/>
  <c r="V90" i="28"/>
  <c r="S90" i="28"/>
  <c r="R90" i="28"/>
  <c r="Q90" i="28"/>
  <c r="L90" i="28"/>
  <c r="I90" i="28"/>
  <c r="H90" i="28"/>
  <c r="G90" i="28"/>
  <c r="AT89" i="28"/>
  <c r="AQ89" i="28"/>
  <c r="AP89" i="28"/>
  <c r="AM89" i="28"/>
  <c r="AL89" i="28"/>
  <c r="AH89" i="28"/>
  <c r="AG89" i="28"/>
  <c r="AF89" i="28"/>
  <c r="AC89" i="28"/>
  <c r="AB89" i="28"/>
  <c r="AA89" i="28"/>
  <c r="X89" i="28"/>
  <c r="W89" i="28"/>
  <c r="V89" i="28"/>
  <c r="S89" i="28"/>
  <c r="R89" i="28"/>
  <c r="Q89" i="28"/>
  <c r="G89" i="28" s="1"/>
  <c r="L89" i="28"/>
  <c r="I89" i="28"/>
  <c r="H89" i="28"/>
  <c r="AT88" i="28"/>
  <c r="AQ88" i="28"/>
  <c r="AM88" i="28"/>
  <c r="AL88" i="28"/>
  <c r="AP88" i="28" s="1"/>
  <c r="AH88" i="28"/>
  <c r="AG88" i="28"/>
  <c r="AF88" i="28"/>
  <c r="AC88" i="28"/>
  <c r="AB88" i="28"/>
  <c r="AA88" i="28"/>
  <c r="X88" i="28"/>
  <c r="W88" i="28"/>
  <c r="V88" i="28"/>
  <c r="S88" i="28"/>
  <c r="R88" i="28"/>
  <c r="Q88" i="28"/>
  <c r="L88" i="28"/>
  <c r="I88" i="28"/>
  <c r="H88" i="28"/>
  <c r="G88" i="28"/>
  <c r="AT87" i="28"/>
  <c r="AQ87" i="28"/>
  <c r="AP87" i="28"/>
  <c r="AM87" i="28"/>
  <c r="AL87" i="28"/>
  <c r="AH87" i="28"/>
  <c r="AG87" i="28"/>
  <c r="AF87" i="28"/>
  <c r="AC87" i="28"/>
  <c r="AB87" i="28"/>
  <c r="AA87" i="28"/>
  <c r="X87" i="28"/>
  <c r="W87" i="28"/>
  <c r="V87" i="28"/>
  <c r="S87" i="28"/>
  <c r="R87" i="28"/>
  <c r="Q87" i="28"/>
  <c r="G87" i="28" s="1"/>
  <c r="L87" i="28"/>
  <c r="I87" i="28"/>
  <c r="H87" i="28"/>
  <c r="AT86" i="28"/>
  <c r="AQ86" i="28"/>
  <c r="AM86" i="28"/>
  <c r="AL86" i="28"/>
  <c r="AP86" i="28" s="1"/>
  <c r="AH86" i="28"/>
  <c r="AG86" i="28"/>
  <c r="AF86" i="28"/>
  <c r="AC86" i="28"/>
  <c r="AB86" i="28"/>
  <c r="AA86" i="28"/>
  <c r="X86" i="28"/>
  <c r="W86" i="28"/>
  <c r="V86" i="28"/>
  <c r="S86" i="28"/>
  <c r="R86" i="28"/>
  <c r="Q86" i="28"/>
  <c r="L86" i="28"/>
  <c r="I86" i="28"/>
  <c r="H86" i="28"/>
  <c r="G86" i="28"/>
  <c r="AT85" i="28"/>
  <c r="AQ85" i="28"/>
  <c r="AP85" i="28"/>
  <c r="AM85" i="28"/>
  <c r="AL85" i="28"/>
  <c r="AH85" i="28"/>
  <c r="AG85" i="28"/>
  <c r="AF85" i="28"/>
  <c r="AC85" i="28"/>
  <c r="AB85" i="28"/>
  <c r="AA85" i="28"/>
  <c r="X85" i="28"/>
  <c r="W85" i="28"/>
  <c r="V85" i="28"/>
  <c r="S85" i="28"/>
  <c r="R85" i="28"/>
  <c r="Q85" i="28"/>
  <c r="G85" i="28" s="1"/>
  <c r="L85" i="28"/>
  <c r="I85" i="28"/>
  <c r="H85" i="28"/>
  <c r="AT84" i="28"/>
  <c r="AQ84" i="28"/>
  <c r="AM84" i="28"/>
  <c r="AL84" i="28"/>
  <c r="AP84" i="28" s="1"/>
  <c r="AH84" i="28"/>
  <c r="AG84" i="28"/>
  <c r="AF84" i="28"/>
  <c r="AC84" i="28"/>
  <c r="AB84" i="28"/>
  <c r="AA84" i="28"/>
  <c r="X84" i="28"/>
  <c r="W84" i="28"/>
  <c r="V84" i="28"/>
  <c r="S84" i="28"/>
  <c r="R84" i="28"/>
  <c r="Q84" i="28"/>
  <c r="L84" i="28"/>
  <c r="I84" i="28"/>
  <c r="H84" i="28"/>
  <c r="G84" i="28"/>
  <c r="AT83" i="28"/>
  <c r="AQ83" i="28"/>
  <c r="AP83" i="28"/>
  <c r="AM83" i="28"/>
  <c r="AL83" i="28"/>
  <c r="AH83" i="28"/>
  <c r="AG83" i="28"/>
  <c r="AF83" i="28"/>
  <c r="AC83" i="28"/>
  <c r="AB83" i="28"/>
  <c r="AA83" i="28"/>
  <c r="X83" i="28"/>
  <c r="W83" i="28"/>
  <c r="V83" i="28"/>
  <c r="S83" i="28"/>
  <c r="R83" i="28"/>
  <c r="Q83" i="28"/>
  <c r="G83" i="28" s="1"/>
  <c r="L83" i="28"/>
  <c r="I83" i="28"/>
  <c r="H83" i="28"/>
  <c r="AT82" i="28"/>
  <c r="AQ82" i="28"/>
  <c r="AM82" i="28"/>
  <c r="AL82" i="28"/>
  <c r="AP82" i="28" s="1"/>
  <c r="AH82" i="28"/>
  <c r="AG82" i="28"/>
  <c r="AF82" i="28"/>
  <c r="AC82" i="28"/>
  <c r="AB82" i="28"/>
  <c r="AA82" i="28"/>
  <c r="X82" i="28"/>
  <c r="W82" i="28"/>
  <c r="V82" i="28"/>
  <c r="S82" i="28"/>
  <c r="R82" i="28"/>
  <c r="Q82" i="28"/>
  <c r="L82" i="28"/>
  <c r="I82" i="28"/>
  <c r="H82" i="28"/>
  <c r="G82" i="28"/>
  <c r="AT81" i="28"/>
  <c r="AQ81" i="28"/>
  <c r="AP81" i="28"/>
  <c r="AM81" i="28"/>
  <c r="AL81" i="28"/>
  <c r="AH81" i="28"/>
  <c r="AG81" i="28"/>
  <c r="AF81" i="28"/>
  <c r="AC81" i="28"/>
  <c r="AB81" i="28"/>
  <c r="AA81" i="28"/>
  <c r="X81" i="28"/>
  <c r="W81" i="28"/>
  <c r="V81" i="28"/>
  <c r="S81" i="28"/>
  <c r="R81" i="28"/>
  <c r="Q81" i="28"/>
  <c r="G81" i="28" s="1"/>
  <c r="L81" i="28"/>
  <c r="I81" i="28"/>
  <c r="H81" i="28"/>
  <c r="AT80" i="28"/>
  <c r="AQ80" i="28"/>
  <c r="AM80" i="28"/>
  <c r="AL80" i="28"/>
  <c r="AP80" i="28" s="1"/>
  <c r="AH80" i="28"/>
  <c r="AG80" i="28"/>
  <c r="AF80" i="28"/>
  <c r="AC80" i="28"/>
  <c r="AB80" i="28"/>
  <c r="AA80" i="28"/>
  <c r="X80" i="28"/>
  <c r="W80" i="28"/>
  <c r="V80" i="28"/>
  <c r="S80" i="28"/>
  <c r="R80" i="28"/>
  <c r="Q80" i="28"/>
  <c r="L80" i="28"/>
  <c r="I80" i="28"/>
  <c r="H80" i="28"/>
  <c r="G80" i="28"/>
  <c r="AT79" i="28"/>
  <c r="AQ79" i="28"/>
  <c r="AP79" i="28"/>
  <c r="AM79" i="28"/>
  <c r="AL79" i="28"/>
  <c r="AH79" i="28"/>
  <c r="AG79" i="28"/>
  <c r="AF79" i="28"/>
  <c r="AC79" i="28"/>
  <c r="AB79" i="28"/>
  <c r="AA79" i="28"/>
  <c r="X79" i="28"/>
  <c r="W79" i="28"/>
  <c r="V79" i="28"/>
  <c r="S79" i="28"/>
  <c r="R79" i="28"/>
  <c r="Q79" i="28"/>
  <c r="G79" i="28" s="1"/>
  <c r="L79" i="28"/>
  <c r="I79" i="28"/>
  <c r="H79" i="28"/>
  <c r="AT78" i="28"/>
  <c r="AQ78" i="28"/>
  <c r="AM78" i="28"/>
  <c r="AL78" i="28"/>
  <c r="AP78" i="28" s="1"/>
  <c r="AH78" i="28"/>
  <c r="AG78" i="28"/>
  <c r="AF78" i="28"/>
  <c r="AC78" i="28"/>
  <c r="AB78" i="28"/>
  <c r="AA78" i="28"/>
  <c r="X78" i="28"/>
  <c r="W78" i="28"/>
  <c r="V78" i="28"/>
  <c r="S78" i="28"/>
  <c r="R78" i="28"/>
  <c r="Q78" i="28"/>
  <c r="L78" i="28"/>
  <c r="I78" i="28"/>
  <c r="H78" i="28"/>
  <c r="G78" i="28"/>
  <c r="AT77" i="28"/>
  <c r="AQ77" i="28"/>
  <c r="AP77" i="28"/>
  <c r="AM77" i="28"/>
  <c r="AL77" i="28"/>
  <c r="AH77" i="28"/>
  <c r="AG77" i="28"/>
  <c r="AF77" i="28"/>
  <c r="AC77" i="28"/>
  <c r="AB77" i="28"/>
  <c r="AA77" i="28"/>
  <c r="X77" i="28"/>
  <c r="W77" i="28"/>
  <c r="V77" i="28"/>
  <c r="S77" i="28"/>
  <c r="R77" i="28"/>
  <c r="Q77" i="28"/>
  <c r="G77" i="28" s="1"/>
  <c r="L77" i="28"/>
  <c r="I77" i="28"/>
  <c r="H77" i="28"/>
  <c r="AT76" i="28"/>
  <c r="AQ76" i="28"/>
  <c r="AM76" i="28"/>
  <c r="AL76" i="28"/>
  <c r="AP76" i="28" s="1"/>
  <c r="AH76" i="28"/>
  <c r="AG76" i="28"/>
  <c r="AF76" i="28"/>
  <c r="AC76" i="28"/>
  <c r="AB76" i="28"/>
  <c r="AA76" i="28"/>
  <c r="X76" i="28"/>
  <c r="W76" i="28"/>
  <c r="V76" i="28"/>
  <c r="S76" i="28"/>
  <c r="R76" i="28"/>
  <c r="Q76" i="28"/>
  <c r="L76" i="28"/>
  <c r="I76" i="28"/>
  <c r="H76" i="28"/>
  <c r="G76" i="28"/>
  <c r="AT75" i="28"/>
  <c r="AQ75" i="28"/>
  <c r="AP75" i="28"/>
  <c r="AM75" i="28"/>
  <c r="AL75" i="28"/>
  <c r="AH75" i="28"/>
  <c r="AG75" i="28"/>
  <c r="AF75" i="28"/>
  <c r="AC75" i="28"/>
  <c r="AB75" i="28"/>
  <c r="AA75" i="28"/>
  <c r="X75" i="28"/>
  <c r="W75" i="28"/>
  <c r="V75" i="28"/>
  <c r="S75" i="28"/>
  <c r="R75" i="28"/>
  <c r="Q75" i="28"/>
  <c r="G75" i="28" s="1"/>
  <c r="L75" i="28"/>
  <c r="I75" i="28"/>
  <c r="H75" i="28"/>
  <c r="AT74" i="28"/>
  <c r="AQ74" i="28"/>
  <c r="AM74" i="28"/>
  <c r="AL74" i="28"/>
  <c r="AP74" i="28" s="1"/>
  <c r="AH74" i="28"/>
  <c r="AG74" i="28"/>
  <c r="AF74" i="28"/>
  <c r="AC74" i="28"/>
  <c r="AB74" i="28"/>
  <c r="AA74" i="28"/>
  <c r="X74" i="28"/>
  <c r="W74" i="28"/>
  <c r="V74" i="28"/>
  <c r="S74" i="28"/>
  <c r="R74" i="28"/>
  <c r="Q74" i="28"/>
  <c r="L74" i="28"/>
  <c r="I74" i="28"/>
  <c r="H74" i="28"/>
  <c r="G74" i="28"/>
  <c r="AT73" i="28"/>
  <c r="AQ73" i="28"/>
  <c r="AP73" i="28"/>
  <c r="AM73" i="28"/>
  <c r="AL73" i="28"/>
  <c r="AH73" i="28"/>
  <c r="AG73" i="28"/>
  <c r="AF73" i="28"/>
  <c r="AC73" i="28"/>
  <c r="AB73" i="28"/>
  <c r="AA73" i="28"/>
  <c r="X73" i="28"/>
  <c r="W73" i="28"/>
  <c r="V73" i="28"/>
  <c r="S73" i="28"/>
  <c r="R73" i="28"/>
  <c r="Q73" i="28"/>
  <c r="G73" i="28" s="1"/>
  <c r="L73" i="28"/>
  <c r="I73" i="28"/>
  <c r="H73" i="28"/>
  <c r="AT72" i="28"/>
  <c r="AQ72" i="28"/>
  <c r="AM72" i="28"/>
  <c r="AL72" i="28"/>
  <c r="AP72" i="28" s="1"/>
  <c r="AH72" i="28"/>
  <c r="AG72" i="28"/>
  <c r="AF72" i="28"/>
  <c r="AC72" i="28"/>
  <c r="AB72" i="28"/>
  <c r="AA72" i="28"/>
  <c r="X72" i="28"/>
  <c r="W72" i="28"/>
  <c r="V72" i="28"/>
  <c r="S72" i="28"/>
  <c r="R72" i="28"/>
  <c r="Q72" i="28"/>
  <c r="L72" i="28"/>
  <c r="I72" i="28"/>
  <c r="H72" i="28"/>
  <c r="G72" i="28"/>
  <c r="AT71" i="28"/>
  <c r="AQ71" i="28"/>
  <c r="AP71" i="28"/>
  <c r="AM71" i="28"/>
  <c r="AL71" i="28"/>
  <c r="AH71" i="28"/>
  <c r="AG71" i="28"/>
  <c r="AF71" i="28"/>
  <c r="AC71" i="28"/>
  <c r="AB71" i="28"/>
  <c r="AA71" i="28"/>
  <c r="X71" i="28"/>
  <c r="W71" i="28"/>
  <c r="V71" i="28"/>
  <c r="S71" i="28"/>
  <c r="R71" i="28"/>
  <c r="Q71" i="28"/>
  <c r="G71" i="28" s="1"/>
  <c r="L71" i="28"/>
  <c r="I71" i="28"/>
  <c r="H71" i="28"/>
  <c r="AT70" i="28"/>
  <c r="AQ70" i="28"/>
  <c r="AM70" i="28"/>
  <c r="AL70" i="28"/>
  <c r="AP70" i="28" s="1"/>
  <c r="AH70" i="28"/>
  <c r="AG70" i="28"/>
  <c r="AF70" i="28"/>
  <c r="AC70" i="28"/>
  <c r="AB70" i="28"/>
  <c r="AA70" i="28"/>
  <c r="X70" i="28"/>
  <c r="W70" i="28"/>
  <c r="V70" i="28"/>
  <c r="S70" i="28"/>
  <c r="R70" i="28"/>
  <c r="Q70" i="28"/>
  <c r="L70" i="28"/>
  <c r="I70" i="28"/>
  <c r="H70" i="28"/>
  <c r="G70" i="28"/>
  <c r="AT69" i="28"/>
  <c r="AQ69" i="28"/>
  <c r="AP69" i="28"/>
  <c r="AM69" i="28"/>
  <c r="AL69" i="28"/>
  <c r="AH69" i="28"/>
  <c r="AG69" i="28"/>
  <c r="AF69" i="28"/>
  <c r="AC69" i="28"/>
  <c r="AB69" i="28"/>
  <c r="AA69" i="28"/>
  <c r="X69" i="28"/>
  <c r="W69" i="28"/>
  <c r="V69" i="28"/>
  <c r="S69" i="28"/>
  <c r="R69" i="28"/>
  <c r="Q69" i="28"/>
  <c r="G69" i="28" s="1"/>
  <c r="L69" i="28"/>
  <c r="I69" i="28"/>
  <c r="H69" i="28"/>
  <c r="AT68" i="28"/>
  <c r="AQ68" i="28"/>
  <c r="AM68" i="28"/>
  <c r="AL68" i="28"/>
  <c r="AP68" i="28" s="1"/>
  <c r="AH68" i="28"/>
  <c r="AG68" i="28"/>
  <c r="AF68" i="28"/>
  <c r="AC68" i="28"/>
  <c r="AB68" i="28"/>
  <c r="AA68" i="28"/>
  <c r="X68" i="28"/>
  <c r="W68" i="28"/>
  <c r="V68" i="28"/>
  <c r="S68" i="28"/>
  <c r="R68" i="28"/>
  <c r="Q68" i="28"/>
  <c r="L68" i="28"/>
  <c r="I68" i="28"/>
  <c r="H68" i="28"/>
  <c r="G68" i="28"/>
  <c r="AT67" i="28"/>
  <c r="AQ67" i="28"/>
  <c r="AP67" i="28"/>
  <c r="AM67" i="28"/>
  <c r="AL67" i="28"/>
  <c r="AH67" i="28"/>
  <c r="AG67" i="28"/>
  <c r="AF67" i="28"/>
  <c r="AC67" i="28"/>
  <c r="AB67" i="28"/>
  <c r="AA67" i="28"/>
  <c r="X67" i="28"/>
  <c r="W67" i="28"/>
  <c r="V67" i="28"/>
  <c r="S67" i="28"/>
  <c r="R67" i="28"/>
  <c r="Q67" i="28"/>
  <c r="G67" i="28" s="1"/>
  <c r="L67" i="28"/>
  <c r="I67" i="28"/>
  <c r="H67" i="28"/>
  <c r="AT66" i="28"/>
  <c r="AQ66" i="28"/>
  <c r="AM66" i="28"/>
  <c r="AL66" i="28"/>
  <c r="AP66" i="28" s="1"/>
  <c r="AH66" i="28"/>
  <c r="AG66" i="28"/>
  <c r="AF66" i="28"/>
  <c r="AC66" i="28"/>
  <c r="AB66" i="28"/>
  <c r="AA66" i="28"/>
  <c r="X66" i="28"/>
  <c r="W66" i="28"/>
  <c r="V66" i="28"/>
  <c r="S66" i="28"/>
  <c r="R66" i="28"/>
  <c r="Q66" i="28"/>
  <c r="L66" i="28"/>
  <c r="I66" i="28"/>
  <c r="H66" i="28"/>
  <c r="G66" i="28"/>
  <c r="AT65" i="28"/>
  <c r="AQ65" i="28"/>
  <c r="AP65" i="28"/>
  <c r="AM65" i="28"/>
  <c r="AL65" i="28"/>
  <c r="AH65" i="28"/>
  <c r="AG65" i="28"/>
  <c r="AF65" i="28"/>
  <c r="AC65" i="28"/>
  <c r="AB65" i="28"/>
  <c r="AA65" i="28"/>
  <c r="X65" i="28"/>
  <c r="W65" i="28"/>
  <c r="V65" i="28"/>
  <c r="S65" i="28"/>
  <c r="R65" i="28"/>
  <c r="Q65" i="28"/>
  <c r="G65" i="28" s="1"/>
  <c r="L65" i="28"/>
  <c r="I65" i="28"/>
  <c r="H65" i="28"/>
  <c r="AT64" i="28"/>
  <c r="AQ64" i="28"/>
  <c r="AM64" i="28"/>
  <c r="AL64" i="28"/>
  <c r="AP64" i="28" s="1"/>
  <c r="AH64" i="28"/>
  <c r="AG64" i="28"/>
  <c r="AF64" i="28"/>
  <c r="AC64" i="28"/>
  <c r="AB64" i="28"/>
  <c r="AA64" i="28"/>
  <c r="X64" i="28"/>
  <c r="W64" i="28"/>
  <c r="V64" i="28"/>
  <c r="S64" i="28"/>
  <c r="R64" i="28"/>
  <c r="Q64" i="28"/>
  <c r="L64" i="28"/>
  <c r="I64" i="28"/>
  <c r="H64" i="28"/>
  <c r="G64" i="28"/>
  <c r="AT63" i="28"/>
  <c r="AQ63" i="28"/>
  <c r="AP63" i="28"/>
  <c r="AM63" i="28"/>
  <c r="AL63" i="28"/>
  <c r="AH63" i="28"/>
  <c r="AG63" i="28"/>
  <c r="AF63" i="28"/>
  <c r="AC63" i="28"/>
  <c r="AB63" i="28"/>
  <c r="AA63" i="28"/>
  <c r="X63" i="28"/>
  <c r="W63" i="28"/>
  <c r="V63" i="28"/>
  <c r="S63" i="28"/>
  <c r="R63" i="28"/>
  <c r="Q63" i="28"/>
  <c r="G63" i="28" s="1"/>
  <c r="L63" i="28"/>
  <c r="I63" i="28"/>
  <c r="H63" i="28"/>
  <c r="AT62" i="28"/>
  <c r="AQ62" i="28"/>
  <c r="AM62" i="28"/>
  <c r="AL62" i="28"/>
  <c r="AP62" i="28" s="1"/>
  <c r="AH62" i="28"/>
  <c r="AG62" i="28"/>
  <c r="AF62" i="28"/>
  <c r="AC62" i="28"/>
  <c r="AB62" i="28"/>
  <c r="AA62" i="28"/>
  <c r="X62" i="28"/>
  <c r="W62" i="28"/>
  <c r="V62" i="28"/>
  <c r="S62" i="28"/>
  <c r="R62" i="28"/>
  <c r="Q62" i="28"/>
  <c r="L62" i="28"/>
  <c r="I62" i="28"/>
  <c r="H62" i="28"/>
  <c r="G62" i="28"/>
  <c r="AT61" i="28"/>
  <c r="AQ61" i="28"/>
  <c r="AP61" i="28"/>
  <c r="AM61" i="28"/>
  <c r="AL61" i="28"/>
  <c r="AH61" i="28"/>
  <c r="AG61" i="28"/>
  <c r="AF61" i="28"/>
  <c r="AC61" i="28"/>
  <c r="AB61" i="28"/>
  <c r="AA61" i="28"/>
  <c r="X61" i="28"/>
  <c r="W61" i="28"/>
  <c r="V61" i="28"/>
  <c r="S61" i="28"/>
  <c r="R61" i="28"/>
  <c r="Q61" i="28"/>
  <c r="G61" i="28" s="1"/>
  <c r="L61" i="28"/>
  <c r="I61" i="28"/>
  <c r="H61" i="28"/>
  <c r="AT60" i="28"/>
  <c r="AQ60" i="28"/>
  <c r="AM60" i="28"/>
  <c r="AL60" i="28"/>
  <c r="AP60" i="28" s="1"/>
  <c r="AH60" i="28"/>
  <c r="AG60" i="28"/>
  <c r="AF60" i="28"/>
  <c r="AC60" i="28"/>
  <c r="AB60" i="28"/>
  <c r="AA60" i="28"/>
  <c r="X60" i="28"/>
  <c r="W60" i="28"/>
  <c r="V60" i="28"/>
  <c r="S60" i="28"/>
  <c r="R60" i="28"/>
  <c r="Q60" i="28"/>
  <c r="L60" i="28"/>
  <c r="I60" i="28"/>
  <c r="H60" i="28"/>
  <c r="G60" i="28"/>
  <c r="AT59" i="28"/>
  <c r="AQ59" i="28"/>
  <c r="AP59" i="28"/>
  <c r="AM59" i="28"/>
  <c r="AL59" i="28"/>
  <c r="AH59" i="28"/>
  <c r="AG59" i="28"/>
  <c r="AF59" i="28"/>
  <c r="AC59" i="28"/>
  <c r="AB59" i="28"/>
  <c r="AA59" i="28"/>
  <c r="X59" i="28"/>
  <c r="W59" i="28"/>
  <c r="V59" i="28"/>
  <c r="S59" i="28"/>
  <c r="R59" i="28"/>
  <c r="Q59" i="28"/>
  <c r="G59" i="28" s="1"/>
  <c r="L59" i="28"/>
  <c r="I59" i="28"/>
  <c r="H59" i="28"/>
  <c r="AT58" i="28"/>
  <c r="AQ58" i="28"/>
  <c r="AM58" i="28"/>
  <c r="AL58" i="28"/>
  <c r="AP58" i="28" s="1"/>
  <c r="AH58" i="28"/>
  <c r="AG58" i="28"/>
  <c r="AF58" i="28"/>
  <c r="AC58" i="28"/>
  <c r="AB58" i="28"/>
  <c r="AA58" i="28"/>
  <c r="X58" i="28"/>
  <c r="W58" i="28"/>
  <c r="V58" i="28"/>
  <c r="S58" i="28"/>
  <c r="R58" i="28"/>
  <c r="Q58" i="28"/>
  <c r="L58" i="28"/>
  <c r="I58" i="28"/>
  <c r="H58" i="28"/>
  <c r="G58" i="28"/>
  <c r="AT57" i="28"/>
  <c r="AQ57" i="28"/>
  <c r="AP57" i="28"/>
  <c r="AM57" i="28"/>
  <c r="AL57" i="28"/>
  <c r="AH57" i="28"/>
  <c r="AG57" i="28"/>
  <c r="AF57" i="28"/>
  <c r="AC57" i="28"/>
  <c r="AB57" i="28"/>
  <c r="AA57" i="28"/>
  <c r="X57" i="28"/>
  <c r="W57" i="28"/>
  <c r="V57" i="28"/>
  <c r="S57" i="28"/>
  <c r="R57" i="28"/>
  <c r="Q57" i="28"/>
  <c r="G57" i="28" s="1"/>
  <c r="L57" i="28"/>
  <c r="I57" i="28"/>
  <c r="H57" i="28"/>
  <c r="AT56" i="28"/>
  <c r="AQ56" i="28"/>
  <c r="AM56" i="28"/>
  <c r="AL56" i="28"/>
  <c r="AP56" i="28" s="1"/>
  <c r="AH56" i="28"/>
  <c r="AG56" i="28"/>
  <c r="AF56" i="28"/>
  <c r="AC56" i="28"/>
  <c r="AB56" i="28"/>
  <c r="AA56" i="28"/>
  <c r="X56" i="28"/>
  <c r="W56" i="28"/>
  <c r="V56" i="28"/>
  <c r="S56" i="28"/>
  <c r="R56" i="28"/>
  <c r="Q56" i="28"/>
  <c r="L56" i="28"/>
  <c r="I56" i="28"/>
  <c r="H56" i="28"/>
  <c r="G56" i="28"/>
  <c r="AT55" i="28"/>
  <c r="AQ55" i="28"/>
  <c r="AP55" i="28"/>
  <c r="AM55" i="28"/>
  <c r="AL55" i="28"/>
  <c r="AH55" i="28"/>
  <c r="AG55" i="28"/>
  <c r="AF55" i="28"/>
  <c r="AC55" i="28"/>
  <c r="AB55" i="28"/>
  <c r="AA55" i="28"/>
  <c r="X55" i="28"/>
  <c r="W55" i="28"/>
  <c r="V55" i="28"/>
  <c r="S55" i="28"/>
  <c r="R55" i="28"/>
  <c r="Q55" i="28"/>
  <c r="G55" i="28" s="1"/>
  <c r="L55" i="28"/>
  <c r="I55" i="28"/>
  <c r="H55" i="28"/>
  <c r="AT54" i="28"/>
  <c r="AQ54" i="28"/>
  <c r="AM54" i="28"/>
  <c r="AL54" i="28"/>
  <c r="AP54" i="28" s="1"/>
  <c r="AH54" i="28"/>
  <c r="AG54" i="28"/>
  <c r="AF54" i="28"/>
  <c r="AC54" i="28"/>
  <c r="AB54" i="28"/>
  <c r="AA54" i="28"/>
  <c r="X54" i="28"/>
  <c r="W54" i="28"/>
  <c r="V54" i="28"/>
  <c r="S54" i="28"/>
  <c r="R54" i="28"/>
  <c r="Q54" i="28"/>
  <c r="L54" i="28"/>
  <c r="I54" i="28"/>
  <c r="H54" i="28"/>
  <c r="G54" i="28"/>
  <c r="AT53" i="28"/>
  <c r="AQ53" i="28"/>
  <c r="AP53" i="28"/>
  <c r="AM53" i="28"/>
  <c r="AL53" i="28"/>
  <c r="AH53" i="28"/>
  <c r="AG53" i="28"/>
  <c r="AF53" i="28"/>
  <c r="AC53" i="28"/>
  <c r="AB53" i="28"/>
  <c r="AA53" i="28"/>
  <c r="X53" i="28"/>
  <c r="W53" i="28"/>
  <c r="V53" i="28"/>
  <c r="S53" i="28"/>
  <c r="R53" i="28"/>
  <c r="Q53" i="28"/>
  <c r="G53" i="28" s="1"/>
  <c r="L53" i="28"/>
  <c r="I53" i="28"/>
  <c r="H53" i="28"/>
  <c r="AT52" i="28"/>
  <c r="AQ52" i="28"/>
  <c r="AM52" i="28"/>
  <c r="AL52" i="28"/>
  <c r="AP52" i="28" s="1"/>
  <c r="AH52" i="28"/>
  <c r="AG52" i="28"/>
  <c r="AF52" i="28"/>
  <c r="AC52" i="28"/>
  <c r="AB52" i="28"/>
  <c r="AA52" i="28"/>
  <c r="X52" i="28"/>
  <c r="W52" i="28"/>
  <c r="V52" i="28"/>
  <c r="S52" i="28"/>
  <c r="R52" i="28"/>
  <c r="Q52" i="28"/>
  <c r="L52" i="28"/>
  <c r="I52" i="28"/>
  <c r="H52" i="28"/>
  <c r="G52" i="28"/>
  <c r="AT51" i="28"/>
  <c r="AQ51" i="28"/>
  <c r="AP51" i="28"/>
  <c r="AM51" i="28"/>
  <c r="AL51" i="28"/>
  <c r="AH51" i="28"/>
  <c r="AG51" i="28"/>
  <c r="AF51" i="28"/>
  <c r="AC51" i="28"/>
  <c r="AB51" i="28"/>
  <c r="AA51" i="28"/>
  <c r="X51" i="28"/>
  <c r="W51" i="28"/>
  <c r="V51" i="28"/>
  <c r="S51" i="28"/>
  <c r="R51" i="28"/>
  <c r="Q51" i="28"/>
  <c r="G51" i="28" s="1"/>
  <c r="L51" i="28"/>
  <c r="I51" i="28"/>
  <c r="H51" i="28"/>
  <c r="AT50" i="28"/>
  <c r="AQ50" i="28"/>
  <c r="AM50" i="28"/>
  <c r="AL50" i="28"/>
  <c r="AP50" i="28" s="1"/>
  <c r="AH50" i="28"/>
  <c r="AG50" i="28"/>
  <c r="AF50" i="28"/>
  <c r="AC50" i="28"/>
  <c r="AB50" i="28"/>
  <c r="AA50" i="28"/>
  <c r="X50" i="28"/>
  <c r="W50" i="28"/>
  <c r="V50" i="28"/>
  <c r="S50" i="28"/>
  <c r="R50" i="28"/>
  <c r="Q50" i="28"/>
  <c r="L50" i="28"/>
  <c r="I50" i="28"/>
  <c r="H50" i="28"/>
  <c r="G50" i="28"/>
  <c r="AT49" i="28"/>
  <c r="AQ49" i="28"/>
  <c r="AP49" i="28"/>
  <c r="AM49" i="28"/>
  <c r="AL49" i="28"/>
  <c r="AH49" i="28"/>
  <c r="AG49" i="28"/>
  <c r="AF49" i="28"/>
  <c r="AC49" i="28"/>
  <c r="AB49" i="28"/>
  <c r="AA49" i="28"/>
  <c r="X49" i="28"/>
  <c r="W49" i="28"/>
  <c r="V49" i="28"/>
  <c r="S49" i="28"/>
  <c r="R49" i="28"/>
  <c r="Q49" i="28"/>
  <c r="G49" i="28" s="1"/>
  <c r="L49" i="28"/>
  <c r="I49" i="28"/>
  <c r="H49" i="28"/>
  <c r="AT48" i="28"/>
  <c r="AQ48" i="28"/>
  <c r="AM48" i="28"/>
  <c r="AL48" i="28"/>
  <c r="AP48" i="28" s="1"/>
  <c r="AH48" i="28"/>
  <c r="AG48" i="28"/>
  <c r="AF48" i="28"/>
  <c r="AC48" i="28"/>
  <c r="AB48" i="28"/>
  <c r="AA48" i="28"/>
  <c r="X48" i="28"/>
  <c r="W48" i="28"/>
  <c r="V48" i="28"/>
  <c r="S48" i="28"/>
  <c r="R48" i="28"/>
  <c r="Q48" i="28"/>
  <c r="L48" i="28"/>
  <c r="I48" i="28"/>
  <c r="H48" i="28"/>
  <c r="G48" i="28"/>
  <c r="AT47" i="28"/>
  <c r="AQ47" i="28"/>
  <c r="AP47" i="28"/>
  <c r="AM47" i="28"/>
  <c r="AL47" i="28"/>
  <c r="AH47" i="28"/>
  <c r="AG47" i="28"/>
  <c r="AF47" i="28"/>
  <c r="AC47" i="28"/>
  <c r="AB47" i="28"/>
  <c r="AA47" i="28"/>
  <c r="X47" i="28"/>
  <c r="W47" i="28"/>
  <c r="V47" i="28"/>
  <c r="S47" i="28"/>
  <c r="R47" i="28"/>
  <c r="Q47" i="28"/>
  <c r="G47" i="28" s="1"/>
  <c r="L47" i="28"/>
  <c r="I47" i="28"/>
  <c r="H47" i="28"/>
  <c r="AT46" i="28"/>
  <c r="AQ46" i="28"/>
  <c r="AM46" i="28"/>
  <c r="AL46" i="28"/>
  <c r="AP46" i="28" s="1"/>
  <c r="AH46" i="28"/>
  <c r="AG46" i="28"/>
  <c r="AF46" i="28"/>
  <c r="AC46" i="28"/>
  <c r="AB46" i="28"/>
  <c r="AA46" i="28"/>
  <c r="X46" i="28"/>
  <c r="W46" i="28"/>
  <c r="V46" i="28"/>
  <c r="S46" i="28"/>
  <c r="R46" i="28"/>
  <c r="Q46" i="28"/>
  <c r="L46" i="28"/>
  <c r="I46" i="28"/>
  <c r="H46" i="28"/>
  <c r="G46" i="28"/>
  <c r="AT45" i="28"/>
  <c r="AQ45" i="28"/>
  <c r="AP45" i="28"/>
  <c r="AM45" i="28"/>
  <c r="AL45" i="28"/>
  <c r="AH45" i="28"/>
  <c r="AG45" i="28"/>
  <c r="AF45" i="28"/>
  <c r="AC45" i="28"/>
  <c r="AB45" i="28"/>
  <c r="AA45" i="28"/>
  <c r="X45" i="28"/>
  <c r="W45" i="28"/>
  <c r="V45" i="28"/>
  <c r="S45" i="28"/>
  <c r="R45" i="28"/>
  <c r="Q45" i="28"/>
  <c r="G45" i="28" s="1"/>
  <c r="L45" i="28"/>
  <c r="I45" i="28"/>
  <c r="H45" i="28"/>
  <c r="AT44" i="28"/>
  <c r="AQ44" i="28"/>
  <c r="AM44" i="28"/>
  <c r="AL44" i="28"/>
  <c r="AP44" i="28" s="1"/>
  <c r="AH44" i="28"/>
  <c r="AG44" i="28"/>
  <c r="AF44" i="28"/>
  <c r="AC44" i="28"/>
  <c r="AB44" i="28"/>
  <c r="AA44" i="28"/>
  <c r="X44" i="28"/>
  <c r="W44" i="28"/>
  <c r="V44" i="28"/>
  <c r="S44" i="28"/>
  <c r="R44" i="28"/>
  <c r="Q44" i="28"/>
  <c r="L44" i="28"/>
  <c r="I44" i="28"/>
  <c r="H44" i="28"/>
  <c r="G44" i="28"/>
  <c r="AT43" i="28"/>
  <c r="AQ43" i="28"/>
  <c r="AP43" i="28"/>
  <c r="AM43" i="28"/>
  <c r="AL43" i="28"/>
  <c r="AH43" i="28"/>
  <c r="AG43" i="28"/>
  <c r="AF43" i="28"/>
  <c r="AC43" i="28"/>
  <c r="AB43" i="28"/>
  <c r="AA43" i="28"/>
  <c r="X43" i="28"/>
  <c r="W43" i="28"/>
  <c r="V43" i="28"/>
  <c r="S43" i="28"/>
  <c r="R43" i="28"/>
  <c r="Q43" i="28"/>
  <c r="G43" i="28" s="1"/>
  <c r="L43" i="28"/>
  <c r="I43" i="28"/>
  <c r="H43" i="28"/>
  <c r="AT42" i="28"/>
  <c r="AQ42" i="28"/>
  <c r="AM42" i="28"/>
  <c r="AL42" i="28"/>
  <c r="AP42" i="28" s="1"/>
  <c r="AH42" i="28"/>
  <c r="AG42" i="28"/>
  <c r="AF42" i="28"/>
  <c r="AC42" i="28"/>
  <c r="AB42" i="28"/>
  <c r="AA42" i="28"/>
  <c r="X42" i="28"/>
  <c r="W42" i="28"/>
  <c r="V42" i="28"/>
  <c r="S42" i="28"/>
  <c r="R42" i="28"/>
  <c r="Q42" i="28"/>
  <c r="L42" i="28"/>
  <c r="I42" i="28"/>
  <c r="H42" i="28"/>
  <c r="G42" i="28"/>
  <c r="AT41" i="28"/>
  <c r="AQ41" i="28"/>
  <c r="AP41" i="28"/>
  <c r="AM41" i="28"/>
  <c r="AL41" i="28"/>
  <c r="AH41" i="28"/>
  <c r="AG41" i="28"/>
  <c r="AF41" i="28"/>
  <c r="AC41" i="28"/>
  <c r="AB41" i="28"/>
  <c r="AA41" i="28"/>
  <c r="X41" i="28"/>
  <c r="W41" i="28"/>
  <c r="V41" i="28"/>
  <c r="S41" i="28"/>
  <c r="R41" i="28"/>
  <c r="Q41" i="28"/>
  <c r="G41" i="28" s="1"/>
  <c r="L41" i="28"/>
  <c r="I41" i="28"/>
  <c r="H41" i="28"/>
  <c r="AT40" i="28"/>
  <c r="AQ40" i="28"/>
  <c r="AM40" i="28"/>
  <c r="AL40" i="28"/>
  <c r="AP40" i="28" s="1"/>
  <c r="AH40" i="28"/>
  <c r="AG40" i="28"/>
  <c r="AF40" i="28"/>
  <c r="AC40" i="28"/>
  <c r="AB40" i="28"/>
  <c r="AA40" i="28"/>
  <c r="X40" i="28"/>
  <c r="W40" i="28"/>
  <c r="V40" i="28"/>
  <c r="S40" i="28"/>
  <c r="R40" i="28"/>
  <c r="Q40" i="28"/>
  <c r="L40" i="28"/>
  <c r="I40" i="28"/>
  <c r="H40" i="28"/>
  <c r="G40" i="28"/>
  <c r="AT39" i="28"/>
  <c r="AQ39" i="28"/>
  <c r="AP39" i="28"/>
  <c r="AM39" i="28"/>
  <c r="AL39" i="28"/>
  <c r="AH39" i="28"/>
  <c r="AG39" i="28"/>
  <c r="AF39" i="28"/>
  <c r="AC39" i="28"/>
  <c r="AB39" i="28"/>
  <c r="AA39" i="28"/>
  <c r="X39" i="28"/>
  <c r="W39" i="28"/>
  <c r="V39" i="28"/>
  <c r="S39" i="28"/>
  <c r="R39" i="28"/>
  <c r="Q39" i="28"/>
  <c r="G39" i="28" s="1"/>
  <c r="L39" i="28"/>
  <c r="I39" i="28"/>
  <c r="H39" i="28"/>
  <c r="AT38" i="28"/>
  <c r="AQ38" i="28"/>
  <c r="AM38" i="28"/>
  <c r="AL38" i="28"/>
  <c r="AP38" i="28" s="1"/>
  <c r="AH38" i="28"/>
  <c r="AG38" i="28"/>
  <c r="AF38" i="28"/>
  <c r="AC38" i="28"/>
  <c r="AB38" i="28"/>
  <c r="AA38" i="28"/>
  <c r="X38" i="28"/>
  <c r="W38" i="28"/>
  <c r="V38" i="28"/>
  <c r="S38" i="28"/>
  <c r="R38" i="28"/>
  <c r="Q38" i="28"/>
  <c r="L38" i="28"/>
  <c r="I38" i="28"/>
  <c r="H38" i="28"/>
  <c r="G38" i="28"/>
  <c r="AT37" i="28"/>
  <c r="AQ37" i="28"/>
  <c r="AP37" i="28"/>
  <c r="AM37" i="28"/>
  <c r="AL37" i="28"/>
  <c r="AH37" i="28"/>
  <c r="AG37" i="28"/>
  <c r="AF37" i="28"/>
  <c r="AC37" i="28"/>
  <c r="AB37" i="28"/>
  <c r="AA37" i="28"/>
  <c r="X37" i="28"/>
  <c r="W37" i="28"/>
  <c r="V37" i="28"/>
  <c r="S37" i="28"/>
  <c r="R37" i="28"/>
  <c r="Q37" i="28"/>
  <c r="G37" i="28" s="1"/>
  <c r="L37" i="28"/>
  <c r="I37" i="28"/>
  <c r="H37" i="28"/>
  <c r="AT36" i="28"/>
  <c r="AQ36" i="28"/>
  <c r="AM36" i="28"/>
  <c r="AL36" i="28"/>
  <c r="AP36" i="28" s="1"/>
  <c r="AH36" i="28"/>
  <c r="AG36" i="28"/>
  <c r="AF36" i="28"/>
  <c r="AC36" i="28"/>
  <c r="AB36" i="28"/>
  <c r="AA36" i="28"/>
  <c r="X36" i="28"/>
  <c r="W36" i="28"/>
  <c r="V36" i="28"/>
  <c r="S36" i="28"/>
  <c r="R36" i="28"/>
  <c r="Q36" i="28"/>
  <c r="L36" i="28"/>
  <c r="I36" i="28"/>
  <c r="H36" i="28"/>
  <c r="G36" i="28"/>
  <c r="AT35" i="28"/>
  <c r="AQ35" i="28"/>
  <c r="AP35" i="28"/>
  <c r="AM35" i="28"/>
  <c r="AL35" i="28"/>
  <c r="AH35" i="28"/>
  <c r="AG35" i="28"/>
  <c r="AF35" i="28"/>
  <c r="AC35" i="28"/>
  <c r="AB35" i="28"/>
  <c r="AA35" i="28"/>
  <c r="X35" i="28"/>
  <c r="W35" i="28"/>
  <c r="V35" i="28"/>
  <c r="S35" i="28"/>
  <c r="R35" i="28"/>
  <c r="Q35" i="28"/>
  <c r="G35" i="28" s="1"/>
  <c r="L35" i="28"/>
  <c r="I35" i="28"/>
  <c r="H35" i="28"/>
  <c r="AT34" i="28"/>
  <c r="AQ34" i="28"/>
  <c r="AM34" i="28"/>
  <c r="AL34" i="28"/>
  <c r="AP34" i="28" s="1"/>
  <c r="AH34" i="28"/>
  <c r="AG34" i="28"/>
  <c r="AF34" i="28"/>
  <c r="AC34" i="28"/>
  <c r="AB34" i="28"/>
  <c r="AA34" i="28"/>
  <c r="X34" i="28"/>
  <c r="W34" i="28"/>
  <c r="V34" i="28"/>
  <c r="S34" i="28"/>
  <c r="R34" i="28"/>
  <c r="Q34" i="28"/>
  <c r="L34" i="28"/>
  <c r="I34" i="28"/>
  <c r="H34" i="28"/>
  <c r="G34" i="28"/>
  <c r="AT33" i="28"/>
  <c r="AQ33" i="28"/>
  <c r="AP33" i="28"/>
  <c r="AM33" i="28"/>
  <c r="AL33" i="28"/>
  <c r="AH33" i="28"/>
  <c r="AG33" i="28"/>
  <c r="AF33" i="28"/>
  <c r="AC33" i="28"/>
  <c r="AB33" i="28"/>
  <c r="AA33" i="28"/>
  <c r="X33" i="28"/>
  <c r="W33" i="28"/>
  <c r="V33" i="28"/>
  <c r="S33" i="28"/>
  <c r="R33" i="28"/>
  <c r="Q33" i="28"/>
  <c r="G33" i="28" s="1"/>
  <c r="L33" i="28"/>
  <c r="I33" i="28"/>
  <c r="H33" i="28"/>
  <c r="AT32" i="28"/>
  <c r="AQ32" i="28"/>
  <c r="AM32" i="28"/>
  <c r="AL32" i="28"/>
  <c r="AP32" i="28" s="1"/>
  <c r="AH32" i="28"/>
  <c r="AG32" i="28"/>
  <c r="AF32" i="28"/>
  <c r="AC32" i="28"/>
  <c r="AB32" i="28"/>
  <c r="AA32" i="28"/>
  <c r="X32" i="28"/>
  <c r="W32" i="28"/>
  <c r="V32" i="28"/>
  <c r="S32" i="28"/>
  <c r="R32" i="28"/>
  <c r="Q32" i="28"/>
  <c r="L32" i="28"/>
  <c r="I32" i="28"/>
  <c r="H32" i="28"/>
  <c r="G32" i="28"/>
  <c r="AT31" i="28"/>
  <c r="AQ31" i="28"/>
  <c r="AP31" i="28"/>
  <c r="AM31" i="28"/>
  <c r="AL31" i="28"/>
  <c r="AH31" i="28"/>
  <c r="AG31" i="28"/>
  <c r="AF31" i="28"/>
  <c r="AC31" i="28"/>
  <c r="AB31" i="28"/>
  <c r="AA31" i="28"/>
  <c r="X31" i="28"/>
  <c r="W31" i="28"/>
  <c r="V31" i="28"/>
  <c r="S31" i="28"/>
  <c r="R31" i="28"/>
  <c r="Q31" i="28"/>
  <c r="G31" i="28" s="1"/>
  <c r="L31" i="28"/>
  <c r="I31" i="28"/>
  <c r="H31" i="28"/>
  <c r="AT30" i="28"/>
  <c r="AQ30" i="28"/>
  <c r="AM30" i="28"/>
  <c r="AL30" i="28"/>
  <c r="AP30" i="28" s="1"/>
  <c r="AH30" i="28"/>
  <c r="AG30" i="28"/>
  <c r="AF30" i="28"/>
  <c r="AC30" i="28"/>
  <c r="AB30" i="28"/>
  <c r="AA30" i="28"/>
  <c r="X30" i="28"/>
  <c r="W30" i="28"/>
  <c r="V30" i="28"/>
  <c r="S30" i="28"/>
  <c r="R30" i="28"/>
  <c r="Q30" i="28"/>
  <c r="L30" i="28"/>
  <c r="I30" i="28"/>
  <c r="H30" i="28"/>
  <c r="G30" i="28"/>
  <c r="AT29" i="28"/>
  <c r="AQ29" i="28"/>
  <c r="AP29" i="28"/>
  <c r="AM29" i="28"/>
  <c r="AL29" i="28"/>
  <c r="AH29" i="28"/>
  <c r="AG29" i="28"/>
  <c r="AF29" i="28"/>
  <c r="AC29" i="28"/>
  <c r="AB29" i="28"/>
  <c r="AA29" i="28"/>
  <c r="X29" i="28"/>
  <c r="W29" i="28"/>
  <c r="V29" i="28"/>
  <c r="S29" i="28"/>
  <c r="R29" i="28"/>
  <c r="Q29" i="28"/>
  <c r="G29" i="28" s="1"/>
  <c r="L29" i="28"/>
  <c r="I29" i="28"/>
  <c r="H29" i="28"/>
  <c r="AT28" i="28"/>
  <c r="AQ28" i="28"/>
  <c r="AM28" i="28"/>
  <c r="AL28" i="28"/>
  <c r="AP28" i="28" s="1"/>
  <c r="AH28" i="28"/>
  <c r="AG28" i="28"/>
  <c r="AF28" i="28"/>
  <c r="AC28" i="28"/>
  <c r="AB28" i="28"/>
  <c r="AA28" i="28"/>
  <c r="X28" i="28"/>
  <c r="W28" i="28"/>
  <c r="V28" i="28"/>
  <c r="S28" i="28"/>
  <c r="R28" i="28"/>
  <c r="Q28" i="28"/>
  <c r="L28" i="28"/>
  <c r="I28" i="28"/>
  <c r="H28" i="28"/>
  <c r="G28" i="28"/>
  <c r="AT27" i="28"/>
  <c r="AQ27" i="28"/>
  <c r="AP27" i="28"/>
  <c r="AM27" i="28"/>
  <c r="AL27" i="28"/>
  <c r="AH27" i="28"/>
  <c r="AG27" i="28"/>
  <c r="AF27" i="28"/>
  <c r="AC27" i="28"/>
  <c r="AB27" i="28"/>
  <c r="AA27" i="28"/>
  <c r="X27" i="28"/>
  <c r="W27" i="28"/>
  <c r="V27" i="28"/>
  <c r="S27" i="28"/>
  <c r="R27" i="28"/>
  <c r="Q27" i="28"/>
  <c r="G27" i="28" s="1"/>
  <c r="L27" i="28"/>
  <c r="I27" i="28"/>
  <c r="H27" i="28"/>
  <c r="AT26" i="28"/>
  <c r="AQ26" i="28"/>
  <c r="AM26" i="28"/>
  <c r="AL26" i="28"/>
  <c r="AP26" i="28" s="1"/>
  <c r="AH26" i="28"/>
  <c r="AG26" i="28"/>
  <c r="AF26" i="28"/>
  <c r="AC26" i="28"/>
  <c r="AB26" i="28"/>
  <c r="AA26" i="28"/>
  <c r="X26" i="28"/>
  <c r="W26" i="28"/>
  <c r="V26" i="28"/>
  <c r="S26" i="28"/>
  <c r="R26" i="28"/>
  <c r="Q26" i="28"/>
  <c r="L26" i="28"/>
  <c r="I26" i="28"/>
  <c r="H26" i="28"/>
  <c r="G26" i="28"/>
  <c r="AT25" i="28"/>
  <c r="AQ25" i="28"/>
  <c r="AP25" i="28"/>
  <c r="AM25" i="28"/>
  <c r="AL25" i="28"/>
  <c r="AH25" i="28"/>
  <c r="AG25" i="28"/>
  <c r="AF25" i="28"/>
  <c r="AC25" i="28"/>
  <c r="AB25" i="28"/>
  <c r="AA25" i="28"/>
  <c r="X25" i="28"/>
  <c r="W25" i="28"/>
  <c r="V25" i="28"/>
  <c r="S25" i="28"/>
  <c r="R25" i="28"/>
  <c r="Q25" i="28"/>
  <c r="G25" i="28" s="1"/>
  <c r="L25" i="28"/>
  <c r="I25" i="28"/>
  <c r="H25" i="28"/>
  <c r="AT24" i="28"/>
  <c r="AQ24" i="28"/>
  <c r="AQ96" i="28" s="1"/>
  <c r="AM24" i="28"/>
  <c r="AL24" i="28"/>
  <c r="AP24" i="28" s="1"/>
  <c r="AP96" i="28" s="1"/>
  <c r="AH24" i="28"/>
  <c r="AG24" i="28"/>
  <c r="AF24" i="28"/>
  <c r="AC24" i="28"/>
  <c r="AB24" i="28"/>
  <c r="AA24" i="28"/>
  <c r="AA96" i="28" s="1"/>
  <c r="X24" i="28"/>
  <c r="W24" i="28"/>
  <c r="V24" i="28"/>
  <c r="V96" i="28" s="1"/>
  <c r="S24" i="28"/>
  <c r="R24" i="28"/>
  <c r="Q24" i="28"/>
  <c r="Q96" i="28" s="1"/>
  <c r="L24" i="28"/>
  <c r="L96" i="28" s="1"/>
  <c r="I24" i="28"/>
  <c r="H24" i="28"/>
  <c r="G24" i="28"/>
  <c r="AV108" i="27"/>
  <c r="AS96" i="27"/>
  <c r="AT96" i="27" s="1"/>
  <c r="D96" i="27"/>
  <c r="AT91" i="27"/>
  <c r="AQ91" i="27"/>
  <c r="AM91" i="27"/>
  <c r="AL91" i="27"/>
  <c r="AP91" i="27" s="1"/>
  <c r="AH91" i="27"/>
  <c r="AG91" i="27"/>
  <c r="AF91" i="27"/>
  <c r="AC91" i="27"/>
  <c r="AB91" i="27"/>
  <c r="X91" i="27"/>
  <c r="W91" i="27"/>
  <c r="V91" i="27"/>
  <c r="S91" i="27"/>
  <c r="R91" i="27"/>
  <c r="Q91" i="27"/>
  <c r="L91" i="27"/>
  <c r="I91" i="27"/>
  <c r="H91" i="27"/>
  <c r="G91" i="27"/>
  <c r="AT90" i="27"/>
  <c r="AQ90" i="27"/>
  <c r="AP90" i="27"/>
  <c r="AM90" i="27"/>
  <c r="AL90" i="27"/>
  <c r="AH90" i="27"/>
  <c r="AG90" i="27"/>
  <c r="AF90" i="27"/>
  <c r="AC90" i="27"/>
  <c r="AB90" i="27"/>
  <c r="AA90" i="27"/>
  <c r="X90" i="27"/>
  <c r="W90" i="27"/>
  <c r="V90" i="27"/>
  <c r="S90" i="27"/>
  <c r="R90" i="27"/>
  <c r="Q90" i="27"/>
  <c r="G90" i="27" s="1"/>
  <c r="L90" i="27"/>
  <c r="I90" i="27"/>
  <c r="H90" i="27"/>
  <c r="AT89" i="27"/>
  <c r="AQ89" i="27"/>
  <c r="AM89" i="27"/>
  <c r="AL89" i="27"/>
  <c r="AP89" i="27" s="1"/>
  <c r="AH89" i="27"/>
  <c r="AG89" i="27"/>
  <c r="AF89" i="27"/>
  <c r="AC89" i="27"/>
  <c r="AB89" i="27"/>
  <c r="AA89" i="27"/>
  <c r="X89" i="27"/>
  <c r="W89" i="27"/>
  <c r="V89" i="27"/>
  <c r="S89" i="27"/>
  <c r="R89" i="27"/>
  <c r="Q89" i="27"/>
  <c r="L89" i="27"/>
  <c r="I89" i="27"/>
  <c r="H89" i="27"/>
  <c r="G89" i="27"/>
  <c r="AT88" i="27"/>
  <c r="AQ88" i="27"/>
  <c r="AP88" i="27"/>
  <c r="AM88" i="27"/>
  <c r="AL88" i="27"/>
  <c r="AH88" i="27"/>
  <c r="AG88" i="27"/>
  <c r="AF88" i="27"/>
  <c r="AC88" i="27"/>
  <c r="AB88" i="27"/>
  <c r="AA88" i="27"/>
  <c r="X88" i="27"/>
  <c r="W88" i="27"/>
  <c r="V88" i="27"/>
  <c r="S88" i="27"/>
  <c r="R88" i="27"/>
  <c r="Q88" i="27"/>
  <c r="G88" i="27" s="1"/>
  <c r="L88" i="27"/>
  <c r="I88" i="27"/>
  <c r="H88" i="27"/>
  <c r="AT87" i="27"/>
  <c r="AQ87" i="27"/>
  <c r="AM87" i="27"/>
  <c r="AL87" i="27"/>
  <c r="AP87" i="27" s="1"/>
  <c r="AH87" i="27"/>
  <c r="AG87" i="27"/>
  <c r="AF87" i="27"/>
  <c r="AC87" i="27"/>
  <c r="AB87" i="27"/>
  <c r="AA87" i="27"/>
  <c r="X87" i="27"/>
  <c r="W87" i="27"/>
  <c r="V87" i="27"/>
  <c r="S87" i="27"/>
  <c r="R87" i="27"/>
  <c r="Q87" i="27"/>
  <c r="L87" i="27"/>
  <c r="I87" i="27"/>
  <c r="H87" i="27"/>
  <c r="G87" i="27"/>
  <c r="AT86" i="27"/>
  <c r="AQ86" i="27"/>
  <c r="AP86" i="27"/>
  <c r="AM86" i="27"/>
  <c r="AL86" i="27"/>
  <c r="AH86" i="27"/>
  <c r="AG86" i="27"/>
  <c r="AF86" i="27"/>
  <c r="AC86" i="27"/>
  <c r="AB86" i="27"/>
  <c r="AA86" i="27"/>
  <c r="X86" i="27"/>
  <c r="W86" i="27"/>
  <c r="V86" i="27"/>
  <c r="S86" i="27"/>
  <c r="R86" i="27"/>
  <c r="Q86" i="27"/>
  <c r="G86" i="27" s="1"/>
  <c r="L86" i="27"/>
  <c r="I86" i="27"/>
  <c r="H86" i="27"/>
  <c r="AT85" i="27"/>
  <c r="AQ85" i="27"/>
  <c r="AM85" i="27"/>
  <c r="AL85" i="27"/>
  <c r="AP85" i="27" s="1"/>
  <c r="AH85" i="27"/>
  <c r="AG85" i="27"/>
  <c r="AF85" i="27"/>
  <c r="AC85" i="27"/>
  <c r="AB85" i="27"/>
  <c r="AA85" i="27"/>
  <c r="X85" i="27"/>
  <c r="W85" i="27"/>
  <c r="V85" i="27"/>
  <c r="S85" i="27"/>
  <c r="R85" i="27"/>
  <c r="Q85" i="27"/>
  <c r="L85" i="27"/>
  <c r="I85" i="27"/>
  <c r="H85" i="27"/>
  <c r="G85" i="27"/>
  <c r="AT84" i="27"/>
  <c r="AQ84" i="27"/>
  <c r="AP84" i="27"/>
  <c r="AM84" i="27"/>
  <c r="AL84" i="27"/>
  <c r="AH84" i="27"/>
  <c r="AG84" i="27"/>
  <c r="AF84" i="27"/>
  <c r="AC84" i="27"/>
  <c r="AB84" i="27"/>
  <c r="AA84" i="27"/>
  <c r="X84" i="27"/>
  <c r="W84" i="27"/>
  <c r="V84" i="27"/>
  <c r="S84" i="27"/>
  <c r="R84" i="27"/>
  <c r="Q84" i="27"/>
  <c r="G84" i="27" s="1"/>
  <c r="L84" i="27"/>
  <c r="I84" i="27"/>
  <c r="H84" i="27"/>
  <c r="AT83" i="27"/>
  <c r="AQ83" i="27"/>
  <c r="AM83" i="27"/>
  <c r="AL83" i="27"/>
  <c r="AP83" i="27" s="1"/>
  <c r="AH83" i="27"/>
  <c r="AG83" i="27"/>
  <c r="AF83" i="27"/>
  <c r="AC83" i="27"/>
  <c r="AB83" i="27"/>
  <c r="AA83" i="27"/>
  <c r="X83" i="27"/>
  <c r="W83" i="27"/>
  <c r="V83" i="27"/>
  <c r="S83" i="27"/>
  <c r="R83" i="27"/>
  <c r="Q83" i="27"/>
  <c r="L83" i="27"/>
  <c r="I83" i="27"/>
  <c r="H83" i="27"/>
  <c r="G83" i="27"/>
  <c r="AT82" i="27"/>
  <c r="AQ82" i="27"/>
  <c r="AP82" i="27"/>
  <c r="AM82" i="27"/>
  <c r="AL82" i="27"/>
  <c r="AH82" i="27"/>
  <c r="AG82" i="27"/>
  <c r="AF82" i="27"/>
  <c r="AC82" i="27"/>
  <c r="AB82" i="27"/>
  <c r="AA82" i="27"/>
  <c r="X82" i="27"/>
  <c r="W82" i="27"/>
  <c r="V82" i="27"/>
  <c r="S82" i="27"/>
  <c r="R82" i="27"/>
  <c r="Q82" i="27"/>
  <c r="G82" i="27" s="1"/>
  <c r="L82" i="27"/>
  <c r="I82" i="27"/>
  <c r="H82" i="27"/>
  <c r="AT81" i="27"/>
  <c r="AQ81" i="27"/>
  <c r="AM81" i="27"/>
  <c r="AL81" i="27"/>
  <c r="AP81" i="27" s="1"/>
  <c r="AH81" i="27"/>
  <c r="AG81" i="27"/>
  <c r="AF81" i="27"/>
  <c r="AC81" i="27"/>
  <c r="AB81" i="27"/>
  <c r="AA81" i="27"/>
  <c r="X81" i="27"/>
  <c r="W81" i="27"/>
  <c r="V81" i="27"/>
  <c r="S81" i="27"/>
  <c r="R81" i="27"/>
  <c r="Q81" i="27"/>
  <c r="L81" i="27"/>
  <c r="I81" i="27"/>
  <c r="H81" i="27"/>
  <c r="G81" i="27"/>
  <c r="AT80" i="27"/>
  <c r="AQ80" i="27"/>
  <c r="AP80" i="27"/>
  <c r="AM80" i="27"/>
  <c r="AL80" i="27"/>
  <c r="AH80" i="27"/>
  <c r="AG80" i="27"/>
  <c r="AF80" i="27"/>
  <c r="AC80" i="27"/>
  <c r="AB80" i="27"/>
  <c r="AA80" i="27"/>
  <c r="X80" i="27"/>
  <c r="W80" i="27"/>
  <c r="V80" i="27"/>
  <c r="S80" i="27"/>
  <c r="R80" i="27"/>
  <c r="Q80" i="27"/>
  <c r="G80" i="27" s="1"/>
  <c r="L80" i="27"/>
  <c r="I80" i="27"/>
  <c r="H80" i="27"/>
  <c r="AT79" i="27"/>
  <c r="AQ79" i="27"/>
  <c r="AM79" i="27"/>
  <c r="AL79" i="27"/>
  <c r="AP79" i="27" s="1"/>
  <c r="AH79" i="27"/>
  <c r="AG79" i="27"/>
  <c r="AF79" i="27"/>
  <c r="AC79" i="27"/>
  <c r="AB79" i="27"/>
  <c r="AA79" i="27"/>
  <c r="X79" i="27"/>
  <c r="W79" i="27"/>
  <c r="V79" i="27"/>
  <c r="S79" i="27"/>
  <c r="R79" i="27"/>
  <c r="Q79" i="27"/>
  <c r="L79" i="27"/>
  <c r="I79" i="27"/>
  <c r="H79" i="27"/>
  <c r="G79" i="27"/>
  <c r="AT78" i="27"/>
  <c r="AQ78" i="27"/>
  <c r="AP78" i="27"/>
  <c r="AM78" i="27"/>
  <c r="AL78" i="27"/>
  <c r="AH78" i="27"/>
  <c r="AG78" i="27"/>
  <c r="AF78" i="27"/>
  <c r="AC78" i="27"/>
  <c r="AB78" i="27"/>
  <c r="AA78" i="27"/>
  <c r="X78" i="27"/>
  <c r="W78" i="27"/>
  <c r="V78" i="27"/>
  <c r="S78" i="27"/>
  <c r="R78" i="27"/>
  <c r="Q78" i="27"/>
  <c r="G78" i="27" s="1"/>
  <c r="L78" i="27"/>
  <c r="I78" i="27"/>
  <c r="H78" i="27"/>
  <c r="AT77" i="27"/>
  <c r="AQ77" i="27"/>
  <c r="AM77" i="27"/>
  <c r="AL77" i="27"/>
  <c r="AP77" i="27" s="1"/>
  <c r="AH77" i="27"/>
  <c r="AG77" i="27"/>
  <c r="AF77" i="27"/>
  <c r="AC77" i="27"/>
  <c r="AB77" i="27"/>
  <c r="AA77" i="27"/>
  <c r="X77" i="27"/>
  <c r="W77" i="27"/>
  <c r="V77" i="27"/>
  <c r="S77" i="27"/>
  <c r="R77" i="27"/>
  <c r="Q77" i="27"/>
  <c r="L77" i="27"/>
  <c r="I77" i="27"/>
  <c r="H77" i="27"/>
  <c r="G77" i="27"/>
  <c r="AT76" i="27"/>
  <c r="AQ76" i="27"/>
  <c r="AP76" i="27"/>
  <c r="AM76" i="27"/>
  <c r="AL76" i="27"/>
  <c r="AH76" i="27"/>
  <c r="AG76" i="27"/>
  <c r="AF76" i="27"/>
  <c r="AC76" i="27"/>
  <c r="AB76" i="27"/>
  <c r="AA76" i="27"/>
  <c r="X76" i="27"/>
  <c r="W76" i="27"/>
  <c r="V76" i="27"/>
  <c r="S76" i="27"/>
  <c r="R76" i="27"/>
  <c r="Q76" i="27"/>
  <c r="G76" i="27" s="1"/>
  <c r="L76" i="27"/>
  <c r="I76" i="27"/>
  <c r="H76" i="27"/>
  <c r="AT75" i="27"/>
  <c r="AQ75" i="27"/>
  <c r="AM75" i="27"/>
  <c r="AL75" i="27"/>
  <c r="AP75" i="27" s="1"/>
  <c r="AH75" i="27"/>
  <c r="AG75" i="27"/>
  <c r="AF75" i="27"/>
  <c r="AC75" i="27"/>
  <c r="AB75" i="27"/>
  <c r="AA75" i="27"/>
  <c r="X75" i="27"/>
  <c r="W75" i="27"/>
  <c r="V75" i="27"/>
  <c r="S75" i="27"/>
  <c r="R75" i="27"/>
  <c r="Q75" i="27"/>
  <c r="L75" i="27"/>
  <c r="I75" i="27"/>
  <c r="H75" i="27"/>
  <c r="G75" i="27"/>
  <c r="AT74" i="27"/>
  <c r="AQ74" i="27"/>
  <c r="AP74" i="27"/>
  <c r="AM74" i="27"/>
  <c r="AL74" i="27"/>
  <c r="AH74" i="27"/>
  <c r="AG74" i="27"/>
  <c r="AF74" i="27"/>
  <c r="AC74" i="27"/>
  <c r="AB74" i="27"/>
  <c r="AA74" i="27"/>
  <c r="X74" i="27"/>
  <c r="W74" i="27"/>
  <c r="V74" i="27"/>
  <c r="S74" i="27"/>
  <c r="R74" i="27"/>
  <c r="Q74" i="27"/>
  <c r="G74" i="27" s="1"/>
  <c r="L74" i="27"/>
  <c r="I74" i="27"/>
  <c r="H74" i="27"/>
  <c r="AT73" i="27"/>
  <c r="AQ73" i="27"/>
  <c r="AM73" i="27"/>
  <c r="AL73" i="27"/>
  <c r="AP73" i="27" s="1"/>
  <c r="AH73" i="27"/>
  <c r="AG73" i="27"/>
  <c r="AF73" i="27"/>
  <c r="AC73" i="27"/>
  <c r="AB73" i="27"/>
  <c r="AA73" i="27"/>
  <c r="X73" i="27"/>
  <c r="W73" i="27"/>
  <c r="V73" i="27"/>
  <c r="S73" i="27"/>
  <c r="R73" i="27"/>
  <c r="Q73" i="27"/>
  <c r="L73" i="27"/>
  <c r="I73" i="27"/>
  <c r="H73" i="27"/>
  <c r="G73" i="27"/>
  <c r="AT72" i="27"/>
  <c r="AQ72" i="27"/>
  <c r="AP72" i="27"/>
  <c r="AM72" i="27"/>
  <c r="AL72" i="27"/>
  <c r="AH72" i="27"/>
  <c r="AG72" i="27"/>
  <c r="AF72" i="27"/>
  <c r="AC72" i="27"/>
  <c r="AB72" i="27"/>
  <c r="AA72" i="27"/>
  <c r="X72" i="27"/>
  <c r="W72" i="27"/>
  <c r="V72" i="27"/>
  <c r="S72" i="27"/>
  <c r="R72" i="27"/>
  <c r="Q72" i="27"/>
  <c r="G72" i="27" s="1"/>
  <c r="L72" i="27"/>
  <c r="I72" i="27"/>
  <c r="H72" i="27"/>
  <c r="AT71" i="27"/>
  <c r="AQ71" i="27"/>
  <c r="AM71" i="27"/>
  <c r="AL71" i="27"/>
  <c r="AP71" i="27" s="1"/>
  <c r="AH71" i="27"/>
  <c r="AG71" i="27"/>
  <c r="AF71" i="27"/>
  <c r="AC71" i="27"/>
  <c r="AB71" i="27"/>
  <c r="AA71" i="27"/>
  <c r="X71" i="27"/>
  <c r="W71" i="27"/>
  <c r="V71" i="27"/>
  <c r="S71" i="27"/>
  <c r="R71" i="27"/>
  <c r="Q71" i="27"/>
  <c r="L71" i="27"/>
  <c r="I71" i="27"/>
  <c r="H71" i="27"/>
  <c r="G71" i="27"/>
  <c r="AT70" i="27"/>
  <c r="AQ70" i="27"/>
  <c r="AP70" i="27"/>
  <c r="AM70" i="27"/>
  <c r="AL70" i="27"/>
  <c r="AH70" i="27"/>
  <c r="AG70" i="27"/>
  <c r="AF70" i="27"/>
  <c r="AC70" i="27"/>
  <c r="AB70" i="27"/>
  <c r="AA70" i="27"/>
  <c r="X70" i="27"/>
  <c r="W70" i="27"/>
  <c r="V70" i="27"/>
  <c r="S70" i="27"/>
  <c r="R70" i="27"/>
  <c r="Q70" i="27"/>
  <c r="G70" i="27" s="1"/>
  <c r="L70" i="27"/>
  <c r="I70" i="27"/>
  <c r="H70" i="27"/>
  <c r="AT69" i="27"/>
  <c r="AQ69" i="27"/>
  <c r="AM69" i="27"/>
  <c r="AL69" i="27"/>
  <c r="AP69" i="27" s="1"/>
  <c r="AH69" i="27"/>
  <c r="AG69" i="27"/>
  <c r="AF69" i="27"/>
  <c r="AC69" i="27"/>
  <c r="AB69" i="27"/>
  <c r="AA69" i="27"/>
  <c r="X69" i="27"/>
  <c r="W69" i="27"/>
  <c r="V69" i="27"/>
  <c r="S69" i="27"/>
  <c r="R69" i="27"/>
  <c r="Q69" i="27"/>
  <c r="L69" i="27"/>
  <c r="I69" i="27"/>
  <c r="H69" i="27"/>
  <c r="G69" i="27"/>
  <c r="AT68" i="27"/>
  <c r="AQ68" i="27"/>
  <c r="AP68" i="27"/>
  <c r="AM68" i="27"/>
  <c r="AL68" i="27"/>
  <c r="AH68" i="27"/>
  <c r="AG68" i="27"/>
  <c r="AF68" i="27"/>
  <c r="AC68" i="27"/>
  <c r="AB68" i="27"/>
  <c r="AA68" i="27"/>
  <c r="X68" i="27"/>
  <c r="W68" i="27"/>
  <c r="V68" i="27"/>
  <c r="S68" i="27"/>
  <c r="R68" i="27"/>
  <c r="Q68" i="27"/>
  <c r="G68" i="27" s="1"/>
  <c r="L68" i="27"/>
  <c r="I68" i="27"/>
  <c r="H68" i="27"/>
  <c r="AT67" i="27"/>
  <c r="AQ67" i="27"/>
  <c r="AM67" i="27"/>
  <c r="AL67" i="27"/>
  <c r="AP67" i="27" s="1"/>
  <c r="AH67" i="27"/>
  <c r="AG67" i="27"/>
  <c r="AF67" i="27"/>
  <c r="AC67" i="27"/>
  <c r="AB67" i="27"/>
  <c r="AA67" i="27"/>
  <c r="X67" i="27"/>
  <c r="W67" i="27"/>
  <c r="V67" i="27"/>
  <c r="S67" i="27"/>
  <c r="R67" i="27"/>
  <c r="Q67" i="27"/>
  <c r="L67" i="27"/>
  <c r="I67" i="27"/>
  <c r="H67" i="27"/>
  <c r="G67" i="27"/>
  <c r="AT66" i="27"/>
  <c r="AQ66" i="27"/>
  <c r="AP66" i="27"/>
  <c r="AM66" i="27"/>
  <c r="AL66" i="27"/>
  <c r="AH66" i="27"/>
  <c r="AG66" i="27"/>
  <c r="AF66" i="27"/>
  <c r="AC66" i="27"/>
  <c r="AB66" i="27"/>
  <c r="AA66" i="27"/>
  <c r="X66" i="27"/>
  <c r="W66" i="27"/>
  <c r="V66" i="27"/>
  <c r="S66" i="27"/>
  <c r="R66" i="27"/>
  <c r="Q66" i="27"/>
  <c r="G66" i="27" s="1"/>
  <c r="L66" i="27"/>
  <c r="I66" i="27"/>
  <c r="H66" i="27"/>
  <c r="AT65" i="27"/>
  <c r="AQ65" i="27"/>
  <c r="AM65" i="27"/>
  <c r="AL65" i="27"/>
  <c r="AP65" i="27" s="1"/>
  <c r="AH65" i="27"/>
  <c r="AG65" i="27"/>
  <c r="AF65" i="27"/>
  <c r="AC65" i="27"/>
  <c r="AB65" i="27"/>
  <c r="AA65" i="27"/>
  <c r="X65" i="27"/>
  <c r="W65" i="27"/>
  <c r="V65" i="27"/>
  <c r="S65" i="27"/>
  <c r="R65" i="27"/>
  <c r="Q65" i="27"/>
  <c r="L65" i="27"/>
  <c r="I65" i="27"/>
  <c r="H65" i="27"/>
  <c r="G65" i="27"/>
  <c r="AT64" i="27"/>
  <c r="AQ64" i="27"/>
  <c r="AP64" i="27"/>
  <c r="AM64" i="27"/>
  <c r="AL64" i="27"/>
  <c r="AH64" i="27"/>
  <c r="AG64" i="27"/>
  <c r="AF64" i="27"/>
  <c r="AC64" i="27"/>
  <c r="AB64" i="27"/>
  <c r="AA64" i="27"/>
  <c r="X64" i="27"/>
  <c r="W64" i="27"/>
  <c r="V64" i="27"/>
  <c r="S64" i="27"/>
  <c r="R64" i="27"/>
  <c r="Q64" i="27"/>
  <c r="G64" i="27" s="1"/>
  <c r="L64" i="27"/>
  <c r="I64" i="27"/>
  <c r="H64" i="27"/>
  <c r="AT63" i="27"/>
  <c r="AQ63" i="27"/>
  <c r="AM63" i="27"/>
  <c r="AL63" i="27"/>
  <c r="AP63" i="27" s="1"/>
  <c r="AH63" i="27"/>
  <c r="AG63" i="27"/>
  <c r="AF63" i="27"/>
  <c r="AC63" i="27"/>
  <c r="AB63" i="27"/>
  <c r="AA63" i="27"/>
  <c r="X63" i="27"/>
  <c r="W63" i="27"/>
  <c r="V63" i="27"/>
  <c r="S63" i="27"/>
  <c r="R63" i="27"/>
  <c r="Q63" i="27"/>
  <c r="L63" i="27"/>
  <c r="I63" i="27"/>
  <c r="H63" i="27"/>
  <c r="G63" i="27"/>
  <c r="AT62" i="27"/>
  <c r="AQ62" i="27"/>
  <c r="AP62" i="27"/>
  <c r="AM62" i="27"/>
  <c r="AL62" i="27"/>
  <c r="AH62" i="27"/>
  <c r="AG62" i="27"/>
  <c r="AF62" i="27"/>
  <c r="AC62" i="27"/>
  <c r="AB62" i="27"/>
  <c r="AA62" i="27"/>
  <c r="X62" i="27"/>
  <c r="W62" i="27"/>
  <c r="V62" i="27"/>
  <c r="S62" i="27"/>
  <c r="R62" i="27"/>
  <c r="Q62" i="27"/>
  <c r="G62" i="27" s="1"/>
  <c r="L62" i="27"/>
  <c r="I62" i="27"/>
  <c r="H62" i="27"/>
  <c r="AT61" i="27"/>
  <c r="AQ61" i="27"/>
  <c r="AM61" i="27"/>
  <c r="AL61" i="27"/>
  <c r="AP61" i="27" s="1"/>
  <c r="AH61" i="27"/>
  <c r="AG61" i="27"/>
  <c r="AF61" i="27"/>
  <c r="AC61" i="27"/>
  <c r="AB61" i="27"/>
  <c r="AA61" i="27"/>
  <c r="X61" i="27"/>
  <c r="W61" i="27"/>
  <c r="V61" i="27"/>
  <c r="S61" i="27"/>
  <c r="R61" i="27"/>
  <c r="Q61" i="27"/>
  <c r="L61" i="27"/>
  <c r="I61" i="27"/>
  <c r="H61" i="27"/>
  <c r="G61" i="27"/>
  <c r="AT60" i="27"/>
  <c r="AQ60" i="27"/>
  <c r="AP60" i="27"/>
  <c r="AM60" i="27"/>
  <c r="AL60" i="27"/>
  <c r="AH60" i="27"/>
  <c r="AG60" i="27"/>
  <c r="AF60" i="27"/>
  <c r="AC60" i="27"/>
  <c r="AB60" i="27"/>
  <c r="AA60" i="27"/>
  <c r="X60" i="27"/>
  <c r="W60" i="27"/>
  <c r="V60" i="27"/>
  <c r="S60" i="27"/>
  <c r="R60" i="27"/>
  <c r="Q60" i="27"/>
  <c r="G60" i="27" s="1"/>
  <c r="L60" i="27"/>
  <c r="I60" i="27"/>
  <c r="H60" i="27"/>
  <c r="AT59" i="27"/>
  <c r="AQ59" i="27"/>
  <c r="AM59" i="27"/>
  <c r="AL59" i="27"/>
  <c r="AP59" i="27" s="1"/>
  <c r="AH59" i="27"/>
  <c r="AG59" i="27"/>
  <c r="AF59" i="27"/>
  <c r="AC59" i="27"/>
  <c r="AB59" i="27"/>
  <c r="AA59" i="27"/>
  <c r="X59" i="27"/>
  <c r="W59" i="27"/>
  <c r="V59" i="27"/>
  <c r="S59" i="27"/>
  <c r="R59" i="27"/>
  <c r="Q59" i="27"/>
  <c r="L59" i="27"/>
  <c r="I59" i="27"/>
  <c r="H59" i="27"/>
  <c r="G59" i="27"/>
  <c r="AT58" i="27"/>
  <c r="AQ58" i="27"/>
  <c r="AP58" i="27"/>
  <c r="AM58" i="27"/>
  <c r="AL58" i="27"/>
  <c r="AH58" i="27"/>
  <c r="AG58" i="27"/>
  <c r="AF58" i="27"/>
  <c r="AC58" i="27"/>
  <c r="AB58" i="27"/>
  <c r="AA58" i="27"/>
  <c r="X58" i="27"/>
  <c r="W58" i="27"/>
  <c r="V58" i="27"/>
  <c r="S58" i="27"/>
  <c r="R58" i="27"/>
  <c r="Q58" i="27"/>
  <c r="G58" i="27" s="1"/>
  <c r="L58" i="27"/>
  <c r="I58" i="27"/>
  <c r="H58" i="27"/>
  <c r="AT57" i="27"/>
  <c r="AQ57" i="27"/>
  <c r="AM57" i="27"/>
  <c r="AL57" i="27"/>
  <c r="AP57" i="27" s="1"/>
  <c r="AH57" i="27"/>
  <c r="AG57" i="27"/>
  <c r="AF57" i="27"/>
  <c r="AC57" i="27"/>
  <c r="AB57" i="27"/>
  <c r="AA57" i="27"/>
  <c r="X57" i="27"/>
  <c r="W57" i="27"/>
  <c r="V57" i="27"/>
  <c r="S57" i="27"/>
  <c r="R57" i="27"/>
  <c r="Q57" i="27"/>
  <c r="L57" i="27"/>
  <c r="I57" i="27"/>
  <c r="H57" i="27"/>
  <c r="G57" i="27"/>
  <c r="AT56" i="27"/>
  <c r="AQ56" i="27"/>
  <c r="AP56" i="27"/>
  <c r="AM56" i="27"/>
  <c r="AL56" i="27"/>
  <c r="AH56" i="27"/>
  <c r="AG56" i="27"/>
  <c r="AF56" i="27"/>
  <c r="AC56" i="27"/>
  <c r="AB56" i="27"/>
  <c r="AA56" i="27"/>
  <c r="X56" i="27"/>
  <c r="W56" i="27"/>
  <c r="V56" i="27"/>
  <c r="S56" i="27"/>
  <c r="R56" i="27"/>
  <c r="Q56" i="27"/>
  <c r="G56" i="27" s="1"/>
  <c r="L56" i="27"/>
  <c r="I56" i="27"/>
  <c r="H56" i="27"/>
  <c r="AT55" i="27"/>
  <c r="AQ55" i="27"/>
  <c r="AM55" i="27"/>
  <c r="AL55" i="27"/>
  <c r="AP55" i="27" s="1"/>
  <c r="AH55" i="27"/>
  <c r="AG55" i="27"/>
  <c r="AF55" i="27"/>
  <c r="AC55" i="27"/>
  <c r="AB55" i="27"/>
  <c r="AA55" i="27"/>
  <c r="X55" i="27"/>
  <c r="W55" i="27"/>
  <c r="V55" i="27"/>
  <c r="S55" i="27"/>
  <c r="R55" i="27"/>
  <c r="Q55" i="27"/>
  <c r="L55" i="27"/>
  <c r="I55" i="27"/>
  <c r="H55" i="27"/>
  <c r="G55" i="27"/>
  <c r="AT54" i="27"/>
  <c r="AQ54" i="27"/>
  <c r="AP54" i="27"/>
  <c r="AM54" i="27"/>
  <c r="AL54" i="27"/>
  <c r="AH54" i="27"/>
  <c r="AG54" i="27"/>
  <c r="AF54" i="27"/>
  <c r="AC54" i="27"/>
  <c r="AB54" i="27"/>
  <c r="AA54" i="27"/>
  <c r="X54" i="27"/>
  <c r="W54" i="27"/>
  <c r="V54" i="27"/>
  <c r="S54" i="27"/>
  <c r="R54" i="27"/>
  <c r="Q54" i="27"/>
  <c r="G54" i="27" s="1"/>
  <c r="L54" i="27"/>
  <c r="I54" i="27"/>
  <c r="H54" i="27"/>
  <c r="AT53" i="27"/>
  <c r="AQ53" i="27"/>
  <c r="AM53" i="27"/>
  <c r="AL53" i="27"/>
  <c r="AP53" i="27" s="1"/>
  <c r="AH53" i="27"/>
  <c r="AG53" i="27"/>
  <c r="AF53" i="27"/>
  <c r="AC53" i="27"/>
  <c r="AB53" i="27"/>
  <c r="AA53" i="27"/>
  <c r="X53" i="27"/>
  <c r="W53" i="27"/>
  <c r="V53" i="27"/>
  <c r="S53" i="27"/>
  <c r="R53" i="27"/>
  <c r="Q53" i="27"/>
  <c r="L53" i="27"/>
  <c r="I53" i="27"/>
  <c r="H53" i="27"/>
  <c r="G53" i="27"/>
  <c r="AT52" i="27"/>
  <c r="AQ52" i="27"/>
  <c r="AP52" i="27"/>
  <c r="AM52" i="27"/>
  <c r="AL52" i="27"/>
  <c r="AH52" i="27"/>
  <c r="AG52" i="27"/>
  <c r="AF52" i="27"/>
  <c r="AC52" i="27"/>
  <c r="AB52" i="27"/>
  <c r="AA52" i="27"/>
  <c r="X52" i="27"/>
  <c r="W52" i="27"/>
  <c r="V52" i="27"/>
  <c r="S52" i="27"/>
  <c r="R52" i="27"/>
  <c r="Q52" i="27"/>
  <c r="G52" i="27" s="1"/>
  <c r="L52" i="27"/>
  <c r="I52" i="27"/>
  <c r="H52" i="27"/>
  <c r="AT51" i="27"/>
  <c r="AQ51" i="27"/>
  <c r="AM51" i="27"/>
  <c r="AL51" i="27"/>
  <c r="AP51" i="27" s="1"/>
  <c r="AH51" i="27"/>
  <c r="AG51" i="27"/>
  <c r="AF51" i="27"/>
  <c r="AC51" i="27"/>
  <c r="AB51" i="27"/>
  <c r="AA51" i="27"/>
  <c r="X51" i="27"/>
  <c r="W51" i="27"/>
  <c r="V51" i="27"/>
  <c r="S51" i="27"/>
  <c r="R51" i="27"/>
  <c r="Q51" i="27"/>
  <c r="L51" i="27"/>
  <c r="I51" i="27"/>
  <c r="H51" i="27"/>
  <c r="G51" i="27"/>
  <c r="AT50" i="27"/>
  <c r="AQ50" i="27"/>
  <c r="AP50" i="27"/>
  <c r="AM50" i="27"/>
  <c r="AL50" i="27"/>
  <c r="AH50" i="27"/>
  <c r="AG50" i="27"/>
  <c r="AF50" i="27"/>
  <c r="AC50" i="27"/>
  <c r="AB50" i="27"/>
  <c r="AA50" i="27"/>
  <c r="X50" i="27"/>
  <c r="W50" i="27"/>
  <c r="V50" i="27"/>
  <c r="S50" i="27"/>
  <c r="R50" i="27"/>
  <c r="Q50" i="27"/>
  <c r="G50" i="27" s="1"/>
  <c r="L50" i="27"/>
  <c r="I50" i="27"/>
  <c r="H50" i="27"/>
  <c r="AT49" i="27"/>
  <c r="AQ49" i="27"/>
  <c r="AM49" i="27"/>
  <c r="AL49" i="27"/>
  <c r="AP49" i="27" s="1"/>
  <c r="AH49" i="27"/>
  <c r="AG49" i="27"/>
  <c r="AF49" i="27"/>
  <c r="AC49" i="27"/>
  <c r="AB49" i="27"/>
  <c r="AA49" i="27"/>
  <c r="X49" i="27"/>
  <c r="W49" i="27"/>
  <c r="V49" i="27"/>
  <c r="S49" i="27"/>
  <c r="R49" i="27"/>
  <c r="Q49" i="27"/>
  <c r="L49" i="27"/>
  <c r="I49" i="27"/>
  <c r="H49" i="27"/>
  <c r="G49" i="27"/>
  <c r="AT48" i="27"/>
  <c r="AQ48" i="27"/>
  <c r="AP48" i="27"/>
  <c r="AM48" i="27"/>
  <c r="AL48" i="27"/>
  <c r="AH48" i="27"/>
  <c r="AG48" i="27"/>
  <c r="AF48" i="27"/>
  <c r="AC48" i="27"/>
  <c r="AB48" i="27"/>
  <c r="AA48" i="27"/>
  <c r="X48" i="27"/>
  <c r="W48" i="27"/>
  <c r="V48" i="27"/>
  <c r="S48" i="27"/>
  <c r="R48" i="27"/>
  <c r="Q48" i="27"/>
  <c r="G48" i="27" s="1"/>
  <c r="L48" i="27"/>
  <c r="I48" i="27"/>
  <c r="H48" i="27"/>
  <c r="AT47" i="27"/>
  <c r="AQ47" i="27"/>
  <c r="AM47" i="27"/>
  <c r="AL47" i="27"/>
  <c r="AP47" i="27" s="1"/>
  <c r="AH47" i="27"/>
  <c r="AG47" i="27"/>
  <c r="AF47" i="27"/>
  <c r="AC47" i="27"/>
  <c r="AB47" i="27"/>
  <c r="AA47" i="27"/>
  <c r="X47" i="27"/>
  <c r="W47" i="27"/>
  <c r="V47" i="27"/>
  <c r="S47" i="27"/>
  <c r="R47" i="27"/>
  <c r="Q47" i="27"/>
  <c r="L47" i="27"/>
  <c r="I47" i="27"/>
  <c r="H47" i="27"/>
  <c r="G47" i="27"/>
  <c r="AT46" i="27"/>
  <c r="AQ46" i="27"/>
  <c r="AP46" i="27"/>
  <c r="AM46" i="27"/>
  <c r="AL46" i="27"/>
  <c r="AH46" i="27"/>
  <c r="AG46" i="27"/>
  <c r="AF46" i="27"/>
  <c r="AC46" i="27"/>
  <c r="AB46" i="27"/>
  <c r="AA46" i="27"/>
  <c r="X46" i="27"/>
  <c r="W46" i="27"/>
  <c r="V46" i="27"/>
  <c r="S46" i="27"/>
  <c r="R46" i="27"/>
  <c r="Q46" i="27"/>
  <c r="G46" i="27" s="1"/>
  <c r="L46" i="27"/>
  <c r="I46" i="27"/>
  <c r="H46" i="27"/>
  <c r="AT45" i="27"/>
  <c r="AQ45" i="27"/>
  <c r="AM45" i="27"/>
  <c r="AL45" i="27"/>
  <c r="AP45" i="27" s="1"/>
  <c r="AH45" i="27"/>
  <c r="AG45" i="27"/>
  <c r="AF45" i="27"/>
  <c r="AC45" i="27"/>
  <c r="AB45" i="27"/>
  <c r="AA45" i="27"/>
  <c r="X45" i="27"/>
  <c r="W45" i="27"/>
  <c r="V45" i="27"/>
  <c r="S45" i="27"/>
  <c r="R45" i="27"/>
  <c r="Q45" i="27"/>
  <c r="L45" i="27"/>
  <c r="I45" i="27"/>
  <c r="H45" i="27"/>
  <c r="G45" i="27"/>
  <c r="AT44" i="27"/>
  <c r="AQ44" i="27"/>
  <c r="AP44" i="27"/>
  <c r="AM44" i="27"/>
  <c r="AL44" i="27"/>
  <c r="AH44" i="27"/>
  <c r="AG44" i="27"/>
  <c r="AF44" i="27"/>
  <c r="AC44" i="27"/>
  <c r="AB44" i="27"/>
  <c r="AA44" i="27"/>
  <c r="X44" i="27"/>
  <c r="W44" i="27"/>
  <c r="V44" i="27"/>
  <c r="S44" i="27"/>
  <c r="R44" i="27"/>
  <c r="Q44" i="27"/>
  <c r="G44" i="27" s="1"/>
  <c r="L44" i="27"/>
  <c r="I44" i="27"/>
  <c r="H44" i="27"/>
  <c r="AT43" i="27"/>
  <c r="AQ43" i="27"/>
  <c r="AM43" i="27"/>
  <c r="AL43" i="27"/>
  <c r="AP43" i="27" s="1"/>
  <c r="AH43" i="27"/>
  <c r="AG43" i="27"/>
  <c r="AF43" i="27"/>
  <c r="AC43" i="27"/>
  <c r="AB43" i="27"/>
  <c r="AA43" i="27"/>
  <c r="X43" i="27"/>
  <c r="W43" i="27"/>
  <c r="V43" i="27"/>
  <c r="S43" i="27"/>
  <c r="R43" i="27"/>
  <c r="Q43" i="27"/>
  <c r="L43" i="27"/>
  <c r="I43" i="27"/>
  <c r="H43" i="27"/>
  <c r="G43" i="27"/>
  <c r="AT42" i="27"/>
  <c r="AQ42" i="27"/>
  <c r="AP42" i="27"/>
  <c r="AM42" i="27"/>
  <c r="AL42" i="27"/>
  <c r="AH42" i="27"/>
  <c r="AG42" i="27"/>
  <c r="AF42" i="27"/>
  <c r="AC42" i="27"/>
  <c r="AB42" i="27"/>
  <c r="AA42" i="27"/>
  <c r="X42" i="27"/>
  <c r="W42" i="27"/>
  <c r="V42" i="27"/>
  <c r="S42" i="27"/>
  <c r="R42" i="27"/>
  <c r="Q42" i="27"/>
  <c r="G42" i="27" s="1"/>
  <c r="L42" i="27"/>
  <c r="I42" i="27"/>
  <c r="H42" i="27"/>
  <c r="AT41" i="27"/>
  <c r="AQ41" i="27"/>
  <c r="AM41" i="27"/>
  <c r="AL41" i="27"/>
  <c r="AP41" i="27" s="1"/>
  <c r="AH41" i="27"/>
  <c r="AG41" i="27"/>
  <c r="AF41" i="27"/>
  <c r="AC41" i="27"/>
  <c r="AB41" i="27"/>
  <c r="AA41" i="27"/>
  <c r="X41" i="27"/>
  <c r="W41" i="27"/>
  <c r="V41" i="27"/>
  <c r="S41" i="27"/>
  <c r="R41" i="27"/>
  <c r="Q41" i="27"/>
  <c r="L41" i="27"/>
  <c r="I41" i="27"/>
  <c r="H41" i="27"/>
  <c r="G41" i="27"/>
  <c r="AT40" i="27"/>
  <c r="AQ40" i="27"/>
  <c r="AP40" i="27"/>
  <c r="AM40" i="27"/>
  <c r="AL40" i="27"/>
  <c r="AH40" i="27"/>
  <c r="AG40" i="27"/>
  <c r="AF40" i="27"/>
  <c r="AC40" i="27"/>
  <c r="AB40" i="27"/>
  <c r="AA40" i="27"/>
  <c r="X40" i="27"/>
  <c r="W40" i="27"/>
  <c r="V40" i="27"/>
  <c r="S40" i="27"/>
  <c r="R40" i="27"/>
  <c r="Q40" i="27"/>
  <c r="G40" i="27" s="1"/>
  <c r="L40" i="27"/>
  <c r="I40" i="27"/>
  <c r="H40" i="27"/>
  <c r="AT39" i="27"/>
  <c r="AQ39" i="27"/>
  <c r="AM39" i="27"/>
  <c r="AL39" i="27"/>
  <c r="AP39" i="27" s="1"/>
  <c r="AH39" i="27"/>
  <c r="AG39" i="27"/>
  <c r="AF39" i="27"/>
  <c r="AC39" i="27"/>
  <c r="AB39" i="27"/>
  <c r="AA39" i="27"/>
  <c r="X39" i="27"/>
  <c r="W39" i="27"/>
  <c r="V39" i="27"/>
  <c r="S39" i="27"/>
  <c r="R39" i="27"/>
  <c r="Q39" i="27"/>
  <c r="L39" i="27"/>
  <c r="I39" i="27"/>
  <c r="H39" i="27"/>
  <c r="G39" i="27"/>
  <c r="AT38" i="27"/>
  <c r="AQ38" i="27"/>
  <c r="AP38" i="27"/>
  <c r="AM38" i="27"/>
  <c r="AL38" i="27"/>
  <c r="AH38" i="27"/>
  <c r="AG38" i="27"/>
  <c r="AF38" i="27"/>
  <c r="AC38" i="27"/>
  <c r="AB38" i="27"/>
  <c r="AA38" i="27"/>
  <c r="X38" i="27"/>
  <c r="W38" i="27"/>
  <c r="V38" i="27"/>
  <c r="S38" i="27"/>
  <c r="R38" i="27"/>
  <c r="Q38" i="27"/>
  <c r="G38" i="27" s="1"/>
  <c r="L38" i="27"/>
  <c r="I38" i="27"/>
  <c r="H38" i="27"/>
  <c r="AT37" i="27"/>
  <c r="AQ37" i="27"/>
  <c r="AM37" i="27"/>
  <c r="AL37" i="27"/>
  <c r="AP37" i="27" s="1"/>
  <c r="AH37" i="27"/>
  <c r="AG37" i="27"/>
  <c r="AF37" i="27"/>
  <c r="AC37" i="27"/>
  <c r="AB37" i="27"/>
  <c r="AA37" i="27"/>
  <c r="X37" i="27"/>
  <c r="W37" i="27"/>
  <c r="V37" i="27"/>
  <c r="S37" i="27"/>
  <c r="R37" i="27"/>
  <c r="Q37" i="27"/>
  <c r="L37" i="27"/>
  <c r="I37" i="27"/>
  <c r="H37" i="27"/>
  <c r="G37" i="27"/>
  <c r="AT36" i="27"/>
  <c r="AQ36" i="27"/>
  <c r="AP36" i="27"/>
  <c r="AM36" i="27"/>
  <c r="AL36" i="27"/>
  <c r="AH36" i="27"/>
  <c r="AG36" i="27"/>
  <c r="AF36" i="27"/>
  <c r="AC36" i="27"/>
  <c r="AB36" i="27"/>
  <c r="AA36" i="27"/>
  <c r="X36" i="27"/>
  <c r="W36" i="27"/>
  <c r="V36" i="27"/>
  <c r="S36" i="27"/>
  <c r="R36" i="27"/>
  <c r="Q36" i="27"/>
  <c r="G36" i="27" s="1"/>
  <c r="L36" i="27"/>
  <c r="I36" i="27"/>
  <c r="H36" i="27"/>
  <c r="AT35" i="27"/>
  <c r="AQ35" i="27"/>
  <c r="AM35" i="27"/>
  <c r="AL35" i="27"/>
  <c r="AP35" i="27" s="1"/>
  <c r="AH35" i="27"/>
  <c r="AG35" i="27"/>
  <c r="AF35" i="27"/>
  <c r="AC35" i="27"/>
  <c r="AB35" i="27"/>
  <c r="AA35" i="27"/>
  <c r="X35" i="27"/>
  <c r="W35" i="27"/>
  <c r="V35" i="27"/>
  <c r="S35" i="27"/>
  <c r="R35" i="27"/>
  <c r="Q35" i="27"/>
  <c r="L35" i="27"/>
  <c r="I35" i="27"/>
  <c r="H35" i="27"/>
  <c r="G35" i="27"/>
  <c r="AT34" i="27"/>
  <c r="AQ34" i="27"/>
  <c r="AP34" i="27"/>
  <c r="AM34" i="27"/>
  <c r="AL34" i="27"/>
  <c r="AH34" i="27"/>
  <c r="AG34" i="27"/>
  <c r="AF34" i="27"/>
  <c r="AC34" i="27"/>
  <c r="AB34" i="27"/>
  <c r="AA34" i="27"/>
  <c r="X34" i="27"/>
  <c r="W34" i="27"/>
  <c r="V34" i="27"/>
  <c r="S34" i="27"/>
  <c r="R34" i="27"/>
  <c r="Q34" i="27"/>
  <c r="G34" i="27" s="1"/>
  <c r="L34" i="27"/>
  <c r="I34" i="27"/>
  <c r="H34" i="27"/>
  <c r="AT33" i="27"/>
  <c r="AQ33" i="27"/>
  <c r="AM33" i="27"/>
  <c r="AL33" i="27"/>
  <c r="AP33" i="27" s="1"/>
  <c r="AH33" i="27"/>
  <c r="AG33" i="27"/>
  <c r="AF33" i="27"/>
  <c r="AC33" i="27"/>
  <c r="AB33" i="27"/>
  <c r="AA33" i="27"/>
  <c r="X33" i="27"/>
  <c r="W33" i="27"/>
  <c r="V33" i="27"/>
  <c r="S33" i="27"/>
  <c r="R33" i="27"/>
  <c r="Q33" i="27"/>
  <c r="L33" i="27"/>
  <c r="I33" i="27"/>
  <c r="H33" i="27"/>
  <c r="G33" i="27"/>
  <c r="AT32" i="27"/>
  <c r="AQ32" i="27"/>
  <c r="AP32" i="27"/>
  <c r="AM32" i="27"/>
  <c r="AL32" i="27"/>
  <c r="AH32" i="27"/>
  <c r="AG32" i="27"/>
  <c r="AF32" i="27"/>
  <c r="AC32" i="27"/>
  <c r="AB32" i="27"/>
  <c r="AA32" i="27"/>
  <c r="X32" i="27"/>
  <c r="W32" i="27"/>
  <c r="V32" i="27"/>
  <c r="S32" i="27"/>
  <c r="R32" i="27"/>
  <c r="Q32" i="27"/>
  <c r="G32" i="27" s="1"/>
  <c r="L32" i="27"/>
  <c r="I32" i="27"/>
  <c r="H32" i="27"/>
  <c r="AT31" i="27"/>
  <c r="AQ31" i="27"/>
  <c r="AM31" i="27"/>
  <c r="AL31" i="27"/>
  <c r="AP31" i="27" s="1"/>
  <c r="AH31" i="27"/>
  <c r="AG31" i="27"/>
  <c r="AF31" i="27"/>
  <c r="AC31" i="27"/>
  <c r="AB31" i="27"/>
  <c r="AA31" i="27"/>
  <c r="X31" i="27"/>
  <c r="W31" i="27"/>
  <c r="V31" i="27"/>
  <c r="S31" i="27"/>
  <c r="R31" i="27"/>
  <c r="Q31" i="27"/>
  <c r="L31" i="27"/>
  <c r="I31" i="27"/>
  <c r="H31" i="27"/>
  <c r="G31" i="27"/>
  <c r="AT30" i="27"/>
  <c r="AQ30" i="27"/>
  <c r="AP30" i="27"/>
  <c r="AM30" i="27"/>
  <c r="AL30" i="27"/>
  <c r="AH30" i="27"/>
  <c r="AG30" i="27"/>
  <c r="AF30" i="27"/>
  <c r="AC30" i="27"/>
  <c r="AB30" i="27"/>
  <c r="AA30" i="27"/>
  <c r="X30" i="27"/>
  <c r="W30" i="27"/>
  <c r="V30" i="27"/>
  <c r="S30" i="27"/>
  <c r="R30" i="27"/>
  <c r="Q30" i="27"/>
  <c r="G30" i="27" s="1"/>
  <c r="L30" i="27"/>
  <c r="I30" i="27"/>
  <c r="H30" i="27"/>
  <c r="AT29" i="27"/>
  <c r="AQ29" i="27"/>
  <c r="AM29" i="27"/>
  <c r="AL29" i="27"/>
  <c r="AP29" i="27" s="1"/>
  <c r="AH29" i="27"/>
  <c r="AG29" i="27"/>
  <c r="AF29" i="27"/>
  <c r="AC29" i="27"/>
  <c r="AB29" i="27"/>
  <c r="AA29" i="27"/>
  <c r="X29" i="27"/>
  <c r="W29" i="27"/>
  <c r="V29" i="27"/>
  <c r="S29" i="27"/>
  <c r="R29" i="27"/>
  <c r="Q29" i="27"/>
  <c r="L29" i="27"/>
  <c r="I29" i="27"/>
  <c r="H29" i="27"/>
  <c r="G29" i="27"/>
  <c r="AT28" i="27"/>
  <c r="AQ28" i="27"/>
  <c r="AP28" i="27"/>
  <c r="AM28" i="27"/>
  <c r="AL28" i="27"/>
  <c r="AH28" i="27"/>
  <c r="AG28" i="27"/>
  <c r="AF28" i="27"/>
  <c r="AC28" i="27"/>
  <c r="AB28" i="27"/>
  <c r="AA28" i="27"/>
  <c r="X28" i="27"/>
  <c r="W28" i="27"/>
  <c r="V28" i="27"/>
  <c r="S28" i="27"/>
  <c r="R28" i="27"/>
  <c r="Q28" i="27"/>
  <c r="G28" i="27" s="1"/>
  <c r="L28" i="27"/>
  <c r="I28" i="27"/>
  <c r="H28" i="27"/>
  <c r="AT27" i="27"/>
  <c r="AQ27" i="27"/>
  <c r="AM27" i="27"/>
  <c r="AL27" i="27"/>
  <c r="AP27" i="27" s="1"/>
  <c r="AH27" i="27"/>
  <c r="AG27" i="27"/>
  <c r="AF27" i="27"/>
  <c r="AC27" i="27"/>
  <c r="AB27" i="27"/>
  <c r="AA27" i="27"/>
  <c r="X27" i="27"/>
  <c r="W27" i="27"/>
  <c r="V27" i="27"/>
  <c r="S27" i="27"/>
  <c r="R27" i="27"/>
  <c r="Q27" i="27"/>
  <c r="L27" i="27"/>
  <c r="I27" i="27"/>
  <c r="H27" i="27"/>
  <c r="G27" i="27"/>
  <c r="AT26" i="27"/>
  <c r="AQ26" i="27"/>
  <c r="AP26" i="27"/>
  <c r="AM26" i="27"/>
  <c r="AL26" i="27"/>
  <c r="AH26" i="27"/>
  <c r="AG26" i="27"/>
  <c r="AF26" i="27"/>
  <c r="AC26" i="27"/>
  <c r="AB26" i="27"/>
  <c r="AA26" i="27"/>
  <c r="X26" i="27"/>
  <c r="W26" i="27"/>
  <c r="V26" i="27"/>
  <c r="S26" i="27"/>
  <c r="R26" i="27"/>
  <c r="Q26" i="27"/>
  <c r="G26" i="27" s="1"/>
  <c r="L26" i="27"/>
  <c r="I26" i="27"/>
  <c r="H26" i="27"/>
  <c r="AT25" i="27"/>
  <c r="AQ25" i="27"/>
  <c r="AM25" i="27"/>
  <c r="AL25" i="27"/>
  <c r="AP25" i="27" s="1"/>
  <c r="AH25" i="27"/>
  <c r="AG25" i="27"/>
  <c r="AF25" i="27"/>
  <c r="AC25" i="27"/>
  <c r="AB25" i="27"/>
  <c r="AA25" i="27"/>
  <c r="X25" i="27"/>
  <c r="W25" i="27"/>
  <c r="V25" i="27"/>
  <c r="S25" i="27"/>
  <c r="R25" i="27"/>
  <c r="Q25" i="27"/>
  <c r="L25" i="27"/>
  <c r="I25" i="27"/>
  <c r="H25" i="27"/>
  <c r="G25" i="27"/>
  <c r="AT24" i="27"/>
  <c r="AQ24" i="27"/>
  <c r="AQ96" i="27" s="1"/>
  <c r="AP24" i="27"/>
  <c r="AM24" i="27"/>
  <c r="AL24" i="27"/>
  <c r="AH24" i="27"/>
  <c r="AG24" i="27"/>
  <c r="AF24" i="27"/>
  <c r="AC24" i="27"/>
  <c r="AB24" i="27"/>
  <c r="AA24" i="27"/>
  <c r="AA96" i="27" s="1"/>
  <c r="X24" i="27"/>
  <c r="W24" i="27"/>
  <c r="V24" i="27"/>
  <c r="V96" i="27" s="1"/>
  <c r="S24" i="27"/>
  <c r="R24" i="27"/>
  <c r="Q24" i="27"/>
  <c r="Q96" i="27" s="1"/>
  <c r="L24" i="27"/>
  <c r="L96" i="27" s="1"/>
  <c r="I24" i="27"/>
  <c r="H24" i="27"/>
  <c r="AV108" i="26"/>
  <c r="AS96" i="26"/>
  <c r="AT96" i="26" s="1"/>
  <c r="D96" i="26"/>
  <c r="AT91" i="26"/>
  <c r="AQ91" i="26"/>
  <c r="AM91" i="26"/>
  <c r="AL91" i="26"/>
  <c r="AP91" i="26" s="1"/>
  <c r="AH91" i="26"/>
  <c r="AG91" i="26"/>
  <c r="AF91" i="26"/>
  <c r="AC91" i="26"/>
  <c r="AB91" i="26"/>
  <c r="X91" i="26"/>
  <c r="W91" i="26"/>
  <c r="V91" i="26"/>
  <c r="S91" i="26"/>
  <c r="R91" i="26"/>
  <c r="Q91" i="26"/>
  <c r="G91" i="26" s="1"/>
  <c r="L91" i="26"/>
  <c r="I91" i="26"/>
  <c r="H91" i="26"/>
  <c r="AT90" i="26"/>
  <c r="AQ90" i="26"/>
  <c r="AN90" i="26"/>
  <c r="AM90" i="26"/>
  <c r="AL90" i="26"/>
  <c r="AP90" i="26" s="1"/>
  <c r="AH90" i="26"/>
  <c r="AG90" i="26"/>
  <c r="AF90" i="26"/>
  <c r="AC90" i="26"/>
  <c r="AB90" i="26"/>
  <c r="AA90" i="26"/>
  <c r="X90" i="26"/>
  <c r="W90" i="26"/>
  <c r="V90" i="26"/>
  <c r="S90" i="26"/>
  <c r="R90" i="26"/>
  <c r="Q90" i="26"/>
  <c r="L90" i="26"/>
  <c r="I90" i="26"/>
  <c r="H90" i="26"/>
  <c r="G90" i="26"/>
  <c r="AO90" i="26" s="1"/>
  <c r="AT89" i="26"/>
  <c r="AQ89" i="26"/>
  <c r="AN89" i="26"/>
  <c r="AM89" i="26"/>
  <c r="AL89" i="26"/>
  <c r="AP89" i="26" s="1"/>
  <c r="AH89" i="26"/>
  <c r="AG89" i="26"/>
  <c r="AF89" i="26"/>
  <c r="AC89" i="26"/>
  <c r="AB89" i="26"/>
  <c r="AA89" i="26"/>
  <c r="X89" i="26"/>
  <c r="W89" i="26"/>
  <c r="V89" i="26"/>
  <c r="S89" i="26"/>
  <c r="R89" i="26"/>
  <c r="Q89" i="26"/>
  <c r="L89" i="26"/>
  <c r="I89" i="26"/>
  <c r="H89" i="26"/>
  <c r="AO89" i="26" s="1"/>
  <c r="G89" i="26"/>
  <c r="AT88" i="26"/>
  <c r="AQ88" i="26"/>
  <c r="AN88" i="26"/>
  <c r="AM88" i="26"/>
  <c r="AL88" i="26"/>
  <c r="AP88" i="26" s="1"/>
  <c r="AH88" i="26"/>
  <c r="AG88" i="26"/>
  <c r="AF88" i="26"/>
  <c r="AC88" i="26"/>
  <c r="AB88" i="26"/>
  <c r="AA88" i="26"/>
  <c r="X88" i="26"/>
  <c r="W88" i="26"/>
  <c r="V88" i="26"/>
  <c r="S88" i="26"/>
  <c r="R88" i="26"/>
  <c r="Q88" i="26"/>
  <c r="L88" i="26"/>
  <c r="I88" i="26"/>
  <c r="H88" i="26"/>
  <c r="G88" i="26"/>
  <c r="AO88" i="26" s="1"/>
  <c r="AT87" i="26"/>
  <c r="AQ87" i="26"/>
  <c r="AN87" i="26"/>
  <c r="AM87" i="26"/>
  <c r="AL87" i="26"/>
  <c r="AP87" i="26" s="1"/>
  <c r="AH87" i="26"/>
  <c r="AG87" i="26"/>
  <c r="AF87" i="26"/>
  <c r="AC87" i="26"/>
  <c r="AB87" i="26"/>
  <c r="AA87" i="26"/>
  <c r="X87" i="26"/>
  <c r="W87" i="26"/>
  <c r="V87" i="26"/>
  <c r="S87" i="26"/>
  <c r="R87" i="26"/>
  <c r="Q87" i="26"/>
  <c r="L87" i="26"/>
  <c r="I87" i="26"/>
  <c r="H87" i="26"/>
  <c r="AO87" i="26" s="1"/>
  <c r="G87" i="26"/>
  <c r="AT86" i="26"/>
  <c r="AQ86" i="26"/>
  <c r="AN86" i="26"/>
  <c r="AM86" i="26"/>
  <c r="AL86" i="26"/>
  <c r="AP86" i="26" s="1"/>
  <c r="AH86" i="26"/>
  <c r="AG86" i="26"/>
  <c r="AF86" i="26"/>
  <c r="AC86" i="26"/>
  <c r="AB86" i="26"/>
  <c r="AA86" i="26"/>
  <c r="X86" i="26"/>
  <c r="W86" i="26"/>
  <c r="V86" i="26"/>
  <c r="S86" i="26"/>
  <c r="R86" i="26"/>
  <c r="Q86" i="26"/>
  <c r="L86" i="26"/>
  <c r="I86" i="26"/>
  <c r="H86" i="26"/>
  <c r="G86" i="26"/>
  <c r="AO86" i="26" s="1"/>
  <c r="AT85" i="26"/>
  <c r="AQ85" i="26"/>
  <c r="AN85" i="26"/>
  <c r="AM85" i="26"/>
  <c r="AL85" i="26"/>
  <c r="AP85" i="26" s="1"/>
  <c r="AH85" i="26"/>
  <c r="AG85" i="26"/>
  <c r="AF85" i="26"/>
  <c r="AC85" i="26"/>
  <c r="AB85" i="26"/>
  <c r="AA85" i="26"/>
  <c r="X85" i="26"/>
  <c r="W85" i="26"/>
  <c r="V85" i="26"/>
  <c r="S85" i="26"/>
  <c r="R85" i="26"/>
  <c r="Q85" i="26"/>
  <c r="L85" i="26"/>
  <c r="I85" i="26"/>
  <c r="H85" i="26"/>
  <c r="AO85" i="26" s="1"/>
  <c r="G85" i="26"/>
  <c r="AT84" i="26"/>
  <c r="AQ84" i="26"/>
  <c r="AN84" i="26"/>
  <c r="AM84" i="26"/>
  <c r="AL84" i="26"/>
  <c r="AP84" i="26" s="1"/>
  <c r="AH84" i="26"/>
  <c r="AG84" i="26"/>
  <c r="AF84" i="26"/>
  <c r="AC84" i="26"/>
  <c r="AB84" i="26"/>
  <c r="AA84" i="26"/>
  <c r="X84" i="26"/>
  <c r="W84" i="26"/>
  <c r="V84" i="26"/>
  <c r="S84" i="26"/>
  <c r="R84" i="26"/>
  <c r="Q84" i="26"/>
  <c r="L84" i="26"/>
  <c r="I84" i="26"/>
  <c r="H84" i="26"/>
  <c r="G84" i="26"/>
  <c r="AO84" i="26" s="1"/>
  <c r="AT83" i="26"/>
  <c r="AQ83" i="26"/>
  <c r="AM83" i="26"/>
  <c r="AL83" i="26"/>
  <c r="AP83" i="26" s="1"/>
  <c r="AH83" i="26"/>
  <c r="AG83" i="26"/>
  <c r="AF83" i="26"/>
  <c r="AC83" i="26"/>
  <c r="AB83" i="26"/>
  <c r="AA83" i="26"/>
  <c r="X83" i="26"/>
  <c r="W83" i="26"/>
  <c r="V83" i="26"/>
  <c r="S83" i="26"/>
  <c r="R83" i="26"/>
  <c r="Q83" i="26"/>
  <c r="G83" i="26" s="1"/>
  <c r="L83" i="26"/>
  <c r="I83" i="26"/>
  <c r="H83" i="26"/>
  <c r="AT82" i="26"/>
  <c r="AQ82" i="26"/>
  <c r="AN82" i="26"/>
  <c r="AM82" i="26"/>
  <c r="AL82" i="26"/>
  <c r="AP82" i="26" s="1"/>
  <c r="AH82" i="26"/>
  <c r="AG82" i="26"/>
  <c r="AF82" i="26"/>
  <c r="AC82" i="26"/>
  <c r="AB82" i="26"/>
  <c r="AA82" i="26"/>
  <c r="X82" i="26"/>
  <c r="W82" i="26"/>
  <c r="V82" i="26"/>
  <c r="S82" i="26"/>
  <c r="R82" i="26"/>
  <c r="Q82" i="26"/>
  <c r="L82" i="26"/>
  <c r="I82" i="26"/>
  <c r="H82" i="26"/>
  <c r="G82" i="26"/>
  <c r="AO82" i="26" s="1"/>
  <c r="AT81" i="26"/>
  <c r="AQ81" i="26"/>
  <c r="AM81" i="26"/>
  <c r="AL81" i="26"/>
  <c r="AP81" i="26" s="1"/>
  <c r="AH81" i="26"/>
  <c r="AG81" i="26"/>
  <c r="AF81" i="26"/>
  <c r="AC81" i="26"/>
  <c r="AB81" i="26"/>
  <c r="AA81" i="26"/>
  <c r="X81" i="26"/>
  <c r="W81" i="26"/>
  <c r="V81" i="26"/>
  <c r="S81" i="26"/>
  <c r="R81" i="26"/>
  <c r="Q81" i="26"/>
  <c r="G81" i="26" s="1"/>
  <c r="L81" i="26"/>
  <c r="I81" i="26"/>
  <c r="H81" i="26"/>
  <c r="AT80" i="26"/>
  <c r="AQ80" i="26"/>
  <c r="AN80" i="26"/>
  <c r="AM80" i="26"/>
  <c r="AL80" i="26"/>
  <c r="AP80" i="26" s="1"/>
  <c r="AH80" i="26"/>
  <c r="AG80" i="26"/>
  <c r="AF80" i="26"/>
  <c r="AC80" i="26"/>
  <c r="AB80" i="26"/>
  <c r="AA80" i="26"/>
  <c r="X80" i="26"/>
  <c r="W80" i="26"/>
  <c r="V80" i="26"/>
  <c r="S80" i="26"/>
  <c r="R80" i="26"/>
  <c r="Q80" i="26"/>
  <c r="L80" i="26"/>
  <c r="I80" i="26"/>
  <c r="H80" i="26"/>
  <c r="G80" i="26"/>
  <c r="AO80" i="26" s="1"/>
  <c r="AT79" i="26"/>
  <c r="AQ79" i="26"/>
  <c r="AM79" i="26"/>
  <c r="AL79" i="26"/>
  <c r="AP79" i="26" s="1"/>
  <c r="AH79" i="26"/>
  <c r="AG79" i="26"/>
  <c r="AF79" i="26"/>
  <c r="AC79" i="26"/>
  <c r="AB79" i="26"/>
  <c r="AA79" i="26"/>
  <c r="X79" i="26"/>
  <c r="W79" i="26"/>
  <c r="V79" i="26"/>
  <c r="S79" i="26"/>
  <c r="R79" i="26"/>
  <c r="Q79" i="26"/>
  <c r="G79" i="26" s="1"/>
  <c r="L79" i="26"/>
  <c r="I79" i="26"/>
  <c r="H79" i="26"/>
  <c r="AT78" i="26"/>
  <c r="AQ78" i="26"/>
  <c r="AM78" i="26"/>
  <c r="AL78" i="26"/>
  <c r="AP78" i="26" s="1"/>
  <c r="AH78" i="26"/>
  <c r="AG78" i="26"/>
  <c r="AF78" i="26"/>
  <c r="AC78" i="26"/>
  <c r="AB78" i="26"/>
  <c r="AA78" i="26"/>
  <c r="X78" i="26"/>
  <c r="W78" i="26"/>
  <c r="V78" i="26"/>
  <c r="S78" i="26"/>
  <c r="R78" i="26"/>
  <c r="Q78" i="26"/>
  <c r="G78" i="26" s="1"/>
  <c r="L78" i="26"/>
  <c r="I78" i="26"/>
  <c r="H78" i="26"/>
  <c r="AT77" i="26"/>
  <c r="AQ77" i="26"/>
  <c r="AM77" i="26"/>
  <c r="AL77" i="26"/>
  <c r="AP77" i="26" s="1"/>
  <c r="AH77" i="26"/>
  <c r="AG77" i="26"/>
  <c r="AF77" i="26"/>
  <c r="AC77" i="26"/>
  <c r="AB77" i="26"/>
  <c r="AA77" i="26"/>
  <c r="X77" i="26"/>
  <c r="W77" i="26"/>
  <c r="V77" i="26"/>
  <c r="S77" i="26"/>
  <c r="R77" i="26"/>
  <c r="Q77" i="26"/>
  <c r="G77" i="26" s="1"/>
  <c r="L77" i="26"/>
  <c r="I77" i="26"/>
  <c r="H77" i="26"/>
  <c r="AT76" i="26"/>
  <c r="AQ76" i="26"/>
  <c r="AN76" i="26"/>
  <c r="AM76" i="26"/>
  <c r="AL76" i="26"/>
  <c r="AP76" i="26" s="1"/>
  <c r="AH76" i="26"/>
  <c r="AG76" i="26"/>
  <c r="AF76" i="26"/>
  <c r="AC76" i="26"/>
  <c r="AB76" i="26"/>
  <c r="AA76" i="26"/>
  <c r="X76" i="26"/>
  <c r="W76" i="26"/>
  <c r="V76" i="26"/>
  <c r="S76" i="26"/>
  <c r="R76" i="26"/>
  <c r="Q76" i="26"/>
  <c r="L76" i="26"/>
  <c r="I76" i="26"/>
  <c r="H76" i="26"/>
  <c r="G76" i="26"/>
  <c r="AO76" i="26" s="1"/>
  <c r="AT75" i="26"/>
  <c r="AQ75" i="26"/>
  <c r="AN75" i="26"/>
  <c r="AM75" i="26"/>
  <c r="AL75" i="26"/>
  <c r="AP75" i="26" s="1"/>
  <c r="AH75" i="26"/>
  <c r="AG75" i="26"/>
  <c r="AF75" i="26"/>
  <c r="AC75" i="26"/>
  <c r="AB75" i="26"/>
  <c r="AA75" i="26"/>
  <c r="X75" i="26"/>
  <c r="W75" i="26"/>
  <c r="V75" i="26"/>
  <c r="S75" i="26"/>
  <c r="R75" i="26"/>
  <c r="Q75" i="26"/>
  <c r="L75" i="26"/>
  <c r="I75" i="26"/>
  <c r="H75" i="26"/>
  <c r="AO75" i="26" s="1"/>
  <c r="G75" i="26"/>
  <c r="AT74" i="26"/>
  <c r="AQ74" i="26"/>
  <c r="AN74" i="26"/>
  <c r="AM74" i="26"/>
  <c r="AL74" i="26"/>
  <c r="AP74" i="26" s="1"/>
  <c r="AH74" i="26"/>
  <c r="AG74" i="26"/>
  <c r="AF74" i="26"/>
  <c r="AC74" i="26"/>
  <c r="AB74" i="26"/>
  <c r="AA74" i="26"/>
  <c r="X74" i="26"/>
  <c r="W74" i="26"/>
  <c r="V74" i="26"/>
  <c r="S74" i="26"/>
  <c r="R74" i="26"/>
  <c r="Q74" i="26"/>
  <c r="L74" i="26"/>
  <c r="I74" i="26"/>
  <c r="H74" i="26"/>
  <c r="G74" i="26"/>
  <c r="AO74" i="26" s="1"/>
  <c r="AT73" i="26"/>
  <c r="AQ73" i="26"/>
  <c r="AN73" i="26"/>
  <c r="AM73" i="26"/>
  <c r="AL73" i="26"/>
  <c r="AP73" i="26" s="1"/>
  <c r="AH73" i="26"/>
  <c r="AG73" i="26"/>
  <c r="AF73" i="26"/>
  <c r="AC73" i="26"/>
  <c r="AB73" i="26"/>
  <c r="AA73" i="26"/>
  <c r="X73" i="26"/>
  <c r="W73" i="26"/>
  <c r="V73" i="26"/>
  <c r="S73" i="26"/>
  <c r="R73" i="26"/>
  <c r="Q73" i="26"/>
  <c r="L73" i="26"/>
  <c r="I73" i="26"/>
  <c r="H73" i="26"/>
  <c r="AO73" i="26" s="1"/>
  <c r="G73" i="26"/>
  <c r="AT72" i="26"/>
  <c r="AQ72" i="26"/>
  <c r="AN72" i="26"/>
  <c r="AM72" i="26"/>
  <c r="AL72" i="26"/>
  <c r="AP72" i="26" s="1"/>
  <c r="AH72" i="26"/>
  <c r="AG72" i="26"/>
  <c r="AF72" i="26"/>
  <c r="AC72" i="26"/>
  <c r="AB72" i="26"/>
  <c r="AA72" i="26"/>
  <c r="X72" i="26"/>
  <c r="W72" i="26"/>
  <c r="V72" i="26"/>
  <c r="S72" i="26"/>
  <c r="R72" i="26"/>
  <c r="Q72" i="26"/>
  <c r="L72" i="26"/>
  <c r="I72" i="26"/>
  <c r="H72" i="26"/>
  <c r="G72" i="26"/>
  <c r="AO72" i="26" s="1"/>
  <c r="AT71" i="26"/>
  <c r="AQ71" i="26"/>
  <c r="AN71" i="26"/>
  <c r="AM71" i="26"/>
  <c r="AL71" i="26"/>
  <c r="AP71" i="26" s="1"/>
  <c r="AH71" i="26"/>
  <c r="AG71" i="26"/>
  <c r="AF71" i="26"/>
  <c r="AC71" i="26"/>
  <c r="AB71" i="26"/>
  <c r="AA71" i="26"/>
  <c r="X71" i="26"/>
  <c r="W71" i="26"/>
  <c r="V71" i="26"/>
  <c r="S71" i="26"/>
  <c r="R71" i="26"/>
  <c r="Q71" i="26"/>
  <c r="L71" i="26"/>
  <c r="I71" i="26"/>
  <c r="H71" i="26"/>
  <c r="AO71" i="26" s="1"/>
  <c r="G71" i="26"/>
  <c r="AT70" i="26"/>
  <c r="AQ70" i="26"/>
  <c r="AN70" i="26"/>
  <c r="AM70" i="26"/>
  <c r="AL70" i="26"/>
  <c r="AP70" i="26" s="1"/>
  <c r="AH70" i="26"/>
  <c r="AG70" i="26"/>
  <c r="AF70" i="26"/>
  <c r="AC70" i="26"/>
  <c r="AB70" i="26"/>
  <c r="AA70" i="26"/>
  <c r="X70" i="26"/>
  <c r="W70" i="26"/>
  <c r="V70" i="26"/>
  <c r="S70" i="26"/>
  <c r="R70" i="26"/>
  <c r="Q70" i="26"/>
  <c r="L70" i="26"/>
  <c r="I70" i="26"/>
  <c r="H70" i="26"/>
  <c r="G70" i="26"/>
  <c r="AO70" i="26" s="1"/>
  <c r="AT69" i="26"/>
  <c r="AQ69" i="26"/>
  <c r="AN69" i="26"/>
  <c r="AM69" i="26"/>
  <c r="AL69" i="26"/>
  <c r="AP69" i="26" s="1"/>
  <c r="AH69" i="26"/>
  <c r="AG69" i="26"/>
  <c r="AF69" i="26"/>
  <c r="AC69" i="26"/>
  <c r="AB69" i="26"/>
  <c r="AA69" i="26"/>
  <c r="X69" i="26"/>
  <c r="W69" i="26"/>
  <c r="V69" i="26"/>
  <c r="S69" i="26"/>
  <c r="R69" i="26"/>
  <c r="Q69" i="26"/>
  <c r="L69" i="26"/>
  <c r="I69" i="26"/>
  <c r="H69" i="26"/>
  <c r="AO69" i="26" s="1"/>
  <c r="G69" i="26"/>
  <c r="AT68" i="26"/>
  <c r="AQ68" i="26"/>
  <c r="AP68" i="26"/>
  <c r="AM68" i="26"/>
  <c r="AL68" i="26"/>
  <c r="AH68" i="26"/>
  <c r="AG68" i="26"/>
  <c r="AF68" i="26"/>
  <c r="AC68" i="26"/>
  <c r="AB68" i="26"/>
  <c r="AA68" i="26"/>
  <c r="X68" i="26"/>
  <c r="W68" i="26"/>
  <c r="V68" i="26"/>
  <c r="S68" i="26"/>
  <c r="R68" i="26"/>
  <c r="Q68" i="26"/>
  <c r="G68" i="26" s="1"/>
  <c r="L68" i="26"/>
  <c r="I68" i="26"/>
  <c r="H68" i="26"/>
  <c r="AT67" i="26"/>
  <c r="AQ67" i="26"/>
  <c r="AM67" i="26"/>
  <c r="AL67" i="26"/>
  <c r="AP67" i="26" s="1"/>
  <c r="AH67" i="26"/>
  <c r="AG67" i="26"/>
  <c r="AF67" i="26"/>
  <c r="AC67" i="26"/>
  <c r="AB67" i="26"/>
  <c r="AA67" i="26"/>
  <c r="X67" i="26"/>
  <c r="W67" i="26"/>
  <c r="V67" i="26"/>
  <c r="S67" i="26"/>
  <c r="R67" i="26"/>
  <c r="Q67" i="26"/>
  <c r="G67" i="26" s="1"/>
  <c r="L67" i="26"/>
  <c r="I67" i="26"/>
  <c r="H67" i="26"/>
  <c r="AT66" i="26"/>
  <c r="AQ66" i="26"/>
  <c r="AP66" i="26"/>
  <c r="AM66" i="26"/>
  <c r="AL66" i="26"/>
  <c r="AH66" i="26"/>
  <c r="AG66" i="26"/>
  <c r="AF66" i="26"/>
  <c r="AC66" i="26"/>
  <c r="AB66" i="26"/>
  <c r="AA66" i="26"/>
  <c r="X66" i="26"/>
  <c r="W66" i="26"/>
  <c r="V66" i="26"/>
  <c r="S66" i="26"/>
  <c r="R66" i="26"/>
  <c r="Q66" i="26"/>
  <c r="G66" i="26" s="1"/>
  <c r="L66" i="26"/>
  <c r="I66" i="26"/>
  <c r="H66" i="26"/>
  <c r="AT65" i="26"/>
  <c r="AQ65" i="26"/>
  <c r="AN65" i="26"/>
  <c r="AM65" i="26"/>
  <c r="AL65" i="26"/>
  <c r="AP65" i="26" s="1"/>
  <c r="AH65" i="26"/>
  <c r="AG65" i="26"/>
  <c r="AF65" i="26"/>
  <c r="AC65" i="26"/>
  <c r="AB65" i="26"/>
  <c r="AA65" i="26"/>
  <c r="X65" i="26"/>
  <c r="W65" i="26"/>
  <c r="V65" i="26"/>
  <c r="S65" i="26"/>
  <c r="R65" i="26"/>
  <c r="Q65" i="26"/>
  <c r="L65" i="26"/>
  <c r="I65" i="26"/>
  <c r="H65" i="26"/>
  <c r="AO65" i="26" s="1"/>
  <c r="G65" i="26"/>
  <c r="AT64" i="26"/>
  <c r="AQ64" i="26"/>
  <c r="AP64" i="26"/>
  <c r="AM64" i="26"/>
  <c r="AL64" i="26"/>
  <c r="AH64" i="26"/>
  <c r="AG64" i="26"/>
  <c r="AF64" i="26"/>
  <c r="AC64" i="26"/>
  <c r="AB64" i="26"/>
  <c r="AA64" i="26"/>
  <c r="X64" i="26"/>
  <c r="W64" i="26"/>
  <c r="V64" i="26"/>
  <c r="S64" i="26"/>
  <c r="R64" i="26"/>
  <c r="Q64" i="26"/>
  <c r="G64" i="26" s="1"/>
  <c r="L64" i="26"/>
  <c r="I64" i="26"/>
  <c r="H64" i="26"/>
  <c r="AT63" i="26"/>
  <c r="AQ63" i="26"/>
  <c r="AN63" i="26"/>
  <c r="AM63" i="26"/>
  <c r="AL63" i="26"/>
  <c r="AP63" i="26" s="1"/>
  <c r="AH63" i="26"/>
  <c r="AG63" i="26"/>
  <c r="AF63" i="26"/>
  <c r="AC63" i="26"/>
  <c r="AB63" i="26"/>
  <c r="AA63" i="26"/>
  <c r="X63" i="26"/>
  <c r="W63" i="26"/>
  <c r="V63" i="26"/>
  <c r="S63" i="26"/>
  <c r="R63" i="26"/>
  <c r="Q63" i="26"/>
  <c r="L63" i="26"/>
  <c r="I63" i="26"/>
  <c r="H63" i="26"/>
  <c r="AO63" i="26" s="1"/>
  <c r="G63" i="26"/>
  <c r="AT62" i="26"/>
  <c r="AQ62" i="26"/>
  <c r="AP62" i="26"/>
  <c r="AM62" i="26"/>
  <c r="AL62" i="26"/>
  <c r="AH62" i="26"/>
  <c r="AG62" i="26"/>
  <c r="AF62" i="26"/>
  <c r="AC62" i="26"/>
  <c r="AB62" i="26"/>
  <c r="AA62" i="26"/>
  <c r="X62" i="26"/>
  <c r="W62" i="26"/>
  <c r="V62" i="26"/>
  <c r="S62" i="26"/>
  <c r="R62" i="26"/>
  <c r="Q62" i="26"/>
  <c r="G62" i="26" s="1"/>
  <c r="L62" i="26"/>
  <c r="I62" i="26"/>
  <c r="H62" i="26"/>
  <c r="AT61" i="26"/>
  <c r="AQ61" i="26"/>
  <c r="AN61" i="26"/>
  <c r="AM61" i="26"/>
  <c r="AL61" i="26"/>
  <c r="AP61" i="26" s="1"/>
  <c r="AH61" i="26"/>
  <c r="AG61" i="26"/>
  <c r="AF61" i="26"/>
  <c r="AC61" i="26"/>
  <c r="AB61" i="26"/>
  <c r="AA61" i="26"/>
  <c r="X61" i="26"/>
  <c r="W61" i="26"/>
  <c r="V61" i="26"/>
  <c r="S61" i="26"/>
  <c r="R61" i="26"/>
  <c r="Q61" i="26"/>
  <c r="L61" i="26"/>
  <c r="I61" i="26"/>
  <c r="H61" i="26"/>
  <c r="AO61" i="26" s="1"/>
  <c r="G61" i="26"/>
  <c r="AT60" i="26"/>
  <c r="AQ60" i="26"/>
  <c r="AP60" i="26"/>
  <c r="AM60" i="26"/>
  <c r="AL60" i="26"/>
  <c r="AH60" i="26"/>
  <c r="AG60" i="26"/>
  <c r="AF60" i="26"/>
  <c r="AC60" i="26"/>
  <c r="AB60" i="26"/>
  <c r="AA60" i="26"/>
  <c r="X60" i="26"/>
  <c r="W60" i="26"/>
  <c r="V60" i="26"/>
  <c r="S60" i="26"/>
  <c r="R60" i="26"/>
  <c r="Q60" i="26"/>
  <c r="G60" i="26" s="1"/>
  <c r="L60" i="26"/>
  <c r="I60" i="26"/>
  <c r="H60" i="26"/>
  <c r="AT59" i="26"/>
  <c r="AQ59" i="26"/>
  <c r="AN59" i="26"/>
  <c r="AM59" i="26"/>
  <c r="AL59" i="26"/>
  <c r="AP59" i="26" s="1"/>
  <c r="AH59" i="26"/>
  <c r="AG59" i="26"/>
  <c r="AF59" i="26"/>
  <c r="AC59" i="26"/>
  <c r="AB59" i="26"/>
  <c r="AA59" i="26"/>
  <c r="X59" i="26"/>
  <c r="W59" i="26"/>
  <c r="V59" i="26"/>
  <c r="S59" i="26"/>
  <c r="R59" i="26"/>
  <c r="Q59" i="26"/>
  <c r="L59" i="26"/>
  <c r="I59" i="26"/>
  <c r="H59" i="26"/>
  <c r="AO59" i="26" s="1"/>
  <c r="G59" i="26"/>
  <c r="AT58" i="26"/>
  <c r="AQ58" i="26"/>
  <c r="AP58" i="26"/>
  <c r="AM58" i="26"/>
  <c r="AL58" i="26"/>
  <c r="AH58" i="26"/>
  <c r="AG58" i="26"/>
  <c r="AF58" i="26"/>
  <c r="AC58" i="26"/>
  <c r="AB58" i="26"/>
  <c r="AA58" i="26"/>
  <c r="X58" i="26"/>
  <c r="W58" i="26"/>
  <c r="V58" i="26"/>
  <c r="S58" i="26"/>
  <c r="R58" i="26"/>
  <c r="Q58" i="26"/>
  <c r="G58" i="26" s="1"/>
  <c r="L58" i="26"/>
  <c r="I58" i="26"/>
  <c r="H58" i="26"/>
  <c r="AT57" i="26"/>
  <c r="AQ57" i="26"/>
  <c r="AM57" i="26"/>
  <c r="AL57" i="26"/>
  <c r="AP57" i="26" s="1"/>
  <c r="AH57" i="26"/>
  <c r="AG57" i="26"/>
  <c r="AF57" i="26"/>
  <c r="AC57" i="26"/>
  <c r="AB57" i="26"/>
  <c r="AA57" i="26"/>
  <c r="X57" i="26"/>
  <c r="W57" i="26"/>
  <c r="V57" i="26"/>
  <c r="S57" i="26"/>
  <c r="R57" i="26"/>
  <c r="Q57" i="26"/>
  <c r="G57" i="26" s="1"/>
  <c r="L57" i="26"/>
  <c r="I57" i="26"/>
  <c r="H57" i="26"/>
  <c r="AT56" i="26"/>
  <c r="AQ56" i="26"/>
  <c r="AP56" i="26"/>
  <c r="AM56" i="26"/>
  <c r="AL56" i="26"/>
  <c r="AH56" i="26"/>
  <c r="AG56" i="26"/>
  <c r="AF56" i="26"/>
  <c r="AC56" i="26"/>
  <c r="AB56" i="26"/>
  <c r="AA56" i="26"/>
  <c r="X56" i="26"/>
  <c r="W56" i="26"/>
  <c r="V56" i="26"/>
  <c r="S56" i="26"/>
  <c r="R56" i="26"/>
  <c r="Q56" i="26"/>
  <c r="G56" i="26" s="1"/>
  <c r="L56" i="26"/>
  <c r="I56" i="26"/>
  <c r="H56" i="26"/>
  <c r="AT55" i="26"/>
  <c r="AQ55" i="26"/>
  <c r="AM55" i="26"/>
  <c r="AL55" i="26"/>
  <c r="AP55" i="26" s="1"/>
  <c r="AH55" i="26"/>
  <c r="AG55" i="26"/>
  <c r="AF55" i="26"/>
  <c r="AC55" i="26"/>
  <c r="AB55" i="26"/>
  <c r="AA55" i="26"/>
  <c r="X55" i="26"/>
  <c r="W55" i="26"/>
  <c r="V55" i="26"/>
  <c r="S55" i="26"/>
  <c r="R55" i="26"/>
  <c r="Q55" i="26"/>
  <c r="G55" i="26" s="1"/>
  <c r="L55" i="26"/>
  <c r="I55" i="26"/>
  <c r="H55" i="26"/>
  <c r="AT54" i="26"/>
  <c r="AQ54" i="26"/>
  <c r="AP54" i="26"/>
  <c r="AM54" i="26"/>
  <c r="AL54" i="26"/>
  <c r="AH54" i="26"/>
  <c r="AG54" i="26"/>
  <c r="AF54" i="26"/>
  <c r="AC54" i="26"/>
  <c r="AB54" i="26"/>
  <c r="AA54" i="26"/>
  <c r="X54" i="26"/>
  <c r="W54" i="26"/>
  <c r="V54" i="26"/>
  <c r="S54" i="26"/>
  <c r="R54" i="26"/>
  <c r="Q54" i="26"/>
  <c r="G54" i="26" s="1"/>
  <c r="L54" i="26"/>
  <c r="I54" i="26"/>
  <c r="H54" i="26"/>
  <c r="AT53" i="26"/>
  <c r="AQ53" i="26"/>
  <c r="AM53" i="26"/>
  <c r="AL53" i="26"/>
  <c r="AP53" i="26" s="1"/>
  <c r="AH53" i="26"/>
  <c r="AG53" i="26"/>
  <c r="AF53" i="26"/>
  <c r="AC53" i="26"/>
  <c r="AB53" i="26"/>
  <c r="AA53" i="26"/>
  <c r="X53" i="26"/>
  <c r="W53" i="26"/>
  <c r="V53" i="26"/>
  <c r="S53" i="26"/>
  <c r="R53" i="26"/>
  <c r="Q53" i="26"/>
  <c r="G53" i="26" s="1"/>
  <c r="L53" i="26"/>
  <c r="I53" i="26"/>
  <c r="H53" i="26"/>
  <c r="AT52" i="26"/>
  <c r="AQ52" i="26"/>
  <c r="AP52" i="26"/>
  <c r="AM52" i="26"/>
  <c r="AL52" i="26"/>
  <c r="AH52" i="26"/>
  <c r="AG52" i="26"/>
  <c r="AF52" i="26"/>
  <c r="AC52" i="26"/>
  <c r="AB52" i="26"/>
  <c r="AA52" i="26"/>
  <c r="X52" i="26"/>
  <c r="W52" i="26"/>
  <c r="V52" i="26"/>
  <c r="S52" i="26"/>
  <c r="R52" i="26"/>
  <c r="Q52" i="26"/>
  <c r="G52" i="26" s="1"/>
  <c r="L52" i="26"/>
  <c r="I52" i="26"/>
  <c r="H52" i="26"/>
  <c r="AT51" i="26"/>
  <c r="AQ51" i="26"/>
  <c r="AM51" i="26"/>
  <c r="AL51" i="26"/>
  <c r="AP51" i="26" s="1"/>
  <c r="AH51" i="26"/>
  <c r="AG51" i="26"/>
  <c r="AF51" i="26"/>
  <c r="AC51" i="26"/>
  <c r="AB51" i="26"/>
  <c r="AA51" i="26"/>
  <c r="X51" i="26"/>
  <c r="W51" i="26"/>
  <c r="V51" i="26"/>
  <c r="S51" i="26"/>
  <c r="R51" i="26"/>
  <c r="Q51" i="26"/>
  <c r="G51" i="26" s="1"/>
  <c r="L51" i="26"/>
  <c r="I51" i="26"/>
  <c r="H51" i="26"/>
  <c r="AT50" i="26"/>
  <c r="AQ50" i="26"/>
  <c r="AP50" i="26"/>
  <c r="AM50" i="26"/>
  <c r="AL50" i="26"/>
  <c r="AH50" i="26"/>
  <c r="AG50" i="26"/>
  <c r="AF50" i="26"/>
  <c r="AC50" i="26"/>
  <c r="AB50" i="26"/>
  <c r="AA50" i="26"/>
  <c r="X50" i="26"/>
  <c r="W50" i="26"/>
  <c r="V50" i="26"/>
  <c r="S50" i="26"/>
  <c r="R50" i="26"/>
  <c r="Q50" i="26"/>
  <c r="G50" i="26" s="1"/>
  <c r="L50" i="26"/>
  <c r="I50" i="26"/>
  <c r="H50" i="26"/>
  <c r="AT49" i="26"/>
  <c r="AQ49" i="26"/>
  <c r="AM49" i="26"/>
  <c r="AL49" i="26"/>
  <c r="AP49" i="26" s="1"/>
  <c r="AH49" i="26"/>
  <c r="AG49" i="26"/>
  <c r="AF49" i="26"/>
  <c r="AC49" i="26"/>
  <c r="AB49" i="26"/>
  <c r="AA49" i="26"/>
  <c r="X49" i="26"/>
  <c r="W49" i="26"/>
  <c r="V49" i="26"/>
  <c r="S49" i="26"/>
  <c r="R49" i="26"/>
  <c r="Q49" i="26"/>
  <c r="G49" i="26" s="1"/>
  <c r="L49" i="26"/>
  <c r="I49" i="26"/>
  <c r="H49" i="26"/>
  <c r="AT48" i="26"/>
  <c r="AQ48" i="26"/>
  <c r="AP48" i="26"/>
  <c r="AM48" i="26"/>
  <c r="AL48" i="26"/>
  <c r="AH48" i="26"/>
  <c r="AG48" i="26"/>
  <c r="AF48" i="26"/>
  <c r="AC48" i="26"/>
  <c r="AB48" i="26"/>
  <c r="AA48" i="26"/>
  <c r="X48" i="26"/>
  <c r="W48" i="26"/>
  <c r="V48" i="26"/>
  <c r="S48" i="26"/>
  <c r="R48" i="26"/>
  <c r="Q48" i="26"/>
  <c r="G48" i="26" s="1"/>
  <c r="L48" i="26"/>
  <c r="I48" i="26"/>
  <c r="H48" i="26"/>
  <c r="AT47" i="26"/>
  <c r="AQ47" i="26"/>
  <c r="AM47" i="26"/>
  <c r="AP47" i="26" s="1"/>
  <c r="AL47" i="26"/>
  <c r="AH47" i="26"/>
  <c r="AG47" i="26"/>
  <c r="AF47" i="26"/>
  <c r="AC47" i="26"/>
  <c r="AB47" i="26"/>
  <c r="AA47" i="26"/>
  <c r="X47" i="26"/>
  <c r="W47" i="26"/>
  <c r="V47" i="26"/>
  <c r="S47" i="26"/>
  <c r="R47" i="26"/>
  <c r="Q47" i="26"/>
  <c r="G47" i="26" s="1"/>
  <c r="L47" i="26"/>
  <c r="I47" i="26"/>
  <c r="H47" i="26"/>
  <c r="AT46" i="26"/>
  <c r="AQ46" i="26"/>
  <c r="AP46" i="26"/>
  <c r="AM46" i="26"/>
  <c r="AL46" i="26"/>
  <c r="AH46" i="26"/>
  <c r="AG46" i="26"/>
  <c r="AF46" i="26"/>
  <c r="AC46" i="26"/>
  <c r="AB46" i="26"/>
  <c r="AA46" i="26"/>
  <c r="X46" i="26"/>
  <c r="W46" i="26"/>
  <c r="V46" i="26"/>
  <c r="S46" i="26"/>
  <c r="R46" i="26"/>
  <c r="Q46" i="26"/>
  <c r="G46" i="26" s="1"/>
  <c r="L46" i="26"/>
  <c r="I46" i="26"/>
  <c r="H46" i="26"/>
  <c r="AT45" i="26"/>
  <c r="AQ45" i="26"/>
  <c r="AM45" i="26"/>
  <c r="AP45" i="26" s="1"/>
  <c r="AL45" i="26"/>
  <c r="AH45" i="26"/>
  <c r="AG45" i="26"/>
  <c r="AF45" i="26"/>
  <c r="AC45" i="26"/>
  <c r="AB45" i="26"/>
  <c r="AA45" i="26"/>
  <c r="X45" i="26"/>
  <c r="W45" i="26"/>
  <c r="V45" i="26"/>
  <c r="S45" i="26"/>
  <c r="R45" i="26"/>
  <c r="Q45" i="26"/>
  <c r="G45" i="26" s="1"/>
  <c r="L45" i="26"/>
  <c r="I45" i="26"/>
  <c r="H45" i="26"/>
  <c r="AT44" i="26"/>
  <c r="AQ44" i="26"/>
  <c r="AP44" i="26"/>
  <c r="AM44" i="26"/>
  <c r="AL44" i="26"/>
  <c r="AH44" i="26"/>
  <c r="AG44" i="26"/>
  <c r="AF44" i="26"/>
  <c r="AC44" i="26"/>
  <c r="AB44" i="26"/>
  <c r="AA44" i="26"/>
  <c r="X44" i="26"/>
  <c r="W44" i="26"/>
  <c r="V44" i="26"/>
  <c r="S44" i="26"/>
  <c r="R44" i="26"/>
  <c r="Q44" i="26"/>
  <c r="G44" i="26" s="1"/>
  <c r="L44" i="26"/>
  <c r="I44" i="26"/>
  <c r="H44" i="26"/>
  <c r="AT43" i="26"/>
  <c r="AQ43" i="26"/>
  <c r="AM43" i="26"/>
  <c r="AP43" i="26" s="1"/>
  <c r="AL43" i="26"/>
  <c r="AH43" i="26"/>
  <c r="AG43" i="26"/>
  <c r="AF43" i="26"/>
  <c r="AC43" i="26"/>
  <c r="AB43" i="26"/>
  <c r="AA43" i="26"/>
  <c r="X43" i="26"/>
  <c r="W43" i="26"/>
  <c r="V43" i="26"/>
  <c r="S43" i="26"/>
  <c r="R43" i="26"/>
  <c r="Q43" i="26"/>
  <c r="G43" i="26" s="1"/>
  <c r="L43" i="26"/>
  <c r="I43" i="26"/>
  <c r="H43" i="26"/>
  <c r="AT42" i="26"/>
  <c r="AQ42" i="26"/>
  <c r="AP42" i="26"/>
  <c r="AM42" i="26"/>
  <c r="AL42" i="26"/>
  <c r="AH42" i="26"/>
  <c r="AG42" i="26"/>
  <c r="AF42" i="26"/>
  <c r="AC42" i="26"/>
  <c r="AB42" i="26"/>
  <c r="AA42" i="26"/>
  <c r="X42" i="26"/>
  <c r="W42" i="26"/>
  <c r="V42" i="26"/>
  <c r="S42" i="26"/>
  <c r="R42" i="26"/>
  <c r="Q42" i="26"/>
  <c r="G42" i="26" s="1"/>
  <c r="L42" i="26"/>
  <c r="I42" i="26"/>
  <c r="H42" i="26"/>
  <c r="AT41" i="26"/>
  <c r="AQ41" i="26"/>
  <c r="AM41" i="26"/>
  <c r="AP41" i="26" s="1"/>
  <c r="AL41" i="26"/>
  <c r="AH41" i="26"/>
  <c r="AG41" i="26"/>
  <c r="AF41" i="26"/>
  <c r="AC41" i="26"/>
  <c r="AB41" i="26"/>
  <c r="AA41" i="26"/>
  <c r="X41" i="26"/>
  <c r="W41" i="26"/>
  <c r="V41" i="26"/>
  <c r="S41" i="26"/>
  <c r="R41" i="26"/>
  <c r="Q41" i="26"/>
  <c r="G41" i="26" s="1"/>
  <c r="L41" i="26"/>
  <c r="I41" i="26"/>
  <c r="H41" i="26"/>
  <c r="AT40" i="26"/>
  <c r="AQ40" i="26"/>
  <c r="AP40" i="26"/>
  <c r="AM40" i="26"/>
  <c r="AL40" i="26"/>
  <c r="AH40" i="26"/>
  <c r="AG40" i="26"/>
  <c r="AF40" i="26"/>
  <c r="AC40" i="26"/>
  <c r="AB40" i="26"/>
  <c r="AA40" i="26"/>
  <c r="X40" i="26"/>
  <c r="W40" i="26"/>
  <c r="V40" i="26"/>
  <c r="S40" i="26"/>
  <c r="R40" i="26"/>
  <c r="Q40" i="26"/>
  <c r="G40" i="26" s="1"/>
  <c r="L40" i="26"/>
  <c r="I40" i="26"/>
  <c r="H40" i="26"/>
  <c r="AT39" i="26"/>
  <c r="AQ39" i="26"/>
  <c r="AM39" i="26"/>
  <c r="AP39" i="26" s="1"/>
  <c r="AL39" i="26"/>
  <c r="AH39" i="26"/>
  <c r="AG39" i="26"/>
  <c r="AF39" i="26"/>
  <c r="AC39" i="26"/>
  <c r="AB39" i="26"/>
  <c r="AA39" i="26"/>
  <c r="X39" i="26"/>
  <c r="W39" i="26"/>
  <c r="V39" i="26"/>
  <c r="S39" i="26"/>
  <c r="R39" i="26"/>
  <c r="Q39" i="26"/>
  <c r="G39" i="26" s="1"/>
  <c r="L39" i="26"/>
  <c r="I39" i="26"/>
  <c r="H39" i="26"/>
  <c r="AT38" i="26"/>
  <c r="AQ38" i="26"/>
  <c r="AP38" i="26"/>
  <c r="AM38" i="26"/>
  <c r="AL38" i="26"/>
  <c r="AH38" i="26"/>
  <c r="AG38" i="26"/>
  <c r="AF38" i="26"/>
  <c r="AC38" i="26"/>
  <c r="AB38" i="26"/>
  <c r="AA38" i="26"/>
  <c r="X38" i="26"/>
  <c r="W38" i="26"/>
  <c r="V38" i="26"/>
  <c r="S38" i="26"/>
  <c r="R38" i="26"/>
  <c r="Q38" i="26"/>
  <c r="G38" i="26" s="1"/>
  <c r="L38" i="26"/>
  <c r="I38" i="26"/>
  <c r="H38" i="26"/>
  <c r="AT37" i="26"/>
  <c r="AQ37" i="26"/>
  <c r="AM37" i="26"/>
  <c r="AP37" i="26" s="1"/>
  <c r="AL37" i="26"/>
  <c r="AH37" i="26"/>
  <c r="AG37" i="26"/>
  <c r="AF37" i="26"/>
  <c r="AC37" i="26"/>
  <c r="AB37" i="26"/>
  <c r="AA37" i="26"/>
  <c r="X37" i="26"/>
  <c r="W37" i="26"/>
  <c r="V37" i="26"/>
  <c r="S37" i="26"/>
  <c r="R37" i="26"/>
  <c r="Q37" i="26"/>
  <c r="G37" i="26" s="1"/>
  <c r="L37" i="26"/>
  <c r="I37" i="26"/>
  <c r="H37" i="26"/>
  <c r="AT36" i="26"/>
  <c r="AQ36" i="26"/>
  <c r="AP36" i="26"/>
  <c r="AM36" i="26"/>
  <c r="AL36" i="26"/>
  <c r="AH36" i="26"/>
  <c r="AG36" i="26"/>
  <c r="AF36" i="26"/>
  <c r="AC36" i="26"/>
  <c r="AB36" i="26"/>
  <c r="AA36" i="26"/>
  <c r="X36" i="26"/>
  <c r="W36" i="26"/>
  <c r="V36" i="26"/>
  <c r="S36" i="26"/>
  <c r="R36" i="26"/>
  <c r="Q36" i="26"/>
  <c r="G36" i="26" s="1"/>
  <c r="L36" i="26"/>
  <c r="I36" i="26"/>
  <c r="H36" i="26"/>
  <c r="AT35" i="26"/>
  <c r="AQ35" i="26"/>
  <c r="AN35" i="26"/>
  <c r="AM35" i="26"/>
  <c r="AL35" i="26"/>
  <c r="AP35" i="26" s="1"/>
  <c r="AH35" i="26"/>
  <c r="AG35" i="26"/>
  <c r="AF35" i="26"/>
  <c r="AC35" i="26"/>
  <c r="AB35" i="26"/>
  <c r="AA35" i="26"/>
  <c r="X35" i="26"/>
  <c r="W35" i="26"/>
  <c r="V35" i="26"/>
  <c r="S35" i="26"/>
  <c r="R35" i="26"/>
  <c r="Q35" i="26"/>
  <c r="L35" i="26"/>
  <c r="I35" i="26"/>
  <c r="H35" i="26"/>
  <c r="G35" i="26"/>
  <c r="AO35" i="26" s="1"/>
  <c r="AT34" i="26"/>
  <c r="AQ34" i="26"/>
  <c r="AP34" i="26"/>
  <c r="AM34" i="26"/>
  <c r="AL34" i="26"/>
  <c r="AH34" i="26"/>
  <c r="AG34" i="26"/>
  <c r="AF34" i="26"/>
  <c r="AC34" i="26"/>
  <c r="AB34" i="26"/>
  <c r="AA34" i="26"/>
  <c r="X34" i="26"/>
  <c r="W34" i="26"/>
  <c r="V34" i="26"/>
  <c r="S34" i="26"/>
  <c r="R34" i="26"/>
  <c r="Q34" i="26"/>
  <c r="G34" i="26" s="1"/>
  <c r="L34" i="26"/>
  <c r="I34" i="26"/>
  <c r="H34" i="26"/>
  <c r="AT33" i="26"/>
  <c r="AQ33" i="26"/>
  <c r="AN33" i="26"/>
  <c r="AM33" i="26"/>
  <c r="AL33" i="26"/>
  <c r="AP33" i="26" s="1"/>
  <c r="AH33" i="26"/>
  <c r="AG33" i="26"/>
  <c r="AF33" i="26"/>
  <c r="AC33" i="26"/>
  <c r="AB33" i="26"/>
  <c r="AA33" i="26"/>
  <c r="X33" i="26"/>
  <c r="W33" i="26"/>
  <c r="V33" i="26"/>
  <c r="S33" i="26"/>
  <c r="R33" i="26"/>
  <c r="Q33" i="26"/>
  <c r="L33" i="26"/>
  <c r="I33" i="26"/>
  <c r="H33" i="26"/>
  <c r="G33" i="26"/>
  <c r="AO33" i="26" s="1"/>
  <c r="AT32" i="26"/>
  <c r="AQ32" i="26"/>
  <c r="AP32" i="26"/>
  <c r="AM32" i="26"/>
  <c r="AL32" i="26"/>
  <c r="AH32" i="26"/>
  <c r="AG32" i="26"/>
  <c r="AF32" i="26"/>
  <c r="AC32" i="26"/>
  <c r="AB32" i="26"/>
  <c r="AA32" i="26"/>
  <c r="X32" i="26"/>
  <c r="W32" i="26"/>
  <c r="V32" i="26"/>
  <c r="S32" i="26"/>
  <c r="R32" i="26"/>
  <c r="Q32" i="26"/>
  <c r="G32" i="26" s="1"/>
  <c r="L32" i="26"/>
  <c r="I32" i="26"/>
  <c r="H32" i="26"/>
  <c r="AT31" i="26"/>
  <c r="AQ31" i="26"/>
  <c r="AN31" i="26"/>
  <c r="AM31" i="26"/>
  <c r="AL31" i="26"/>
  <c r="AP31" i="26" s="1"/>
  <c r="AH31" i="26"/>
  <c r="AG31" i="26"/>
  <c r="AF31" i="26"/>
  <c r="AC31" i="26"/>
  <c r="AB31" i="26"/>
  <c r="AA31" i="26"/>
  <c r="X31" i="26"/>
  <c r="W31" i="26"/>
  <c r="V31" i="26"/>
  <c r="S31" i="26"/>
  <c r="R31" i="26"/>
  <c r="Q31" i="26"/>
  <c r="L31" i="26"/>
  <c r="I31" i="26"/>
  <c r="H31" i="26"/>
  <c r="G31" i="26"/>
  <c r="AO31" i="26" s="1"/>
  <c r="AT30" i="26"/>
  <c r="AQ30" i="26"/>
  <c r="AP30" i="26"/>
  <c r="AM30" i="26"/>
  <c r="AL30" i="26"/>
  <c r="AH30" i="26"/>
  <c r="AG30" i="26"/>
  <c r="AF30" i="26"/>
  <c r="AC30" i="26"/>
  <c r="AB30" i="26"/>
  <c r="AA30" i="26"/>
  <c r="X30" i="26"/>
  <c r="W30" i="26"/>
  <c r="V30" i="26"/>
  <c r="S30" i="26"/>
  <c r="R30" i="26"/>
  <c r="Q30" i="26"/>
  <c r="G30" i="26" s="1"/>
  <c r="L30" i="26"/>
  <c r="I30" i="26"/>
  <c r="H30" i="26"/>
  <c r="AT29" i="26"/>
  <c r="AQ29" i="26"/>
  <c r="AN29" i="26"/>
  <c r="AM29" i="26"/>
  <c r="AL29" i="26"/>
  <c r="AP29" i="26" s="1"/>
  <c r="AH29" i="26"/>
  <c r="AG29" i="26"/>
  <c r="AF29" i="26"/>
  <c r="AC29" i="26"/>
  <c r="AB29" i="26"/>
  <c r="AA29" i="26"/>
  <c r="X29" i="26"/>
  <c r="W29" i="26"/>
  <c r="V29" i="26"/>
  <c r="S29" i="26"/>
  <c r="R29" i="26"/>
  <c r="Q29" i="26"/>
  <c r="L29" i="26"/>
  <c r="I29" i="26"/>
  <c r="H29" i="26"/>
  <c r="G29" i="26"/>
  <c r="AO29" i="26" s="1"/>
  <c r="AT28" i="26"/>
  <c r="AQ28" i="26"/>
  <c r="AP28" i="26"/>
  <c r="AM28" i="26"/>
  <c r="AL28" i="26"/>
  <c r="AH28" i="26"/>
  <c r="AG28" i="26"/>
  <c r="AF28" i="26"/>
  <c r="AC28" i="26"/>
  <c r="AB28" i="26"/>
  <c r="AA28" i="26"/>
  <c r="X28" i="26"/>
  <c r="W28" i="26"/>
  <c r="V28" i="26"/>
  <c r="S28" i="26"/>
  <c r="R28" i="26"/>
  <c r="Q28" i="26"/>
  <c r="G28" i="26" s="1"/>
  <c r="L28" i="26"/>
  <c r="I28" i="26"/>
  <c r="H28" i="26"/>
  <c r="AT27" i="26"/>
  <c r="AQ27" i="26"/>
  <c r="AN27" i="26"/>
  <c r="AM27" i="26"/>
  <c r="AL27" i="26"/>
  <c r="AP27" i="26" s="1"/>
  <c r="AH27" i="26"/>
  <c r="AG27" i="26"/>
  <c r="AF27" i="26"/>
  <c r="AC27" i="26"/>
  <c r="AB27" i="26"/>
  <c r="AA27" i="26"/>
  <c r="X27" i="26"/>
  <c r="W27" i="26"/>
  <c r="V27" i="26"/>
  <c r="S27" i="26"/>
  <c r="R27" i="26"/>
  <c r="Q27" i="26"/>
  <c r="L27" i="26"/>
  <c r="I27" i="26"/>
  <c r="H27" i="26"/>
  <c r="G27" i="26"/>
  <c r="AO27" i="26" s="1"/>
  <c r="AT26" i="26"/>
  <c r="AQ26" i="26"/>
  <c r="AP26" i="26"/>
  <c r="AM26" i="26"/>
  <c r="AL26" i="26"/>
  <c r="AH26" i="26"/>
  <c r="AG26" i="26"/>
  <c r="AF26" i="26"/>
  <c r="AC26" i="26"/>
  <c r="AB26" i="26"/>
  <c r="AA26" i="26"/>
  <c r="X26" i="26"/>
  <c r="W26" i="26"/>
  <c r="V26" i="26"/>
  <c r="S26" i="26"/>
  <c r="R26" i="26"/>
  <c r="Q26" i="26"/>
  <c r="G26" i="26" s="1"/>
  <c r="L26" i="26"/>
  <c r="I26" i="26"/>
  <c r="H26" i="26"/>
  <c r="AT25" i="26"/>
  <c r="AQ25" i="26"/>
  <c r="AN25" i="26"/>
  <c r="AM25" i="26"/>
  <c r="AL25" i="26"/>
  <c r="AP25" i="26" s="1"/>
  <c r="AH25" i="26"/>
  <c r="AG25" i="26"/>
  <c r="AF25" i="26"/>
  <c r="AC25" i="26"/>
  <c r="AB25" i="26"/>
  <c r="AA25" i="26"/>
  <c r="X25" i="26"/>
  <c r="W25" i="26"/>
  <c r="V25" i="26"/>
  <c r="S25" i="26"/>
  <c r="R25" i="26"/>
  <c r="Q25" i="26"/>
  <c r="L25" i="26"/>
  <c r="I25" i="26"/>
  <c r="H25" i="26"/>
  <c r="G25" i="26"/>
  <c r="AO25" i="26" s="1"/>
  <c r="AT24" i="26"/>
  <c r="AQ24" i="26"/>
  <c r="AQ96" i="26" s="1"/>
  <c r="AP24" i="26"/>
  <c r="AM24" i="26"/>
  <c r="AL24" i="26"/>
  <c r="AH24" i="26"/>
  <c r="AG24" i="26"/>
  <c r="AF24" i="26"/>
  <c r="AC24" i="26"/>
  <c r="AB24" i="26"/>
  <c r="AA24" i="26"/>
  <c r="AA96" i="26" s="1"/>
  <c r="X24" i="26"/>
  <c r="W24" i="26"/>
  <c r="V24" i="26"/>
  <c r="V96" i="26" s="1"/>
  <c r="S24" i="26"/>
  <c r="R24" i="26"/>
  <c r="Q24" i="26"/>
  <c r="Q96" i="26" s="1"/>
  <c r="L24" i="26"/>
  <c r="L96" i="26" s="1"/>
  <c r="I24" i="26"/>
  <c r="H24" i="26"/>
  <c r="AV108" i="25"/>
  <c r="AS96" i="25"/>
  <c r="AT96" i="25" s="1"/>
  <c r="D96" i="25"/>
  <c r="AT91" i="25"/>
  <c r="AQ91" i="25"/>
  <c r="AM91" i="25"/>
  <c r="AL91" i="25"/>
  <c r="AP91" i="25" s="1"/>
  <c r="AH91" i="25"/>
  <c r="AG91" i="25"/>
  <c r="AF91" i="25"/>
  <c r="AC91" i="25"/>
  <c r="AB91" i="25"/>
  <c r="X91" i="25"/>
  <c r="W91" i="25"/>
  <c r="V91" i="25"/>
  <c r="S91" i="25"/>
  <c r="R91" i="25"/>
  <c r="Q91" i="25"/>
  <c r="G91" i="25" s="1"/>
  <c r="L91" i="25"/>
  <c r="I91" i="25"/>
  <c r="H91" i="25"/>
  <c r="AT90" i="25"/>
  <c r="AQ90" i="25"/>
  <c r="AN90" i="25"/>
  <c r="AM90" i="25"/>
  <c r="AL90" i="25"/>
  <c r="AP90" i="25" s="1"/>
  <c r="AH90" i="25"/>
  <c r="AG90" i="25"/>
  <c r="AF90" i="25"/>
  <c r="AC90" i="25"/>
  <c r="AB90" i="25"/>
  <c r="AA90" i="25"/>
  <c r="X90" i="25"/>
  <c r="W90" i="25"/>
  <c r="V90" i="25"/>
  <c r="S90" i="25"/>
  <c r="R90" i="25"/>
  <c r="Q90" i="25"/>
  <c r="L90" i="25"/>
  <c r="I90" i="25"/>
  <c r="H90" i="25"/>
  <c r="G90" i="25"/>
  <c r="AO90" i="25" s="1"/>
  <c r="AT89" i="25"/>
  <c r="AQ89" i="25"/>
  <c r="AN89" i="25"/>
  <c r="AM89" i="25"/>
  <c r="AL89" i="25"/>
  <c r="AP89" i="25" s="1"/>
  <c r="AH89" i="25"/>
  <c r="AG89" i="25"/>
  <c r="AF89" i="25"/>
  <c r="AC89" i="25"/>
  <c r="AB89" i="25"/>
  <c r="AA89" i="25"/>
  <c r="X89" i="25"/>
  <c r="W89" i="25"/>
  <c r="V89" i="25"/>
  <c r="S89" i="25"/>
  <c r="R89" i="25"/>
  <c r="Q89" i="25"/>
  <c r="L89" i="25"/>
  <c r="I89" i="25"/>
  <c r="H89" i="25"/>
  <c r="AO89" i="25" s="1"/>
  <c r="G89" i="25"/>
  <c r="AT88" i="25"/>
  <c r="AQ88" i="25"/>
  <c r="AN88" i="25"/>
  <c r="AM88" i="25"/>
  <c r="AL88" i="25"/>
  <c r="AP88" i="25" s="1"/>
  <c r="AH88" i="25"/>
  <c r="AG88" i="25"/>
  <c r="AF88" i="25"/>
  <c r="AC88" i="25"/>
  <c r="AB88" i="25"/>
  <c r="AA88" i="25"/>
  <c r="X88" i="25"/>
  <c r="W88" i="25"/>
  <c r="V88" i="25"/>
  <c r="S88" i="25"/>
  <c r="R88" i="25"/>
  <c r="Q88" i="25"/>
  <c r="L88" i="25"/>
  <c r="I88" i="25"/>
  <c r="H88" i="25"/>
  <c r="G88" i="25"/>
  <c r="AO88" i="25" s="1"/>
  <c r="AT87" i="25"/>
  <c r="AQ87" i="25"/>
  <c r="AM87" i="25"/>
  <c r="AL87" i="25"/>
  <c r="AP87" i="25" s="1"/>
  <c r="AH87" i="25"/>
  <c r="AG87" i="25"/>
  <c r="AF87" i="25"/>
  <c r="AC87" i="25"/>
  <c r="AB87" i="25"/>
  <c r="AA87" i="25"/>
  <c r="X87" i="25"/>
  <c r="W87" i="25"/>
  <c r="V87" i="25"/>
  <c r="S87" i="25"/>
  <c r="R87" i="25"/>
  <c r="Q87" i="25"/>
  <c r="G87" i="25" s="1"/>
  <c r="L87" i="25"/>
  <c r="I87" i="25"/>
  <c r="H87" i="25"/>
  <c r="AT86" i="25"/>
  <c r="AQ86" i="25"/>
  <c r="AM86" i="25"/>
  <c r="AL86" i="25"/>
  <c r="AP86" i="25" s="1"/>
  <c r="AH86" i="25"/>
  <c r="AG86" i="25"/>
  <c r="AF86" i="25"/>
  <c r="AC86" i="25"/>
  <c r="AB86" i="25"/>
  <c r="AA86" i="25"/>
  <c r="X86" i="25"/>
  <c r="W86" i="25"/>
  <c r="V86" i="25"/>
  <c r="S86" i="25"/>
  <c r="R86" i="25"/>
  <c r="Q86" i="25"/>
  <c r="G86" i="25" s="1"/>
  <c r="L86" i="25"/>
  <c r="I86" i="25"/>
  <c r="H86" i="25"/>
  <c r="AT85" i="25"/>
  <c r="AQ85" i="25"/>
  <c r="AN85" i="25"/>
  <c r="AM85" i="25"/>
  <c r="AL85" i="25"/>
  <c r="AP85" i="25" s="1"/>
  <c r="AH85" i="25"/>
  <c r="AG85" i="25"/>
  <c r="AF85" i="25"/>
  <c r="AC85" i="25"/>
  <c r="AB85" i="25"/>
  <c r="AA85" i="25"/>
  <c r="X85" i="25"/>
  <c r="W85" i="25"/>
  <c r="V85" i="25"/>
  <c r="S85" i="25"/>
  <c r="R85" i="25"/>
  <c r="Q85" i="25"/>
  <c r="L85" i="25"/>
  <c r="I85" i="25"/>
  <c r="H85" i="25"/>
  <c r="AO85" i="25" s="1"/>
  <c r="G85" i="25"/>
  <c r="AT84" i="25"/>
  <c r="AQ84" i="25"/>
  <c r="AM84" i="25"/>
  <c r="AL84" i="25"/>
  <c r="AP84" i="25" s="1"/>
  <c r="AH84" i="25"/>
  <c r="AG84" i="25"/>
  <c r="AF84" i="25"/>
  <c r="AC84" i="25"/>
  <c r="AB84" i="25"/>
  <c r="AA84" i="25"/>
  <c r="X84" i="25"/>
  <c r="W84" i="25"/>
  <c r="V84" i="25"/>
  <c r="S84" i="25"/>
  <c r="R84" i="25"/>
  <c r="Q84" i="25"/>
  <c r="G84" i="25" s="1"/>
  <c r="L84" i="25"/>
  <c r="I84" i="25"/>
  <c r="H84" i="25"/>
  <c r="AT83" i="25"/>
  <c r="AQ83" i="25"/>
  <c r="AM83" i="25"/>
  <c r="AL83" i="25"/>
  <c r="AP83" i="25" s="1"/>
  <c r="AH83" i="25"/>
  <c r="AG83" i="25"/>
  <c r="AF83" i="25"/>
  <c r="AC83" i="25"/>
  <c r="AB83" i="25"/>
  <c r="AA83" i="25"/>
  <c r="X83" i="25"/>
  <c r="W83" i="25"/>
  <c r="V83" i="25"/>
  <c r="S83" i="25"/>
  <c r="R83" i="25"/>
  <c r="Q83" i="25"/>
  <c r="G83" i="25" s="1"/>
  <c r="L83" i="25"/>
  <c r="I83" i="25"/>
  <c r="H83" i="25"/>
  <c r="AT82" i="25"/>
  <c r="AQ82" i="25"/>
  <c r="AM82" i="25"/>
  <c r="AL82" i="25"/>
  <c r="AP82" i="25" s="1"/>
  <c r="AH82" i="25"/>
  <c r="AG82" i="25"/>
  <c r="AF82" i="25"/>
  <c r="AC82" i="25"/>
  <c r="AB82" i="25"/>
  <c r="AA82" i="25"/>
  <c r="X82" i="25"/>
  <c r="W82" i="25"/>
  <c r="V82" i="25"/>
  <c r="S82" i="25"/>
  <c r="R82" i="25"/>
  <c r="Q82" i="25"/>
  <c r="G82" i="25" s="1"/>
  <c r="L82" i="25"/>
  <c r="I82" i="25"/>
  <c r="H82" i="25"/>
  <c r="AT81" i="25"/>
  <c r="AQ81" i="25"/>
  <c r="AM81" i="25"/>
  <c r="AL81" i="25"/>
  <c r="AP81" i="25" s="1"/>
  <c r="AH81" i="25"/>
  <c r="AG81" i="25"/>
  <c r="AF81" i="25"/>
  <c r="AC81" i="25"/>
  <c r="AB81" i="25"/>
  <c r="AA81" i="25"/>
  <c r="X81" i="25"/>
  <c r="W81" i="25"/>
  <c r="V81" i="25"/>
  <c r="S81" i="25"/>
  <c r="R81" i="25"/>
  <c r="Q81" i="25"/>
  <c r="G81" i="25" s="1"/>
  <c r="L81" i="25"/>
  <c r="I81" i="25"/>
  <c r="H81" i="25"/>
  <c r="AT80" i="25"/>
  <c r="AQ80" i="25"/>
  <c r="AP80" i="25"/>
  <c r="AM80" i="25"/>
  <c r="AL80" i="25"/>
  <c r="AH80" i="25"/>
  <c r="AG80" i="25"/>
  <c r="AF80" i="25"/>
  <c r="AC80" i="25"/>
  <c r="AB80" i="25"/>
  <c r="AA80" i="25"/>
  <c r="X80" i="25"/>
  <c r="W80" i="25"/>
  <c r="V80" i="25"/>
  <c r="S80" i="25"/>
  <c r="R80" i="25"/>
  <c r="Q80" i="25"/>
  <c r="G80" i="25" s="1"/>
  <c r="L80" i="25"/>
  <c r="I80" i="25"/>
  <c r="H80" i="25"/>
  <c r="AT79" i="25"/>
  <c r="AQ79" i="25"/>
  <c r="AN79" i="25"/>
  <c r="AM79" i="25"/>
  <c r="AL79" i="25"/>
  <c r="AP79" i="25" s="1"/>
  <c r="AH79" i="25"/>
  <c r="AG79" i="25"/>
  <c r="AF79" i="25"/>
  <c r="AC79" i="25"/>
  <c r="AB79" i="25"/>
  <c r="AA79" i="25"/>
  <c r="X79" i="25"/>
  <c r="W79" i="25"/>
  <c r="V79" i="25"/>
  <c r="S79" i="25"/>
  <c r="R79" i="25"/>
  <c r="Q79" i="25"/>
  <c r="L79" i="25"/>
  <c r="I79" i="25"/>
  <c r="H79" i="25"/>
  <c r="AO79" i="25" s="1"/>
  <c r="G79" i="25"/>
  <c r="AT78" i="25"/>
  <c r="AQ78" i="25"/>
  <c r="AP78" i="25"/>
  <c r="AM78" i="25"/>
  <c r="AL78" i="25"/>
  <c r="AH78" i="25"/>
  <c r="AG78" i="25"/>
  <c r="AF78" i="25"/>
  <c r="AC78" i="25"/>
  <c r="AB78" i="25"/>
  <c r="AA78" i="25"/>
  <c r="X78" i="25"/>
  <c r="W78" i="25"/>
  <c r="V78" i="25"/>
  <c r="S78" i="25"/>
  <c r="R78" i="25"/>
  <c r="Q78" i="25"/>
  <c r="G78" i="25" s="1"/>
  <c r="L78" i="25"/>
  <c r="I78" i="25"/>
  <c r="H78" i="25"/>
  <c r="AT77" i="25"/>
  <c r="AQ77" i="25"/>
  <c r="AM77" i="25"/>
  <c r="AL77" i="25"/>
  <c r="AP77" i="25" s="1"/>
  <c r="AH77" i="25"/>
  <c r="AG77" i="25"/>
  <c r="AF77" i="25"/>
  <c r="AC77" i="25"/>
  <c r="AB77" i="25"/>
  <c r="AA77" i="25"/>
  <c r="X77" i="25"/>
  <c r="W77" i="25"/>
  <c r="V77" i="25"/>
  <c r="S77" i="25"/>
  <c r="R77" i="25"/>
  <c r="Q77" i="25"/>
  <c r="G77" i="25" s="1"/>
  <c r="L77" i="25"/>
  <c r="I77" i="25"/>
  <c r="H77" i="25"/>
  <c r="AT76" i="25"/>
  <c r="AQ76" i="25"/>
  <c r="AP76" i="25"/>
  <c r="AM76" i="25"/>
  <c r="AL76" i="25"/>
  <c r="AH76" i="25"/>
  <c r="AG76" i="25"/>
  <c r="AF76" i="25"/>
  <c r="AC76" i="25"/>
  <c r="AB76" i="25"/>
  <c r="AA76" i="25"/>
  <c r="X76" i="25"/>
  <c r="W76" i="25"/>
  <c r="V76" i="25"/>
  <c r="S76" i="25"/>
  <c r="R76" i="25"/>
  <c r="Q76" i="25"/>
  <c r="G76" i="25" s="1"/>
  <c r="L76" i="25"/>
  <c r="I76" i="25"/>
  <c r="H76" i="25"/>
  <c r="AT75" i="25"/>
  <c r="AQ75" i="25"/>
  <c r="AM75" i="25"/>
  <c r="AP75" i="25" s="1"/>
  <c r="AL75" i="25"/>
  <c r="AH75" i="25"/>
  <c r="AG75" i="25"/>
  <c r="AF75" i="25"/>
  <c r="AC75" i="25"/>
  <c r="AB75" i="25"/>
  <c r="AA75" i="25"/>
  <c r="X75" i="25"/>
  <c r="W75" i="25"/>
  <c r="V75" i="25"/>
  <c r="S75" i="25"/>
  <c r="R75" i="25"/>
  <c r="Q75" i="25"/>
  <c r="G75" i="25" s="1"/>
  <c r="L75" i="25"/>
  <c r="I75" i="25"/>
  <c r="H75" i="25"/>
  <c r="AT74" i="25"/>
  <c r="AQ74" i="25"/>
  <c r="AP74" i="25"/>
  <c r="AM74" i="25"/>
  <c r="AL74" i="25"/>
  <c r="AH74" i="25"/>
  <c r="AG74" i="25"/>
  <c r="AF74" i="25"/>
  <c r="AC74" i="25"/>
  <c r="AB74" i="25"/>
  <c r="AA74" i="25"/>
  <c r="X74" i="25"/>
  <c r="W74" i="25"/>
  <c r="V74" i="25"/>
  <c r="S74" i="25"/>
  <c r="R74" i="25"/>
  <c r="Q74" i="25"/>
  <c r="G74" i="25" s="1"/>
  <c r="L74" i="25"/>
  <c r="I74" i="25"/>
  <c r="H74" i="25"/>
  <c r="AT73" i="25"/>
  <c r="AQ73" i="25"/>
  <c r="AN73" i="25"/>
  <c r="AM73" i="25"/>
  <c r="AL73" i="25"/>
  <c r="AP73" i="25" s="1"/>
  <c r="AH73" i="25"/>
  <c r="AG73" i="25"/>
  <c r="AF73" i="25"/>
  <c r="AC73" i="25"/>
  <c r="AB73" i="25"/>
  <c r="AA73" i="25"/>
  <c r="X73" i="25"/>
  <c r="W73" i="25"/>
  <c r="V73" i="25"/>
  <c r="S73" i="25"/>
  <c r="R73" i="25"/>
  <c r="Q73" i="25"/>
  <c r="L73" i="25"/>
  <c r="I73" i="25"/>
  <c r="H73" i="25"/>
  <c r="AO73" i="25" s="1"/>
  <c r="G73" i="25"/>
  <c r="AT72" i="25"/>
  <c r="AQ72" i="25"/>
  <c r="AM72" i="25"/>
  <c r="AL72" i="25"/>
  <c r="AP72" i="25" s="1"/>
  <c r="AH72" i="25"/>
  <c r="AG72" i="25"/>
  <c r="AF72" i="25"/>
  <c r="AC72" i="25"/>
  <c r="AB72" i="25"/>
  <c r="AA72" i="25"/>
  <c r="X72" i="25"/>
  <c r="W72" i="25"/>
  <c r="V72" i="25"/>
  <c r="S72" i="25"/>
  <c r="R72" i="25"/>
  <c r="Q72" i="25"/>
  <c r="G72" i="25" s="1"/>
  <c r="L72" i="25"/>
  <c r="I72" i="25"/>
  <c r="H72" i="25"/>
  <c r="AT71" i="25"/>
  <c r="AQ71" i="25"/>
  <c r="AM71" i="25"/>
  <c r="AL71" i="25"/>
  <c r="AP71" i="25" s="1"/>
  <c r="AH71" i="25"/>
  <c r="AG71" i="25"/>
  <c r="AF71" i="25"/>
  <c r="AC71" i="25"/>
  <c r="AB71" i="25"/>
  <c r="AA71" i="25"/>
  <c r="X71" i="25"/>
  <c r="W71" i="25"/>
  <c r="V71" i="25"/>
  <c r="S71" i="25"/>
  <c r="R71" i="25"/>
  <c r="Q71" i="25"/>
  <c r="G71" i="25" s="1"/>
  <c r="L71" i="25"/>
  <c r="I71" i="25"/>
  <c r="H71" i="25"/>
  <c r="AT70" i="25"/>
  <c r="AQ70" i="25"/>
  <c r="AN70" i="25"/>
  <c r="AM70" i="25"/>
  <c r="AL70" i="25"/>
  <c r="AP70" i="25" s="1"/>
  <c r="AH70" i="25"/>
  <c r="AG70" i="25"/>
  <c r="AF70" i="25"/>
  <c r="AC70" i="25"/>
  <c r="AB70" i="25"/>
  <c r="AA70" i="25"/>
  <c r="X70" i="25"/>
  <c r="W70" i="25"/>
  <c r="V70" i="25"/>
  <c r="S70" i="25"/>
  <c r="R70" i="25"/>
  <c r="Q70" i="25"/>
  <c r="L70" i="25"/>
  <c r="I70" i="25"/>
  <c r="H70" i="25"/>
  <c r="G70" i="25"/>
  <c r="AO70" i="25" s="1"/>
  <c r="AT69" i="25"/>
  <c r="AQ69" i="25"/>
  <c r="AM69" i="25"/>
  <c r="AL69" i="25"/>
  <c r="AP69" i="25" s="1"/>
  <c r="AH69" i="25"/>
  <c r="AG69" i="25"/>
  <c r="AF69" i="25"/>
  <c r="AC69" i="25"/>
  <c r="AB69" i="25"/>
  <c r="AA69" i="25"/>
  <c r="X69" i="25"/>
  <c r="W69" i="25"/>
  <c r="V69" i="25"/>
  <c r="S69" i="25"/>
  <c r="R69" i="25"/>
  <c r="Q69" i="25"/>
  <c r="G69" i="25" s="1"/>
  <c r="L69" i="25"/>
  <c r="I69" i="25"/>
  <c r="H69" i="25"/>
  <c r="AT68" i="25"/>
  <c r="AQ68" i="25"/>
  <c r="AP68" i="25"/>
  <c r="AM68" i="25"/>
  <c r="AL68" i="25"/>
  <c r="AH68" i="25"/>
  <c r="AG68" i="25"/>
  <c r="AF68" i="25"/>
  <c r="AC68" i="25"/>
  <c r="AB68" i="25"/>
  <c r="AA68" i="25"/>
  <c r="X68" i="25"/>
  <c r="W68" i="25"/>
  <c r="V68" i="25"/>
  <c r="S68" i="25"/>
  <c r="R68" i="25"/>
  <c r="Q68" i="25"/>
  <c r="G68" i="25" s="1"/>
  <c r="L68" i="25"/>
  <c r="I68" i="25"/>
  <c r="H68" i="25"/>
  <c r="AT67" i="25"/>
  <c r="AQ67" i="25"/>
  <c r="AM67" i="25"/>
  <c r="AP67" i="25" s="1"/>
  <c r="AL67" i="25"/>
  <c r="AH67" i="25"/>
  <c r="AG67" i="25"/>
  <c r="AF67" i="25"/>
  <c r="AC67" i="25"/>
  <c r="AB67" i="25"/>
  <c r="AA67" i="25"/>
  <c r="X67" i="25"/>
  <c r="W67" i="25"/>
  <c r="V67" i="25"/>
  <c r="S67" i="25"/>
  <c r="R67" i="25"/>
  <c r="Q67" i="25"/>
  <c r="G67" i="25" s="1"/>
  <c r="L67" i="25"/>
  <c r="I67" i="25"/>
  <c r="H67" i="25"/>
  <c r="AT66" i="25"/>
  <c r="AQ66" i="25"/>
  <c r="AP66" i="25"/>
  <c r="AM66" i="25"/>
  <c r="AL66" i="25"/>
  <c r="AH66" i="25"/>
  <c r="AG66" i="25"/>
  <c r="AF66" i="25"/>
  <c r="AC66" i="25"/>
  <c r="AB66" i="25"/>
  <c r="AA66" i="25"/>
  <c r="X66" i="25"/>
  <c r="W66" i="25"/>
  <c r="V66" i="25"/>
  <c r="S66" i="25"/>
  <c r="R66" i="25"/>
  <c r="Q66" i="25"/>
  <c r="G66" i="25" s="1"/>
  <c r="L66" i="25"/>
  <c r="I66" i="25"/>
  <c r="H66" i="25"/>
  <c r="AT65" i="25"/>
  <c r="AQ65" i="25"/>
  <c r="AM65" i="25"/>
  <c r="AP65" i="25" s="1"/>
  <c r="AL65" i="25"/>
  <c r="AH65" i="25"/>
  <c r="AG65" i="25"/>
  <c r="AF65" i="25"/>
  <c r="AC65" i="25"/>
  <c r="AB65" i="25"/>
  <c r="AA65" i="25"/>
  <c r="X65" i="25"/>
  <c r="W65" i="25"/>
  <c r="V65" i="25"/>
  <c r="S65" i="25"/>
  <c r="R65" i="25"/>
  <c r="Q65" i="25"/>
  <c r="G65" i="25" s="1"/>
  <c r="L65" i="25"/>
  <c r="I65" i="25"/>
  <c r="H65" i="25"/>
  <c r="AT64" i="25"/>
  <c r="AQ64" i="25"/>
  <c r="AP64" i="25"/>
  <c r="AM64" i="25"/>
  <c r="AL64" i="25"/>
  <c r="AH64" i="25"/>
  <c r="AG64" i="25"/>
  <c r="AF64" i="25"/>
  <c r="AC64" i="25"/>
  <c r="AB64" i="25"/>
  <c r="AA64" i="25"/>
  <c r="X64" i="25"/>
  <c r="W64" i="25"/>
  <c r="V64" i="25"/>
  <c r="S64" i="25"/>
  <c r="R64" i="25"/>
  <c r="Q64" i="25"/>
  <c r="G64" i="25" s="1"/>
  <c r="L64" i="25"/>
  <c r="I64" i="25"/>
  <c r="H64" i="25"/>
  <c r="AT63" i="25"/>
  <c r="AQ63" i="25"/>
  <c r="AM63" i="25"/>
  <c r="AP63" i="25" s="1"/>
  <c r="AL63" i="25"/>
  <c r="AH63" i="25"/>
  <c r="AG63" i="25"/>
  <c r="AF63" i="25"/>
  <c r="AC63" i="25"/>
  <c r="AB63" i="25"/>
  <c r="AA63" i="25"/>
  <c r="X63" i="25"/>
  <c r="W63" i="25"/>
  <c r="V63" i="25"/>
  <c r="S63" i="25"/>
  <c r="R63" i="25"/>
  <c r="Q63" i="25"/>
  <c r="G63" i="25" s="1"/>
  <c r="L63" i="25"/>
  <c r="I63" i="25"/>
  <c r="H63" i="25"/>
  <c r="AT62" i="25"/>
  <c r="AQ62" i="25"/>
  <c r="AP62" i="25"/>
  <c r="AM62" i="25"/>
  <c r="AL62" i="25"/>
  <c r="AH62" i="25"/>
  <c r="AG62" i="25"/>
  <c r="AF62" i="25"/>
  <c r="AC62" i="25"/>
  <c r="AB62" i="25"/>
  <c r="AA62" i="25"/>
  <c r="X62" i="25"/>
  <c r="W62" i="25"/>
  <c r="V62" i="25"/>
  <c r="S62" i="25"/>
  <c r="R62" i="25"/>
  <c r="Q62" i="25"/>
  <c r="G62" i="25" s="1"/>
  <c r="L62" i="25"/>
  <c r="I62" i="25"/>
  <c r="H62" i="25"/>
  <c r="AT61" i="25"/>
  <c r="AQ61" i="25"/>
  <c r="AM61" i="25"/>
  <c r="AL61" i="25"/>
  <c r="AP61" i="25" s="1"/>
  <c r="AH61" i="25"/>
  <c r="AG61" i="25"/>
  <c r="AF61" i="25"/>
  <c r="AC61" i="25"/>
  <c r="AB61" i="25"/>
  <c r="AA61" i="25"/>
  <c r="X61" i="25"/>
  <c r="W61" i="25"/>
  <c r="V61" i="25"/>
  <c r="S61" i="25"/>
  <c r="R61" i="25"/>
  <c r="Q61" i="25"/>
  <c r="G61" i="25" s="1"/>
  <c r="L61" i="25"/>
  <c r="I61" i="25"/>
  <c r="H61" i="25"/>
  <c r="AT60" i="25"/>
  <c r="AQ60" i="25"/>
  <c r="AP60" i="25"/>
  <c r="AM60" i="25"/>
  <c r="AL60" i="25"/>
  <c r="AH60" i="25"/>
  <c r="AG60" i="25"/>
  <c r="AF60" i="25"/>
  <c r="AC60" i="25"/>
  <c r="AB60" i="25"/>
  <c r="AA60" i="25"/>
  <c r="X60" i="25"/>
  <c r="W60" i="25"/>
  <c r="V60" i="25"/>
  <c r="S60" i="25"/>
  <c r="R60" i="25"/>
  <c r="Q60" i="25"/>
  <c r="G60" i="25" s="1"/>
  <c r="L60" i="25"/>
  <c r="I60" i="25"/>
  <c r="H60" i="25"/>
  <c r="AT59" i="25"/>
  <c r="AQ59" i="25"/>
  <c r="AN59" i="25"/>
  <c r="AM59" i="25"/>
  <c r="AL59" i="25"/>
  <c r="AP59" i="25" s="1"/>
  <c r="AH59" i="25"/>
  <c r="AG59" i="25"/>
  <c r="AF59" i="25"/>
  <c r="AC59" i="25"/>
  <c r="AB59" i="25"/>
  <c r="AA59" i="25"/>
  <c r="X59" i="25"/>
  <c r="W59" i="25"/>
  <c r="V59" i="25"/>
  <c r="S59" i="25"/>
  <c r="R59" i="25"/>
  <c r="Q59" i="25"/>
  <c r="L59" i="25"/>
  <c r="I59" i="25"/>
  <c r="H59" i="25"/>
  <c r="AO59" i="25" s="1"/>
  <c r="G59" i="25"/>
  <c r="AT58" i="25"/>
  <c r="AQ58" i="25"/>
  <c r="AP58" i="25"/>
  <c r="AM58" i="25"/>
  <c r="AL58" i="25"/>
  <c r="AH58" i="25"/>
  <c r="AG58" i="25"/>
  <c r="AF58" i="25"/>
  <c r="AC58" i="25"/>
  <c r="AB58" i="25"/>
  <c r="AA58" i="25"/>
  <c r="X58" i="25"/>
  <c r="W58" i="25"/>
  <c r="V58" i="25"/>
  <c r="S58" i="25"/>
  <c r="R58" i="25"/>
  <c r="Q58" i="25"/>
  <c r="G58" i="25" s="1"/>
  <c r="L58" i="25"/>
  <c r="I58" i="25"/>
  <c r="H58" i="25"/>
  <c r="AT57" i="25"/>
  <c r="AQ57" i="25"/>
  <c r="AN57" i="25"/>
  <c r="AM57" i="25"/>
  <c r="AL57" i="25"/>
  <c r="AP57" i="25" s="1"/>
  <c r="AH57" i="25"/>
  <c r="AG57" i="25"/>
  <c r="AF57" i="25"/>
  <c r="AC57" i="25"/>
  <c r="AB57" i="25"/>
  <c r="AA57" i="25"/>
  <c r="X57" i="25"/>
  <c r="W57" i="25"/>
  <c r="V57" i="25"/>
  <c r="S57" i="25"/>
  <c r="R57" i="25"/>
  <c r="Q57" i="25"/>
  <c r="L57" i="25"/>
  <c r="I57" i="25"/>
  <c r="H57" i="25"/>
  <c r="AO57" i="25" s="1"/>
  <c r="G57" i="25"/>
  <c r="AT56" i="25"/>
  <c r="AQ56" i="25"/>
  <c r="AP56" i="25"/>
  <c r="AM56" i="25"/>
  <c r="AL56" i="25"/>
  <c r="AH56" i="25"/>
  <c r="AG56" i="25"/>
  <c r="AF56" i="25"/>
  <c r="AC56" i="25"/>
  <c r="AB56" i="25"/>
  <c r="AA56" i="25"/>
  <c r="X56" i="25"/>
  <c r="W56" i="25"/>
  <c r="V56" i="25"/>
  <c r="S56" i="25"/>
  <c r="R56" i="25"/>
  <c r="Q56" i="25"/>
  <c r="G56" i="25" s="1"/>
  <c r="L56" i="25"/>
  <c r="I56" i="25"/>
  <c r="H56" i="25"/>
  <c r="AT55" i="25"/>
  <c r="AQ55" i="25"/>
  <c r="AN55" i="25"/>
  <c r="AM55" i="25"/>
  <c r="AL55" i="25"/>
  <c r="AP55" i="25" s="1"/>
  <c r="AH55" i="25"/>
  <c r="AG55" i="25"/>
  <c r="AF55" i="25"/>
  <c r="AC55" i="25"/>
  <c r="AB55" i="25"/>
  <c r="AA55" i="25"/>
  <c r="X55" i="25"/>
  <c r="W55" i="25"/>
  <c r="V55" i="25"/>
  <c r="S55" i="25"/>
  <c r="R55" i="25"/>
  <c r="Q55" i="25"/>
  <c r="L55" i="25"/>
  <c r="I55" i="25"/>
  <c r="H55" i="25"/>
  <c r="AO55" i="25" s="1"/>
  <c r="G55" i="25"/>
  <c r="AT54" i="25"/>
  <c r="AQ54" i="25"/>
  <c r="AP54" i="25"/>
  <c r="AM54" i="25"/>
  <c r="AL54" i="25"/>
  <c r="AH54" i="25"/>
  <c r="AG54" i="25"/>
  <c r="AF54" i="25"/>
  <c r="AC54" i="25"/>
  <c r="AB54" i="25"/>
  <c r="AA54" i="25"/>
  <c r="X54" i="25"/>
  <c r="W54" i="25"/>
  <c r="V54" i="25"/>
  <c r="S54" i="25"/>
  <c r="R54" i="25"/>
  <c r="Q54" i="25"/>
  <c r="G54" i="25" s="1"/>
  <c r="L54" i="25"/>
  <c r="I54" i="25"/>
  <c r="H54" i="25"/>
  <c r="AT53" i="25"/>
  <c r="AQ53" i="25"/>
  <c r="AM53" i="25"/>
  <c r="AL53" i="25"/>
  <c r="AP53" i="25" s="1"/>
  <c r="AH53" i="25"/>
  <c r="AG53" i="25"/>
  <c r="AF53" i="25"/>
  <c r="AC53" i="25"/>
  <c r="AB53" i="25"/>
  <c r="AA53" i="25"/>
  <c r="X53" i="25"/>
  <c r="W53" i="25"/>
  <c r="V53" i="25"/>
  <c r="S53" i="25"/>
  <c r="R53" i="25"/>
  <c r="Q53" i="25"/>
  <c r="G53" i="25" s="1"/>
  <c r="L53" i="25"/>
  <c r="I53" i="25"/>
  <c r="H53" i="25"/>
  <c r="AT52" i="25"/>
  <c r="AQ52" i="25"/>
  <c r="AN52" i="25"/>
  <c r="AM52" i="25"/>
  <c r="AL52" i="25"/>
  <c r="AP52" i="25" s="1"/>
  <c r="AH52" i="25"/>
  <c r="AG52" i="25"/>
  <c r="AF52" i="25"/>
  <c r="AC52" i="25"/>
  <c r="AB52" i="25"/>
  <c r="AA52" i="25"/>
  <c r="X52" i="25"/>
  <c r="W52" i="25"/>
  <c r="V52" i="25"/>
  <c r="S52" i="25"/>
  <c r="R52" i="25"/>
  <c r="Q52" i="25"/>
  <c r="L52" i="25"/>
  <c r="I52" i="25"/>
  <c r="H52" i="25"/>
  <c r="G52" i="25"/>
  <c r="AO52" i="25" s="1"/>
  <c r="AT51" i="25"/>
  <c r="AQ51" i="25"/>
  <c r="AM51" i="25"/>
  <c r="AL51" i="25"/>
  <c r="AP51" i="25" s="1"/>
  <c r="AH51" i="25"/>
  <c r="AG51" i="25"/>
  <c r="AF51" i="25"/>
  <c r="AC51" i="25"/>
  <c r="AB51" i="25"/>
  <c r="AA51" i="25"/>
  <c r="X51" i="25"/>
  <c r="W51" i="25"/>
  <c r="V51" i="25"/>
  <c r="S51" i="25"/>
  <c r="R51" i="25"/>
  <c r="Q51" i="25"/>
  <c r="G51" i="25" s="1"/>
  <c r="L51" i="25"/>
  <c r="I51" i="25"/>
  <c r="H51" i="25"/>
  <c r="AT50" i="25"/>
  <c r="AQ50" i="25"/>
  <c r="AM50" i="25"/>
  <c r="AL50" i="25"/>
  <c r="AP50" i="25" s="1"/>
  <c r="AH50" i="25"/>
  <c r="AG50" i="25"/>
  <c r="AF50" i="25"/>
  <c r="AC50" i="25"/>
  <c r="AB50" i="25"/>
  <c r="AA50" i="25"/>
  <c r="X50" i="25"/>
  <c r="W50" i="25"/>
  <c r="V50" i="25"/>
  <c r="S50" i="25"/>
  <c r="R50" i="25"/>
  <c r="Q50" i="25"/>
  <c r="G50" i="25" s="1"/>
  <c r="L50" i="25"/>
  <c r="I50" i="25"/>
  <c r="H50" i="25"/>
  <c r="AT49" i="25"/>
  <c r="AQ49" i="25"/>
  <c r="AN49" i="25"/>
  <c r="AM49" i="25"/>
  <c r="AL49" i="25"/>
  <c r="AP49" i="25" s="1"/>
  <c r="AH49" i="25"/>
  <c r="AG49" i="25"/>
  <c r="AF49" i="25"/>
  <c r="AC49" i="25"/>
  <c r="AB49" i="25"/>
  <c r="AA49" i="25"/>
  <c r="X49" i="25"/>
  <c r="W49" i="25"/>
  <c r="V49" i="25"/>
  <c r="S49" i="25"/>
  <c r="R49" i="25"/>
  <c r="Q49" i="25"/>
  <c r="L49" i="25"/>
  <c r="I49" i="25"/>
  <c r="H49" i="25"/>
  <c r="G49" i="25"/>
  <c r="AO49" i="25" s="1"/>
  <c r="AT48" i="25"/>
  <c r="AQ48" i="25"/>
  <c r="AN48" i="25"/>
  <c r="AM48" i="25"/>
  <c r="AL48" i="25"/>
  <c r="AP48" i="25" s="1"/>
  <c r="AH48" i="25"/>
  <c r="AG48" i="25"/>
  <c r="AF48" i="25"/>
  <c r="AC48" i="25"/>
  <c r="AB48" i="25"/>
  <c r="AA48" i="25"/>
  <c r="X48" i="25"/>
  <c r="W48" i="25"/>
  <c r="V48" i="25"/>
  <c r="S48" i="25"/>
  <c r="R48" i="25"/>
  <c r="Q48" i="25"/>
  <c r="L48" i="25"/>
  <c r="I48" i="25"/>
  <c r="H48" i="25"/>
  <c r="G48" i="25"/>
  <c r="AO48" i="25" s="1"/>
  <c r="AT47" i="25"/>
  <c r="AQ47" i="25"/>
  <c r="AN47" i="25"/>
  <c r="AM47" i="25"/>
  <c r="AL47" i="25"/>
  <c r="AP47" i="25" s="1"/>
  <c r="AH47" i="25"/>
  <c r="AG47" i="25"/>
  <c r="AF47" i="25"/>
  <c r="AC47" i="25"/>
  <c r="AB47" i="25"/>
  <c r="AA47" i="25"/>
  <c r="X47" i="25"/>
  <c r="W47" i="25"/>
  <c r="V47" i="25"/>
  <c r="S47" i="25"/>
  <c r="R47" i="25"/>
  <c r="Q47" i="25"/>
  <c r="L47" i="25"/>
  <c r="I47" i="25"/>
  <c r="H47" i="25"/>
  <c r="G47" i="25"/>
  <c r="AO47" i="25" s="1"/>
  <c r="AT46" i="25"/>
  <c r="AQ46" i="25"/>
  <c r="AM46" i="25"/>
  <c r="AL46" i="25"/>
  <c r="AP46" i="25" s="1"/>
  <c r="AH46" i="25"/>
  <c r="AG46" i="25"/>
  <c r="AF46" i="25"/>
  <c r="AC46" i="25"/>
  <c r="AB46" i="25"/>
  <c r="AA46" i="25"/>
  <c r="X46" i="25"/>
  <c r="W46" i="25"/>
  <c r="V46" i="25"/>
  <c r="S46" i="25"/>
  <c r="R46" i="25"/>
  <c r="Q46" i="25"/>
  <c r="G46" i="25" s="1"/>
  <c r="L46" i="25"/>
  <c r="I46" i="25"/>
  <c r="H46" i="25"/>
  <c r="AT45" i="25"/>
  <c r="AQ45" i="25"/>
  <c r="AN45" i="25"/>
  <c r="AM45" i="25"/>
  <c r="AL45" i="25"/>
  <c r="AP45" i="25" s="1"/>
  <c r="AH45" i="25"/>
  <c r="AG45" i="25"/>
  <c r="AF45" i="25"/>
  <c r="AC45" i="25"/>
  <c r="AB45" i="25"/>
  <c r="AA45" i="25"/>
  <c r="X45" i="25"/>
  <c r="W45" i="25"/>
  <c r="V45" i="25"/>
  <c r="S45" i="25"/>
  <c r="R45" i="25"/>
  <c r="Q45" i="25"/>
  <c r="L45" i="25"/>
  <c r="I45" i="25"/>
  <c r="H45" i="25"/>
  <c r="G45" i="25"/>
  <c r="AO45" i="25" s="1"/>
  <c r="AT44" i="25"/>
  <c r="AQ44" i="25"/>
  <c r="AM44" i="25"/>
  <c r="AL44" i="25"/>
  <c r="AP44" i="25" s="1"/>
  <c r="AH44" i="25"/>
  <c r="AG44" i="25"/>
  <c r="AF44" i="25"/>
  <c r="AC44" i="25"/>
  <c r="AB44" i="25"/>
  <c r="AA44" i="25"/>
  <c r="X44" i="25"/>
  <c r="W44" i="25"/>
  <c r="V44" i="25"/>
  <c r="S44" i="25"/>
  <c r="R44" i="25"/>
  <c r="Q44" i="25"/>
  <c r="G44" i="25" s="1"/>
  <c r="L44" i="25"/>
  <c r="I44" i="25"/>
  <c r="H44" i="25"/>
  <c r="AT43" i="25"/>
  <c r="AQ43" i="25"/>
  <c r="AN43" i="25"/>
  <c r="AM43" i="25"/>
  <c r="AL43" i="25"/>
  <c r="AP43" i="25" s="1"/>
  <c r="AH43" i="25"/>
  <c r="AG43" i="25"/>
  <c r="AF43" i="25"/>
  <c r="AC43" i="25"/>
  <c r="AB43" i="25"/>
  <c r="AA43" i="25"/>
  <c r="X43" i="25"/>
  <c r="W43" i="25"/>
  <c r="V43" i="25"/>
  <c r="S43" i="25"/>
  <c r="R43" i="25"/>
  <c r="Q43" i="25"/>
  <c r="L43" i="25"/>
  <c r="I43" i="25"/>
  <c r="H43" i="25"/>
  <c r="G43" i="25"/>
  <c r="AO43" i="25" s="1"/>
  <c r="AT42" i="25"/>
  <c r="AQ42" i="25"/>
  <c r="AM42" i="25"/>
  <c r="AL42" i="25"/>
  <c r="AP42" i="25" s="1"/>
  <c r="AH42" i="25"/>
  <c r="AG42" i="25"/>
  <c r="AF42" i="25"/>
  <c r="AC42" i="25"/>
  <c r="AB42" i="25"/>
  <c r="AA42" i="25"/>
  <c r="X42" i="25"/>
  <c r="W42" i="25"/>
  <c r="V42" i="25"/>
  <c r="S42" i="25"/>
  <c r="R42" i="25"/>
  <c r="Q42" i="25"/>
  <c r="G42" i="25" s="1"/>
  <c r="L42" i="25"/>
  <c r="I42" i="25"/>
  <c r="H42" i="25"/>
  <c r="AT41" i="25"/>
  <c r="AQ41" i="25"/>
  <c r="AN41" i="25"/>
  <c r="AM41" i="25"/>
  <c r="AL41" i="25"/>
  <c r="AP41" i="25" s="1"/>
  <c r="AH41" i="25"/>
  <c r="AG41" i="25"/>
  <c r="AF41" i="25"/>
  <c r="AC41" i="25"/>
  <c r="AB41" i="25"/>
  <c r="AA41" i="25"/>
  <c r="X41" i="25"/>
  <c r="W41" i="25"/>
  <c r="V41" i="25"/>
  <c r="S41" i="25"/>
  <c r="R41" i="25"/>
  <c r="Q41" i="25"/>
  <c r="L41" i="25"/>
  <c r="I41" i="25"/>
  <c r="H41" i="25"/>
  <c r="G41" i="25"/>
  <c r="AO41" i="25" s="1"/>
  <c r="AT40" i="25"/>
  <c r="AQ40" i="25"/>
  <c r="AM40" i="25"/>
  <c r="AL40" i="25"/>
  <c r="AP40" i="25" s="1"/>
  <c r="AH40" i="25"/>
  <c r="AG40" i="25"/>
  <c r="AF40" i="25"/>
  <c r="AC40" i="25"/>
  <c r="AB40" i="25"/>
  <c r="AA40" i="25"/>
  <c r="X40" i="25"/>
  <c r="W40" i="25"/>
  <c r="V40" i="25"/>
  <c r="S40" i="25"/>
  <c r="R40" i="25"/>
  <c r="Q40" i="25"/>
  <c r="G40" i="25" s="1"/>
  <c r="L40" i="25"/>
  <c r="I40" i="25"/>
  <c r="H40" i="25"/>
  <c r="AT39" i="25"/>
  <c r="AQ39" i="25"/>
  <c r="AN39" i="25"/>
  <c r="AM39" i="25"/>
  <c r="AL39" i="25"/>
  <c r="AP39" i="25" s="1"/>
  <c r="AH39" i="25"/>
  <c r="AG39" i="25"/>
  <c r="AF39" i="25"/>
  <c r="AC39" i="25"/>
  <c r="AB39" i="25"/>
  <c r="AA39" i="25"/>
  <c r="X39" i="25"/>
  <c r="W39" i="25"/>
  <c r="V39" i="25"/>
  <c r="S39" i="25"/>
  <c r="R39" i="25"/>
  <c r="Q39" i="25"/>
  <c r="L39" i="25"/>
  <c r="I39" i="25"/>
  <c r="H39" i="25"/>
  <c r="G39" i="25"/>
  <c r="AO39" i="25" s="1"/>
  <c r="AT38" i="25"/>
  <c r="AQ38" i="25"/>
  <c r="AM38" i="25"/>
  <c r="AL38" i="25"/>
  <c r="AP38" i="25" s="1"/>
  <c r="AH38" i="25"/>
  <c r="AG38" i="25"/>
  <c r="AF38" i="25"/>
  <c r="AC38" i="25"/>
  <c r="AB38" i="25"/>
  <c r="AA38" i="25"/>
  <c r="X38" i="25"/>
  <c r="W38" i="25"/>
  <c r="V38" i="25"/>
  <c r="S38" i="25"/>
  <c r="R38" i="25"/>
  <c r="Q38" i="25"/>
  <c r="L38" i="25"/>
  <c r="I38" i="25"/>
  <c r="H38" i="25"/>
  <c r="G38" i="25"/>
  <c r="AT37" i="25"/>
  <c r="AQ37" i="25"/>
  <c r="AN37" i="25"/>
  <c r="AM37" i="25"/>
  <c r="AL37" i="25"/>
  <c r="AP37" i="25" s="1"/>
  <c r="AH37" i="25"/>
  <c r="AG37" i="25"/>
  <c r="AF37" i="25"/>
  <c r="AC37" i="25"/>
  <c r="AB37" i="25"/>
  <c r="AA37" i="25"/>
  <c r="X37" i="25"/>
  <c r="W37" i="25"/>
  <c r="V37" i="25"/>
  <c r="S37" i="25"/>
  <c r="R37" i="25"/>
  <c r="Q37" i="25"/>
  <c r="L37" i="25"/>
  <c r="I37" i="25"/>
  <c r="H37" i="25"/>
  <c r="G37" i="25"/>
  <c r="AO37" i="25" s="1"/>
  <c r="AT36" i="25"/>
  <c r="AQ36" i="25"/>
  <c r="AM36" i="25"/>
  <c r="AL36" i="25"/>
  <c r="AP36" i="25" s="1"/>
  <c r="AH36" i="25"/>
  <c r="AG36" i="25"/>
  <c r="AF36" i="25"/>
  <c r="AC36" i="25"/>
  <c r="AB36" i="25"/>
  <c r="AA36" i="25"/>
  <c r="X36" i="25"/>
  <c r="W36" i="25"/>
  <c r="V36" i="25"/>
  <c r="S36" i="25"/>
  <c r="R36" i="25"/>
  <c r="Q36" i="25"/>
  <c r="G36" i="25" s="1"/>
  <c r="L36" i="25"/>
  <c r="I36" i="25"/>
  <c r="H36" i="25"/>
  <c r="AT35" i="25"/>
  <c r="AQ35" i="25"/>
  <c r="AN35" i="25"/>
  <c r="AM35" i="25"/>
  <c r="AL35" i="25"/>
  <c r="AP35" i="25" s="1"/>
  <c r="AH35" i="25"/>
  <c r="AG35" i="25"/>
  <c r="AF35" i="25"/>
  <c r="AC35" i="25"/>
  <c r="AB35" i="25"/>
  <c r="AA35" i="25"/>
  <c r="X35" i="25"/>
  <c r="W35" i="25"/>
  <c r="V35" i="25"/>
  <c r="S35" i="25"/>
  <c r="R35" i="25"/>
  <c r="Q35" i="25"/>
  <c r="L35" i="25"/>
  <c r="I35" i="25"/>
  <c r="H35" i="25"/>
  <c r="G35" i="25"/>
  <c r="AO35" i="25" s="1"/>
  <c r="AT34" i="25"/>
  <c r="AQ34" i="25"/>
  <c r="AM34" i="25"/>
  <c r="AL34" i="25"/>
  <c r="AP34" i="25" s="1"/>
  <c r="AH34" i="25"/>
  <c r="AG34" i="25"/>
  <c r="AF34" i="25"/>
  <c r="AC34" i="25"/>
  <c r="AB34" i="25"/>
  <c r="AA34" i="25"/>
  <c r="X34" i="25"/>
  <c r="W34" i="25"/>
  <c r="V34" i="25"/>
  <c r="S34" i="25"/>
  <c r="R34" i="25"/>
  <c r="Q34" i="25"/>
  <c r="G34" i="25" s="1"/>
  <c r="L34" i="25"/>
  <c r="I34" i="25"/>
  <c r="H34" i="25"/>
  <c r="AT33" i="25"/>
  <c r="AQ33" i="25"/>
  <c r="AN33" i="25"/>
  <c r="AM33" i="25"/>
  <c r="AL33" i="25"/>
  <c r="AP33" i="25" s="1"/>
  <c r="AH33" i="25"/>
  <c r="AG33" i="25"/>
  <c r="AF33" i="25"/>
  <c r="AC33" i="25"/>
  <c r="AB33" i="25"/>
  <c r="AA33" i="25"/>
  <c r="X33" i="25"/>
  <c r="W33" i="25"/>
  <c r="V33" i="25"/>
  <c r="S33" i="25"/>
  <c r="R33" i="25"/>
  <c r="Q33" i="25"/>
  <c r="L33" i="25"/>
  <c r="I33" i="25"/>
  <c r="H33" i="25"/>
  <c r="G33" i="25"/>
  <c r="AO33" i="25" s="1"/>
  <c r="AT32" i="25"/>
  <c r="AQ32" i="25"/>
  <c r="AP32" i="25"/>
  <c r="AM32" i="25"/>
  <c r="AL32" i="25"/>
  <c r="AH32" i="25"/>
  <c r="AG32" i="25"/>
  <c r="AF32" i="25"/>
  <c r="AC32" i="25"/>
  <c r="AB32" i="25"/>
  <c r="AA32" i="25"/>
  <c r="X32" i="25"/>
  <c r="W32" i="25"/>
  <c r="V32" i="25"/>
  <c r="S32" i="25"/>
  <c r="R32" i="25"/>
  <c r="Q32" i="25"/>
  <c r="G32" i="25" s="1"/>
  <c r="L32" i="25"/>
  <c r="I32" i="25"/>
  <c r="H32" i="25"/>
  <c r="AT31" i="25"/>
  <c r="AQ31" i="25"/>
  <c r="AN31" i="25"/>
  <c r="AM31" i="25"/>
  <c r="AL31" i="25"/>
  <c r="AP31" i="25" s="1"/>
  <c r="AH31" i="25"/>
  <c r="AG31" i="25"/>
  <c r="AF31" i="25"/>
  <c r="AC31" i="25"/>
  <c r="AB31" i="25"/>
  <c r="AA31" i="25"/>
  <c r="X31" i="25"/>
  <c r="W31" i="25"/>
  <c r="V31" i="25"/>
  <c r="S31" i="25"/>
  <c r="R31" i="25"/>
  <c r="Q31" i="25"/>
  <c r="L31" i="25"/>
  <c r="I31" i="25"/>
  <c r="H31" i="25"/>
  <c r="G31" i="25"/>
  <c r="AO31" i="25" s="1"/>
  <c r="AT30" i="25"/>
  <c r="AQ30" i="25"/>
  <c r="AP30" i="25"/>
  <c r="AM30" i="25"/>
  <c r="AL30" i="25"/>
  <c r="AH30" i="25"/>
  <c r="AG30" i="25"/>
  <c r="AF30" i="25"/>
  <c r="AC30" i="25"/>
  <c r="AB30" i="25"/>
  <c r="AA30" i="25"/>
  <c r="X30" i="25"/>
  <c r="W30" i="25"/>
  <c r="V30" i="25"/>
  <c r="S30" i="25"/>
  <c r="R30" i="25"/>
  <c r="Q30" i="25"/>
  <c r="G30" i="25" s="1"/>
  <c r="L30" i="25"/>
  <c r="I30" i="25"/>
  <c r="H30" i="25"/>
  <c r="AT29" i="25"/>
  <c r="AQ29" i="25"/>
  <c r="AN29" i="25"/>
  <c r="AM29" i="25"/>
  <c r="AL29" i="25"/>
  <c r="AP29" i="25" s="1"/>
  <c r="AH29" i="25"/>
  <c r="AG29" i="25"/>
  <c r="AF29" i="25"/>
  <c r="AC29" i="25"/>
  <c r="AB29" i="25"/>
  <c r="AA29" i="25"/>
  <c r="X29" i="25"/>
  <c r="W29" i="25"/>
  <c r="V29" i="25"/>
  <c r="S29" i="25"/>
  <c r="R29" i="25"/>
  <c r="Q29" i="25"/>
  <c r="L29" i="25"/>
  <c r="I29" i="25"/>
  <c r="H29" i="25"/>
  <c r="G29" i="25"/>
  <c r="AO29" i="25" s="1"/>
  <c r="AT28" i="25"/>
  <c r="AQ28" i="25"/>
  <c r="AP28" i="25"/>
  <c r="AM28" i="25"/>
  <c r="AL28" i="25"/>
  <c r="AH28" i="25"/>
  <c r="AG28" i="25"/>
  <c r="AF28" i="25"/>
  <c r="AC28" i="25"/>
  <c r="AB28" i="25"/>
  <c r="AA28" i="25"/>
  <c r="X28" i="25"/>
  <c r="W28" i="25"/>
  <c r="V28" i="25"/>
  <c r="S28" i="25"/>
  <c r="R28" i="25"/>
  <c r="Q28" i="25"/>
  <c r="G28" i="25" s="1"/>
  <c r="L28" i="25"/>
  <c r="I28" i="25"/>
  <c r="H28" i="25"/>
  <c r="AT27" i="25"/>
  <c r="AQ27" i="25"/>
  <c r="AN27" i="25"/>
  <c r="AM27" i="25"/>
  <c r="AL27" i="25"/>
  <c r="AP27" i="25" s="1"/>
  <c r="AH27" i="25"/>
  <c r="AG27" i="25"/>
  <c r="AF27" i="25"/>
  <c r="AC27" i="25"/>
  <c r="AB27" i="25"/>
  <c r="AA27" i="25"/>
  <c r="X27" i="25"/>
  <c r="W27" i="25"/>
  <c r="V27" i="25"/>
  <c r="S27" i="25"/>
  <c r="R27" i="25"/>
  <c r="Q27" i="25"/>
  <c r="L27" i="25"/>
  <c r="I27" i="25"/>
  <c r="H27" i="25"/>
  <c r="G27" i="25"/>
  <c r="AO27" i="25" s="1"/>
  <c r="AT26" i="25"/>
  <c r="AQ26" i="25"/>
  <c r="AP26" i="25"/>
  <c r="AM26" i="25"/>
  <c r="AL26" i="25"/>
  <c r="AH26" i="25"/>
  <c r="AG26" i="25"/>
  <c r="AF26" i="25"/>
  <c r="AC26" i="25"/>
  <c r="AB26" i="25"/>
  <c r="AA26" i="25"/>
  <c r="X26" i="25"/>
  <c r="W26" i="25"/>
  <c r="V26" i="25"/>
  <c r="S26" i="25"/>
  <c r="R26" i="25"/>
  <c r="Q26" i="25"/>
  <c r="G26" i="25" s="1"/>
  <c r="L26" i="25"/>
  <c r="I26" i="25"/>
  <c r="H26" i="25"/>
  <c r="AT25" i="25"/>
  <c r="AQ25" i="25"/>
  <c r="AN25" i="25"/>
  <c r="AM25" i="25"/>
  <c r="AL25" i="25"/>
  <c r="AP25" i="25" s="1"/>
  <c r="AH25" i="25"/>
  <c r="AG25" i="25"/>
  <c r="AF25" i="25"/>
  <c r="AC25" i="25"/>
  <c r="AB25" i="25"/>
  <c r="AA25" i="25"/>
  <c r="X25" i="25"/>
  <c r="W25" i="25"/>
  <c r="V25" i="25"/>
  <c r="S25" i="25"/>
  <c r="R25" i="25"/>
  <c r="Q25" i="25"/>
  <c r="L25" i="25"/>
  <c r="I25" i="25"/>
  <c r="H25" i="25"/>
  <c r="G25" i="25"/>
  <c r="AO25" i="25" s="1"/>
  <c r="AT24" i="25"/>
  <c r="AQ24" i="25"/>
  <c r="AQ96" i="25" s="1"/>
  <c r="AP24" i="25"/>
  <c r="AM24" i="25"/>
  <c r="AL24" i="25"/>
  <c r="AH24" i="25"/>
  <c r="AG24" i="25"/>
  <c r="AF24" i="25"/>
  <c r="AC24" i="25"/>
  <c r="AB24" i="25"/>
  <c r="AA24" i="25"/>
  <c r="AA96" i="25" s="1"/>
  <c r="X24" i="25"/>
  <c r="W24" i="25"/>
  <c r="V24" i="25"/>
  <c r="V96" i="25" s="1"/>
  <c r="S24" i="25"/>
  <c r="R24" i="25"/>
  <c r="Q24" i="25"/>
  <c r="Q96" i="25" s="1"/>
  <c r="L24" i="25"/>
  <c r="L96" i="25" s="1"/>
  <c r="I24" i="25"/>
  <c r="H24" i="25"/>
  <c r="E10" i="13"/>
  <c r="E11" i="13"/>
  <c r="E12" i="13"/>
  <c r="E13" i="13"/>
  <c r="E14" i="13"/>
  <c r="AB24" i="20"/>
  <c r="AM24" i="20"/>
  <c r="AL24" i="20"/>
  <c r="L96" i="20"/>
  <c r="D96" i="20"/>
  <c r="D15" i="13"/>
  <c r="AV108" i="23"/>
  <c r="AS96" i="23"/>
  <c r="D96" i="23"/>
  <c r="B8" i="13" s="1"/>
  <c r="AT91" i="23"/>
  <c r="AQ91" i="23"/>
  <c r="AM91" i="23"/>
  <c r="AL91" i="23"/>
  <c r="AP91" i="23" s="1"/>
  <c r="AH91" i="23"/>
  <c r="AG91" i="23"/>
  <c r="AF91" i="23"/>
  <c r="AC91" i="23"/>
  <c r="AB91" i="23"/>
  <c r="X91" i="23"/>
  <c r="W91" i="23"/>
  <c r="V91" i="23"/>
  <c r="S91" i="23"/>
  <c r="R91" i="23"/>
  <c r="Q91" i="23"/>
  <c r="G91" i="23" s="1"/>
  <c r="L91" i="23"/>
  <c r="I91" i="23"/>
  <c r="H91" i="23"/>
  <c r="AT90" i="23"/>
  <c r="AQ90" i="23"/>
  <c r="AM90" i="23"/>
  <c r="AL90" i="23"/>
  <c r="AP90" i="23" s="1"/>
  <c r="AH90" i="23"/>
  <c r="AG90" i="23"/>
  <c r="AF90" i="23"/>
  <c r="AC90" i="23"/>
  <c r="AB90" i="23"/>
  <c r="AA90" i="23"/>
  <c r="X90" i="23"/>
  <c r="W90" i="23"/>
  <c r="V90" i="23"/>
  <c r="S90" i="23"/>
  <c r="R90" i="23"/>
  <c r="Q90" i="23"/>
  <c r="L90" i="23"/>
  <c r="I90" i="23"/>
  <c r="H90" i="23"/>
  <c r="G90" i="23"/>
  <c r="AT89" i="23"/>
  <c r="AQ89" i="23"/>
  <c r="AP89" i="23"/>
  <c r="AM89" i="23"/>
  <c r="AL89" i="23"/>
  <c r="AH89" i="23"/>
  <c r="AG89" i="23"/>
  <c r="AF89" i="23"/>
  <c r="AC89" i="23"/>
  <c r="AB89" i="23"/>
  <c r="AA89" i="23"/>
  <c r="X89" i="23"/>
  <c r="W89" i="23"/>
  <c r="V89" i="23"/>
  <c r="S89" i="23"/>
  <c r="R89" i="23"/>
  <c r="Q89" i="23"/>
  <c r="G89" i="23" s="1"/>
  <c r="L89" i="23"/>
  <c r="I89" i="23"/>
  <c r="H89" i="23"/>
  <c r="AT88" i="23"/>
  <c r="AQ88" i="23"/>
  <c r="AM88" i="23"/>
  <c r="AL88" i="23"/>
  <c r="AP88" i="23" s="1"/>
  <c r="AH88" i="23"/>
  <c r="AG88" i="23"/>
  <c r="AF88" i="23"/>
  <c r="AC88" i="23"/>
  <c r="AB88" i="23"/>
  <c r="AA88" i="23"/>
  <c r="X88" i="23"/>
  <c r="W88" i="23"/>
  <c r="V88" i="23"/>
  <c r="S88" i="23"/>
  <c r="R88" i="23"/>
  <c r="Q88" i="23"/>
  <c r="L88" i="23"/>
  <c r="I88" i="23"/>
  <c r="H88" i="23"/>
  <c r="G88" i="23"/>
  <c r="AT87" i="23"/>
  <c r="AQ87" i="23"/>
  <c r="AP87" i="23"/>
  <c r="AM87" i="23"/>
  <c r="AL87" i="23"/>
  <c r="AH87" i="23"/>
  <c r="AG87" i="23"/>
  <c r="AF87" i="23"/>
  <c r="AC87" i="23"/>
  <c r="AB87" i="23"/>
  <c r="AA87" i="23"/>
  <c r="X87" i="23"/>
  <c r="W87" i="23"/>
  <c r="V87" i="23"/>
  <c r="S87" i="23"/>
  <c r="R87" i="23"/>
  <c r="Q87" i="23"/>
  <c r="G87" i="23" s="1"/>
  <c r="L87" i="23"/>
  <c r="I87" i="23"/>
  <c r="H87" i="23"/>
  <c r="AT86" i="23"/>
  <c r="AQ86" i="23"/>
  <c r="AM86" i="23"/>
  <c r="AL86" i="23"/>
  <c r="AP86" i="23" s="1"/>
  <c r="AH86" i="23"/>
  <c r="AG86" i="23"/>
  <c r="AF86" i="23"/>
  <c r="AC86" i="23"/>
  <c r="AB86" i="23"/>
  <c r="AA86" i="23"/>
  <c r="X86" i="23"/>
  <c r="W86" i="23"/>
  <c r="V86" i="23"/>
  <c r="S86" i="23"/>
  <c r="R86" i="23"/>
  <c r="Q86" i="23"/>
  <c r="L86" i="23"/>
  <c r="I86" i="23"/>
  <c r="H86" i="23"/>
  <c r="G86" i="23"/>
  <c r="AT85" i="23"/>
  <c r="AQ85" i="23"/>
  <c r="AP85" i="23"/>
  <c r="AM85" i="23"/>
  <c r="AL85" i="23"/>
  <c r="AH85" i="23"/>
  <c r="AG85" i="23"/>
  <c r="AF85" i="23"/>
  <c r="AC85" i="23"/>
  <c r="AB85" i="23"/>
  <c r="AA85" i="23"/>
  <c r="X85" i="23"/>
  <c r="W85" i="23"/>
  <c r="V85" i="23"/>
  <c r="S85" i="23"/>
  <c r="R85" i="23"/>
  <c r="Q85" i="23"/>
  <c r="G85" i="23" s="1"/>
  <c r="L85" i="23"/>
  <c r="I85" i="23"/>
  <c r="H85" i="23"/>
  <c r="AT84" i="23"/>
  <c r="AQ84" i="23"/>
  <c r="AM84" i="23"/>
  <c r="AL84" i="23"/>
  <c r="AP84" i="23" s="1"/>
  <c r="AH84" i="23"/>
  <c r="AG84" i="23"/>
  <c r="AF84" i="23"/>
  <c r="AC84" i="23"/>
  <c r="AB84" i="23"/>
  <c r="AA84" i="23"/>
  <c r="X84" i="23"/>
  <c r="W84" i="23"/>
  <c r="V84" i="23"/>
  <c r="S84" i="23"/>
  <c r="R84" i="23"/>
  <c r="Q84" i="23"/>
  <c r="L84" i="23"/>
  <c r="I84" i="23"/>
  <c r="H84" i="23"/>
  <c r="G84" i="23"/>
  <c r="AT83" i="23"/>
  <c r="AQ83" i="23"/>
  <c r="AP83" i="23"/>
  <c r="AM83" i="23"/>
  <c r="AL83" i="23"/>
  <c r="AH83" i="23"/>
  <c r="AG83" i="23"/>
  <c r="AF83" i="23"/>
  <c r="AC83" i="23"/>
  <c r="AB83" i="23"/>
  <c r="AA83" i="23"/>
  <c r="X83" i="23"/>
  <c r="W83" i="23"/>
  <c r="V83" i="23"/>
  <c r="S83" i="23"/>
  <c r="R83" i="23"/>
  <c r="Q83" i="23"/>
  <c r="G83" i="23" s="1"/>
  <c r="L83" i="23"/>
  <c r="I83" i="23"/>
  <c r="H83" i="23"/>
  <c r="AT82" i="23"/>
  <c r="AQ82" i="23"/>
  <c r="AM82" i="23"/>
  <c r="AL82" i="23"/>
  <c r="AP82" i="23" s="1"/>
  <c r="AH82" i="23"/>
  <c r="AG82" i="23"/>
  <c r="AF82" i="23"/>
  <c r="AC82" i="23"/>
  <c r="AB82" i="23"/>
  <c r="AA82" i="23"/>
  <c r="X82" i="23"/>
  <c r="W82" i="23"/>
  <c r="V82" i="23"/>
  <c r="S82" i="23"/>
  <c r="R82" i="23"/>
  <c r="Q82" i="23"/>
  <c r="L82" i="23"/>
  <c r="I82" i="23"/>
  <c r="H82" i="23"/>
  <c r="G82" i="23"/>
  <c r="AT81" i="23"/>
  <c r="AQ81" i="23"/>
  <c r="AP81" i="23"/>
  <c r="AM81" i="23"/>
  <c r="AL81" i="23"/>
  <c r="AH81" i="23"/>
  <c r="AG81" i="23"/>
  <c r="AF81" i="23"/>
  <c r="AC81" i="23"/>
  <c r="AB81" i="23"/>
  <c r="AA81" i="23"/>
  <c r="X81" i="23"/>
  <c r="W81" i="23"/>
  <c r="V81" i="23"/>
  <c r="S81" i="23"/>
  <c r="R81" i="23"/>
  <c r="Q81" i="23"/>
  <c r="G81" i="23" s="1"/>
  <c r="L81" i="23"/>
  <c r="I81" i="23"/>
  <c r="H81" i="23"/>
  <c r="AT80" i="23"/>
  <c r="AQ80" i="23"/>
  <c r="AM80" i="23"/>
  <c r="AL80" i="23"/>
  <c r="AP80" i="23" s="1"/>
  <c r="AH80" i="23"/>
  <c r="AG80" i="23"/>
  <c r="AF80" i="23"/>
  <c r="AC80" i="23"/>
  <c r="AB80" i="23"/>
  <c r="AA80" i="23"/>
  <c r="X80" i="23"/>
  <c r="W80" i="23"/>
  <c r="V80" i="23"/>
  <c r="S80" i="23"/>
  <c r="R80" i="23"/>
  <c r="Q80" i="23"/>
  <c r="L80" i="23"/>
  <c r="I80" i="23"/>
  <c r="H80" i="23"/>
  <c r="G80" i="23"/>
  <c r="AT79" i="23"/>
  <c r="AQ79" i="23"/>
  <c r="AP79" i="23"/>
  <c r="AM79" i="23"/>
  <c r="AL79" i="23"/>
  <c r="AH79" i="23"/>
  <c r="AG79" i="23"/>
  <c r="AF79" i="23"/>
  <c r="AC79" i="23"/>
  <c r="AB79" i="23"/>
  <c r="AA79" i="23"/>
  <c r="X79" i="23"/>
  <c r="W79" i="23"/>
  <c r="V79" i="23"/>
  <c r="S79" i="23"/>
  <c r="R79" i="23"/>
  <c r="Q79" i="23"/>
  <c r="G79" i="23" s="1"/>
  <c r="L79" i="23"/>
  <c r="I79" i="23"/>
  <c r="H79" i="23"/>
  <c r="AT78" i="23"/>
  <c r="AQ78" i="23"/>
  <c r="AM78" i="23"/>
  <c r="AL78" i="23"/>
  <c r="AP78" i="23" s="1"/>
  <c r="AH78" i="23"/>
  <c r="AG78" i="23"/>
  <c r="AF78" i="23"/>
  <c r="AC78" i="23"/>
  <c r="AB78" i="23"/>
  <c r="AA78" i="23"/>
  <c r="X78" i="23"/>
  <c r="W78" i="23"/>
  <c r="V78" i="23"/>
  <c r="S78" i="23"/>
  <c r="R78" i="23"/>
  <c r="Q78" i="23"/>
  <c r="L78" i="23"/>
  <c r="I78" i="23"/>
  <c r="H78" i="23"/>
  <c r="G78" i="23"/>
  <c r="AT77" i="23"/>
  <c r="AQ77" i="23"/>
  <c r="AP77" i="23"/>
  <c r="AM77" i="23"/>
  <c r="AL77" i="23"/>
  <c r="AH77" i="23"/>
  <c r="AG77" i="23"/>
  <c r="AF77" i="23"/>
  <c r="AC77" i="23"/>
  <c r="AB77" i="23"/>
  <c r="AA77" i="23"/>
  <c r="X77" i="23"/>
  <c r="W77" i="23"/>
  <c r="V77" i="23"/>
  <c r="S77" i="23"/>
  <c r="R77" i="23"/>
  <c r="Q77" i="23"/>
  <c r="G77" i="23" s="1"/>
  <c r="L77" i="23"/>
  <c r="I77" i="23"/>
  <c r="H77" i="23"/>
  <c r="AT76" i="23"/>
  <c r="AQ76" i="23"/>
  <c r="AM76" i="23"/>
  <c r="AL76" i="23"/>
  <c r="AP76" i="23" s="1"/>
  <c r="AH76" i="23"/>
  <c r="AG76" i="23"/>
  <c r="AF76" i="23"/>
  <c r="AC76" i="23"/>
  <c r="AB76" i="23"/>
  <c r="AA76" i="23"/>
  <c r="X76" i="23"/>
  <c r="W76" i="23"/>
  <c r="V76" i="23"/>
  <c r="S76" i="23"/>
  <c r="R76" i="23"/>
  <c r="Q76" i="23"/>
  <c r="L76" i="23"/>
  <c r="I76" i="23"/>
  <c r="H76" i="23"/>
  <c r="G76" i="23"/>
  <c r="AT75" i="23"/>
  <c r="AQ75" i="23"/>
  <c r="AP75" i="23"/>
  <c r="AM75" i="23"/>
  <c r="AL75" i="23"/>
  <c r="AH75" i="23"/>
  <c r="AG75" i="23"/>
  <c r="AF75" i="23"/>
  <c r="AC75" i="23"/>
  <c r="AB75" i="23"/>
  <c r="AA75" i="23"/>
  <c r="X75" i="23"/>
  <c r="W75" i="23"/>
  <c r="V75" i="23"/>
  <c r="S75" i="23"/>
  <c r="R75" i="23"/>
  <c r="Q75" i="23"/>
  <c r="G75" i="23" s="1"/>
  <c r="L75" i="23"/>
  <c r="I75" i="23"/>
  <c r="H75" i="23"/>
  <c r="AT74" i="23"/>
  <c r="AQ74" i="23"/>
  <c r="AM74" i="23"/>
  <c r="AL74" i="23"/>
  <c r="AP74" i="23" s="1"/>
  <c r="AH74" i="23"/>
  <c r="AG74" i="23"/>
  <c r="AF74" i="23"/>
  <c r="AC74" i="23"/>
  <c r="AB74" i="23"/>
  <c r="AA74" i="23"/>
  <c r="X74" i="23"/>
  <c r="W74" i="23"/>
  <c r="V74" i="23"/>
  <c r="S74" i="23"/>
  <c r="R74" i="23"/>
  <c r="Q74" i="23"/>
  <c r="L74" i="23"/>
  <c r="I74" i="23"/>
  <c r="H74" i="23"/>
  <c r="G74" i="23"/>
  <c r="AT73" i="23"/>
  <c r="AQ73" i="23"/>
  <c r="AP73" i="23"/>
  <c r="AM73" i="23"/>
  <c r="AL73" i="23"/>
  <c r="AH73" i="23"/>
  <c r="AG73" i="23"/>
  <c r="AF73" i="23"/>
  <c r="AC73" i="23"/>
  <c r="AB73" i="23"/>
  <c r="AA73" i="23"/>
  <c r="X73" i="23"/>
  <c r="W73" i="23"/>
  <c r="V73" i="23"/>
  <c r="S73" i="23"/>
  <c r="R73" i="23"/>
  <c r="Q73" i="23"/>
  <c r="G73" i="23" s="1"/>
  <c r="L73" i="23"/>
  <c r="I73" i="23"/>
  <c r="H73" i="23"/>
  <c r="AT72" i="23"/>
  <c r="AQ72" i="23"/>
  <c r="AM72" i="23"/>
  <c r="AL72" i="23"/>
  <c r="AP72" i="23" s="1"/>
  <c r="AH72" i="23"/>
  <c r="AG72" i="23"/>
  <c r="AF72" i="23"/>
  <c r="AC72" i="23"/>
  <c r="AB72" i="23"/>
  <c r="AA72" i="23"/>
  <c r="X72" i="23"/>
  <c r="W72" i="23"/>
  <c r="V72" i="23"/>
  <c r="S72" i="23"/>
  <c r="R72" i="23"/>
  <c r="Q72" i="23"/>
  <c r="L72" i="23"/>
  <c r="I72" i="23"/>
  <c r="H72" i="23"/>
  <c r="G72" i="23"/>
  <c r="AT71" i="23"/>
  <c r="AQ71" i="23"/>
  <c r="AM71" i="23"/>
  <c r="AL71" i="23"/>
  <c r="AP71" i="23" s="1"/>
  <c r="AH71" i="23"/>
  <c r="AG71" i="23"/>
  <c r="AF71" i="23"/>
  <c r="AC71" i="23"/>
  <c r="AB71" i="23"/>
  <c r="AA71" i="23"/>
  <c r="X71" i="23"/>
  <c r="W71" i="23"/>
  <c r="V71" i="23"/>
  <c r="S71" i="23"/>
  <c r="R71" i="23"/>
  <c r="Q71" i="23"/>
  <c r="G71" i="23" s="1"/>
  <c r="L71" i="23"/>
  <c r="I71" i="23"/>
  <c r="H71" i="23"/>
  <c r="AT70" i="23"/>
  <c r="AQ70" i="23"/>
  <c r="AM70" i="23"/>
  <c r="AL70" i="23"/>
  <c r="AP70" i="23" s="1"/>
  <c r="AH70" i="23"/>
  <c r="AG70" i="23"/>
  <c r="AF70" i="23"/>
  <c r="AC70" i="23"/>
  <c r="AB70" i="23"/>
  <c r="AA70" i="23"/>
  <c r="X70" i="23"/>
  <c r="W70" i="23"/>
  <c r="V70" i="23"/>
  <c r="S70" i="23"/>
  <c r="R70" i="23"/>
  <c r="Q70" i="23"/>
  <c r="L70" i="23"/>
  <c r="I70" i="23"/>
  <c r="H70" i="23"/>
  <c r="G70" i="23"/>
  <c r="AT69" i="23"/>
  <c r="AQ69" i="23"/>
  <c r="AM69" i="23"/>
  <c r="AL69" i="23"/>
  <c r="AP69" i="23" s="1"/>
  <c r="AH69" i="23"/>
  <c r="AG69" i="23"/>
  <c r="AF69" i="23"/>
  <c r="AC69" i="23"/>
  <c r="AB69" i="23"/>
  <c r="AA69" i="23"/>
  <c r="X69" i="23"/>
  <c r="W69" i="23"/>
  <c r="V69" i="23"/>
  <c r="S69" i="23"/>
  <c r="R69" i="23"/>
  <c r="Q69" i="23"/>
  <c r="G69" i="23" s="1"/>
  <c r="L69" i="23"/>
  <c r="I69" i="23"/>
  <c r="H69" i="23"/>
  <c r="AT68" i="23"/>
  <c r="AQ68" i="23"/>
  <c r="AM68" i="23"/>
  <c r="AL68" i="23"/>
  <c r="AP68" i="23" s="1"/>
  <c r="AH68" i="23"/>
  <c r="AG68" i="23"/>
  <c r="AF68" i="23"/>
  <c r="AC68" i="23"/>
  <c r="AB68" i="23"/>
  <c r="AA68" i="23"/>
  <c r="X68" i="23"/>
  <c r="W68" i="23"/>
  <c r="V68" i="23"/>
  <c r="S68" i="23"/>
  <c r="R68" i="23"/>
  <c r="Q68" i="23"/>
  <c r="L68" i="23"/>
  <c r="I68" i="23"/>
  <c r="H68" i="23"/>
  <c r="G68" i="23"/>
  <c r="AT67" i="23"/>
  <c r="AQ67" i="23"/>
  <c r="AM67" i="23"/>
  <c r="AL67" i="23"/>
  <c r="AP67" i="23" s="1"/>
  <c r="AH67" i="23"/>
  <c r="AG67" i="23"/>
  <c r="AF67" i="23"/>
  <c r="AC67" i="23"/>
  <c r="AB67" i="23"/>
  <c r="AA67" i="23"/>
  <c r="X67" i="23"/>
  <c r="W67" i="23"/>
  <c r="V67" i="23"/>
  <c r="S67" i="23"/>
  <c r="R67" i="23"/>
  <c r="Q67" i="23"/>
  <c r="L67" i="23"/>
  <c r="I67" i="23"/>
  <c r="H67" i="23"/>
  <c r="G67" i="23"/>
  <c r="AT66" i="23"/>
  <c r="AQ66" i="23"/>
  <c r="AM66" i="23"/>
  <c r="AL66" i="23"/>
  <c r="AP66" i="23" s="1"/>
  <c r="AH66" i="23"/>
  <c r="AG66" i="23"/>
  <c r="AF66" i="23"/>
  <c r="AC66" i="23"/>
  <c r="AB66" i="23"/>
  <c r="AA66" i="23"/>
  <c r="X66" i="23"/>
  <c r="W66" i="23"/>
  <c r="V66" i="23"/>
  <c r="S66" i="23"/>
  <c r="R66" i="23"/>
  <c r="Q66" i="23"/>
  <c r="L66" i="23"/>
  <c r="I66" i="23"/>
  <c r="H66" i="23"/>
  <c r="G66" i="23"/>
  <c r="AT65" i="23"/>
  <c r="AQ65" i="23"/>
  <c r="AM65" i="23"/>
  <c r="AL65" i="23"/>
  <c r="AP65" i="23" s="1"/>
  <c r="AH65" i="23"/>
  <c r="AG65" i="23"/>
  <c r="AF65" i="23"/>
  <c r="AC65" i="23"/>
  <c r="AB65" i="23"/>
  <c r="AA65" i="23"/>
  <c r="X65" i="23"/>
  <c r="W65" i="23"/>
  <c r="V65" i="23"/>
  <c r="S65" i="23"/>
  <c r="R65" i="23"/>
  <c r="Q65" i="23"/>
  <c r="L65" i="23"/>
  <c r="I65" i="23"/>
  <c r="H65" i="23"/>
  <c r="G65" i="23"/>
  <c r="AT64" i="23"/>
  <c r="AQ64" i="23"/>
  <c r="AM64" i="23"/>
  <c r="AL64" i="23"/>
  <c r="AP64" i="23" s="1"/>
  <c r="AH64" i="23"/>
  <c r="AG64" i="23"/>
  <c r="AF64" i="23"/>
  <c r="AC64" i="23"/>
  <c r="AB64" i="23"/>
  <c r="AA64" i="23"/>
  <c r="X64" i="23"/>
  <c r="W64" i="23"/>
  <c r="V64" i="23"/>
  <c r="S64" i="23"/>
  <c r="R64" i="23"/>
  <c r="Q64" i="23"/>
  <c r="L64" i="23"/>
  <c r="I64" i="23"/>
  <c r="H64" i="23"/>
  <c r="G64" i="23"/>
  <c r="AT63" i="23"/>
  <c r="AQ63" i="23"/>
  <c r="AM63" i="23"/>
  <c r="AL63" i="23"/>
  <c r="AP63" i="23" s="1"/>
  <c r="AH63" i="23"/>
  <c r="AG63" i="23"/>
  <c r="AF63" i="23"/>
  <c r="AC63" i="23"/>
  <c r="AB63" i="23"/>
  <c r="AA63" i="23"/>
  <c r="X63" i="23"/>
  <c r="W63" i="23"/>
  <c r="V63" i="23"/>
  <c r="S63" i="23"/>
  <c r="R63" i="23"/>
  <c r="Q63" i="23"/>
  <c r="L63" i="23"/>
  <c r="I63" i="23"/>
  <c r="H63" i="23"/>
  <c r="G63" i="23"/>
  <c r="AT62" i="23"/>
  <c r="AQ62" i="23"/>
  <c r="AM62" i="23"/>
  <c r="AL62" i="23"/>
  <c r="AP62" i="23" s="1"/>
  <c r="AH62" i="23"/>
  <c r="AG62" i="23"/>
  <c r="AF62" i="23"/>
  <c r="AC62" i="23"/>
  <c r="AB62" i="23"/>
  <c r="AA62" i="23"/>
  <c r="X62" i="23"/>
  <c r="W62" i="23"/>
  <c r="V62" i="23"/>
  <c r="S62" i="23"/>
  <c r="R62" i="23"/>
  <c r="Q62" i="23"/>
  <c r="L62" i="23"/>
  <c r="I62" i="23"/>
  <c r="H62" i="23"/>
  <c r="G62" i="23"/>
  <c r="AT61" i="23"/>
  <c r="AQ61" i="23"/>
  <c r="AM61" i="23"/>
  <c r="AL61" i="23"/>
  <c r="AP61" i="23" s="1"/>
  <c r="AH61" i="23"/>
  <c r="AG61" i="23"/>
  <c r="AF61" i="23"/>
  <c r="AC61" i="23"/>
  <c r="AB61" i="23"/>
  <c r="AA61" i="23"/>
  <c r="X61" i="23"/>
  <c r="W61" i="23"/>
  <c r="V61" i="23"/>
  <c r="S61" i="23"/>
  <c r="R61" i="23"/>
  <c r="Q61" i="23"/>
  <c r="L61" i="23"/>
  <c r="I61" i="23"/>
  <c r="H61" i="23"/>
  <c r="G61" i="23"/>
  <c r="AT60" i="23"/>
  <c r="AQ60" i="23"/>
  <c r="AM60" i="23"/>
  <c r="AL60" i="23"/>
  <c r="AP60" i="23" s="1"/>
  <c r="AH60" i="23"/>
  <c r="AG60" i="23"/>
  <c r="AF60" i="23"/>
  <c r="AC60" i="23"/>
  <c r="AB60" i="23"/>
  <c r="AA60" i="23"/>
  <c r="X60" i="23"/>
  <c r="W60" i="23"/>
  <c r="V60" i="23"/>
  <c r="S60" i="23"/>
  <c r="R60" i="23"/>
  <c r="Q60" i="23"/>
  <c r="L60" i="23"/>
  <c r="I60" i="23"/>
  <c r="H60" i="23"/>
  <c r="G60" i="23"/>
  <c r="AT59" i="23"/>
  <c r="AQ59" i="23"/>
  <c r="AM59" i="23"/>
  <c r="AL59" i="23"/>
  <c r="AP59" i="23" s="1"/>
  <c r="AH59" i="23"/>
  <c r="AG59" i="23"/>
  <c r="AF59" i="23"/>
  <c r="AC59" i="23"/>
  <c r="AB59" i="23"/>
  <c r="AA59" i="23"/>
  <c r="X59" i="23"/>
  <c r="W59" i="23"/>
  <c r="V59" i="23"/>
  <c r="S59" i="23"/>
  <c r="R59" i="23"/>
  <c r="Q59" i="23"/>
  <c r="L59" i="23"/>
  <c r="I59" i="23"/>
  <c r="H59" i="23"/>
  <c r="G59" i="23"/>
  <c r="AT58" i="23"/>
  <c r="AQ58" i="23"/>
  <c r="AM58" i="23"/>
  <c r="AL58" i="23"/>
  <c r="AP58" i="23" s="1"/>
  <c r="AH58" i="23"/>
  <c r="AG58" i="23"/>
  <c r="AF58" i="23"/>
  <c r="AC58" i="23"/>
  <c r="AB58" i="23"/>
  <c r="AA58" i="23"/>
  <c r="X58" i="23"/>
  <c r="W58" i="23"/>
  <c r="V58" i="23"/>
  <c r="S58" i="23"/>
  <c r="R58" i="23"/>
  <c r="Q58" i="23"/>
  <c r="L58" i="23"/>
  <c r="I58" i="23"/>
  <c r="H58" i="23"/>
  <c r="G58" i="23"/>
  <c r="AT57" i="23"/>
  <c r="AQ57" i="23"/>
  <c r="AM57" i="23"/>
  <c r="AL57" i="23"/>
  <c r="AP57" i="23" s="1"/>
  <c r="AH57" i="23"/>
  <c r="AG57" i="23"/>
  <c r="AF57" i="23"/>
  <c r="AC57" i="23"/>
  <c r="AB57" i="23"/>
  <c r="AA57" i="23"/>
  <c r="X57" i="23"/>
  <c r="W57" i="23"/>
  <c r="V57" i="23"/>
  <c r="S57" i="23"/>
  <c r="R57" i="23"/>
  <c r="Q57" i="23"/>
  <c r="G57" i="23" s="1"/>
  <c r="L57" i="23"/>
  <c r="I57" i="23"/>
  <c r="H57" i="23"/>
  <c r="AT56" i="23"/>
  <c r="AQ56" i="23"/>
  <c r="AM56" i="23"/>
  <c r="AL56" i="23"/>
  <c r="AP56" i="23" s="1"/>
  <c r="AH56" i="23"/>
  <c r="AG56" i="23"/>
  <c r="AF56" i="23"/>
  <c r="AC56" i="23"/>
  <c r="AB56" i="23"/>
  <c r="AA56" i="23"/>
  <c r="X56" i="23"/>
  <c r="W56" i="23"/>
  <c r="V56" i="23"/>
  <c r="S56" i="23"/>
  <c r="R56" i="23"/>
  <c r="Q56" i="23"/>
  <c r="L56" i="23"/>
  <c r="I56" i="23"/>
  <c r="H56" i="23"/>
  <c r="G56" i="23"/>
  <c r="AT55" i="23"/>
  <c r="AQ55" i="23"/>
  <c r="AM55" i="23"/>
  <c r="AL55" i="23"/>
  <c r="AP55" i="23" s="1"/>
  <c r="AH55" i="23"/>
  <c r="AG55" i="23"/>
  <c r="AF55" i="23"/>
  <c r="AC55" i="23"/>
  <c r="AB55" i="23"/>
  <c r="AA55" i="23"/>
  <c r="X55" i="23"/>
  <c r="W55" i="23"/>
  <c r="V55" i="23"/>
  <c r="S55" i="23"/>
  <c r="R55" i="23"/>
  <c r="Q55" i="23"/>
  <c r="G55" i="23" s="1"/>
  <c r="L55" i="23"/>
  <c r="I55" i="23"/>
  <c r="H55" i="23"/>
  <c r="AT54" i="23"/>
  <c r="AQ54" i="23"/>
  <c r="AM54" i="23"/>
  <c r="AL54" i="23"/>
  <c r="AP54" i="23" s="1"/>
  <c r="AH54" i="23"/>
  <c r="AG54" i="23"/>
  <c r="AF54" i="23"/>
  <c r="AC54" i="23"/>
  <c r="AB54" i="23"/>
  <c r="AA54" i="23"/>
  <c r="X54" i="23"/>
  <c r="W54" i="23"/>
  <c r="V54" i="23"/>
  <c r="S54" i="23"/>
  <c r="R54" i="23"/>
  <c r="Q54" i="23"/>
  <c r="L54" i="23"/>
  <c r="I54" i="23"/>
  <c r="H54" i="23"/>
  <c r="G54" i="23"/>
  <c r="AT53" i="23"/>
  <c r="AQ53" i="23"/>
  <c r="AP53" i="23"/>
  <c r="AM53" i="23"/>
  <c r="AL53" i="23"/>
  <c r="AH53" i="23"/>
  <c r="AG53" i="23"/>
  <c r="AF53" i="23"/>
  <c r="AC53" i="23"/>
  <c r="AB53" i="23"/>
  <c r="AA53" i="23"/>
  <c r="X53" i="23"/>
  <c r="W53" i="23"/>
  <c r="V53" i="23"/>
  <c r="S53" i="23"/>
  <c r="R53" i="23"/>
  <c r="Q53" i="23"/>
  <c r="G53" i="23" s="1"/>
  <c r="L53" i="23"/>
  <c r="I53" i="23"/>
  <c r="H53" i="23"/>
  <c r="AT52" i="23"/>
  <c r="AQ52" i="23"/>
  <c r="AM52" i="23"/>
  <c r="AL52" i="23"/>
  <c r="AP52" i="23" s="1"/>
  <c r="AH52" i="23"/>
  <c r="AG52" i="23"/>
  <c r="AF52" i="23"/>
  <c r="AC52" i="23"/>
  <c r="AB52" i="23"/>
  <c r="AA52" i="23"/>
  <c r="X52" i="23"/>
  <c r="W52" i="23"/>
  <c r="V52" i="23"/>
  <c r="S52" i="23"/>
  <c r="R52" i="23"/>
  <c r="Q52" i="23"/>
  <c r="L52" i="23"/>
  <c r="I52" i="23"/>
  <c r="H52" i="23"/>
  <c r="G52" i="23"/>
  <c r="AT51" i="23"/>
  <c r="AQ51" i="23"/>
  <c r="AP51" i="23"/>
  <c r="AM51" i="23"/>
  <c r="AL51" i="23"/>
  <c r="AH51" i="23"/>
  <c r="AG51" i="23"/>
  <c r="AF51" i="23"/>
  <c r="AC51" i="23"/>
  <c r="AB51" i="23"/>
  <c r="AA51" i="23"/>
  <c r="X51" i="23"/>
  <c r="W51" i="23"/>
  <c r="V51" i="23"/>
  <c r="S51" i="23"/>
  <c r="R51" i="23"/>
  <c r="Q51" i="23"/>
  <c r="G51" i="23" s="1"/>
  <c r="L51" i="23"/>
  <c r="I51" i="23"/>
  <c r="H51" i="23"/>
  <c r="AT50" i="23"/>
  <c r="AQ50" i="23"/>
  <c r="AM50" i="23"/>
  <c r="AL50" i="23"/>
  <c r="AP50" i="23" s="1"/>
  <c r="AH50" i="23"/>
  <c r="AG50" i="23"/>
  <c r="AF50" i="23"/>
  <c r="AC50" i="23"/>
  <c r="AB50" i="23"/>
  <c r="AA50" i="23"/>
  <c r="X50" i="23"/>
  <c r="W50" i="23"/>
  <c r="V50" i="23"/>
  <c r="S50" i="23"/>
  <c r="R50" i="23"/>
  <c r="Q50" i="23"/>
  <c r="L50" i="23"/>
  <c r="I50" i="23"/>
  <c r="H50" i="23"/>
  <c r="G50" i="23"/>
  <c r="AT49" i="23"/>
  <c r="AQ49" i="23"/>
  <c r="AP49" i="23"/>
  <c r="AM49" i="23"/>
  <c r="AL49" i="23"/>
  <c r="AH49" i="23"/>
  <c r="AG49" i="23"/>
  <c r="AF49" i="23"/>
  <c r="AC49" i="23"/>
  <c r="AB49" i="23"/>
  <c r="AA49" i="23"/>
  <c r="X49" i="23"/>
  <c r="W49" i="23"/>
  <c r="V49" i="23"/>
  <c r="S49" i="23"/>
  <c r="R49" i="23"/>
  <c r="Q49" i="23"/>
  <c r="G49" i="23" s="1"/>
  <c r="L49" i="23"/>
  <c r="I49" i="23"/>
  <c r="H49" i="23"/>
  <c r="AT48" i="23"/>
  <c r="AQ48" i="23"/>
  <c r="AM48" i="23"/>
  <c r="AL48" i="23"/>
  <c r="AP48" i="23" s="1"/>
  <c r="AH48" i="23"/>
  <c r="AG48" i="23"/>
  <c r="AF48" i="23"/>
  <c r="AC48" i="23"/>
  <c r="AB48" i="23"/>
  <c r="AA48" i="23"/>
  <c r="X48" i="23"/>
  <c r="W48" i="23"/>
  <c r="V48" i="23"/>
  <c r="S48" i="23"/>
  <c r="R48" i="23"/>
  <c r="Q48" i="23"/>
  <c r="L48" i="23"/>
  <c r="I48" i="23"/>
  <c r="H48" i="23"/>
  <c r="G48" i="23"/>
  <c r="AT47" i="23"/>
  <c r="AQ47" i="23"/>
  <c r="AP47" i="23"/>
  <c r="AM47" i="23"/>
  <c r="AL47" i="23"/>
  <c r="AH47" i="23"/>
  <c r="AG47" i="23"/>
  <c r="AF47" i="23"/>
  <c r="AC47" i="23"/>
  <c r="AB47" i="23"/>
  <c r="AA47" i="23"/>
  <c r="X47" i="23"/>
  <c r="W47" i="23"/>
  <c r="V47" i="23"/>
  <c r="S47" i="23"/>
  <c r="R47" i="23"/>
  <c r="Q47" i="23"/>
  <c r="G47" i="23" s="1"/>
  <c r="L47" i="23"/>
  <c r="I47" i="23"/>
  <c r="H47" i="23"/>
  <c r="AT46" i="23"/>
  <c r="AQ46" i="23"/>
  <c r="AM46" i="23"/>
  <c r="AL46" i="23"/>
  <c r="AP46" i="23" s="1"/>
  <c r="AH46" i="23"/>
  <c r="AG46" i="23"/>
  <c r="AF46" i="23"/>
  <c r="AC46" i="23"/>
  <c r="AB46" i="23"/>
  <c r="AA46" i="23"/>
  <c r="X46" i="23"/>
  <c r="W46" i="23"/>
  <c r="V46" i="23"/>
  <c r="S46" i="23"/>
  <c r="R46" i="23"/>
  <c r="Q46" i="23"/>
  <c r="L46" i="23"/>
  <c r="I46" i="23"/>
  <c r="H46" i="23"/>
  <c r="G46" i="23"/>
  <c r="AT45" i="23"/>
  <c r="AQ45" i="23"/>
  <c r="AP45" i="23"/>
  <c r="AM45" i="23"/>
  <c r="AL45" i="23"/>
  <c r="AH45" i="23"/>
  <c r="AG45" i="23"/>
  <c r="AF45" i="23"/>
  <c r="AC45" i="23"/>
  <c r="AB45" i="23"/>
  <c r="AA45" i="23"/>
  <c r="X45" i="23"/>
  <c r="W45" i="23"/>
  <c r="V45" i="23"/>
  <c r="S45" i="23"/>
  <c r="R45" i="23"/>
  <c r="Q45" i="23"/>
  <c r="G45" i="23" s="1"/>
  <c r="L45" i="23"/>
  <c r="I45" i="23"/>
  <c r="H45" i="23"/>
  <c r="AT44" i="23"/>
  <c r="AQ44" i="23"/>
  <c r="AM44" i="23"/>
  <c r="AL44" i="23"/>
  <c r="AP44" i="23" s="1"/>
  <c r="AH44" i="23"/>
  <c r="AG44" i="23"/>
  <c r="AF44" i="23"/>
  <c r="AC44" i="23"/>
  <c r="AB44" i="23"/>
  <c r="AA44" i="23"/>
  <c r="X44" i="23"/>
  <c r="W44" i="23"/>
  <c r="V44" i="23"/>
  <c r="S44" i="23"/>
  <c r="R44" i="23"/>
  <c r="Q44" i="23"/>
  <c r="L44" i="23"/>
  <c r="I44" i="23"/>
  <c r="H44" i="23"/>
  <c r="G44" i="23"/>
  <c r="AT43" i="23"/>
  <c r="AQ43" i="23"/>
  <c r="AP43" i="23"/>
  <c r="AM43" i="23"/>
  <c r="AL43" i="23"/>
  <c r="AH43" i="23"/>
  <c r="AG43" i="23"/>
  <c r="AF43" i="23"/>
  <c r="AC43" i="23"/>
  <c r="AB43" i="23"/>
  <c r="AA43" i="23"/>
  <c r="X43" i="23"/>
  <c r="W43" i="23"/>
  <c r="V43" i="23"/>
  <c r="S43" i="23"/>
  <c r="R43" i="23"/>
  <c r="Q43" i="23"/>
  <c r="G43" i="23" s="1"/>
  <c r="L43" i="23"/>
  <c r="I43" i="23"/>
  <c r="H43" i="23"/>
  <c r="AT42" i="23"/>
  <c r="AQ42" i="23"/>
  <c r="AM42" i="23"/>
  <c r="AL42" i="23"/>
  <c r="AP42" i="23" s="1"/>
  <c r="AH42" i="23"/>
  <c r="AG42" i="23"/>
  <c r="AF42" i="23"/>
  <c r="AC42" i="23"/>
  <c r="AB42" i="23"/>
  <c r="AA42" i="23"/>
  <c r="X42" i="23"/>
  <c r="W42" i="23"/>
  <c r="V42" i="23"/>
  <c r="S42" i="23"/>
  <c r="R42" i="23"/>
  <c r="Q42" i="23"/>
  <c r="L42" i="23"/>
  <c r="I42" i="23"/>
  <c r="H42" i="23"/>
  <c r="G42" i="23"/>
  <c r="AT41" i="23"/>
  <c r="AQ41" i="23"/>
  <c r="AP41" i="23"/>
  <c r="AM41" i="23"/>
  <c r="AL41" i="23"/>
  <c r="AH41" i="23"/>
  <c r="AG41" i="23"/>
  <c r="AF41" i="23"/>
  <c r="AC41" i="23"/>
  <c r="AB41" i="23"/>
  <c r="AA41" i="23"/>
  <c r="X41" i="23"/>
  <c r="W41" i="23"/>
  <c r="V41" i="23"/>
  <c r="S41" i="23"/>
  <c r="R41" i="23"/>
  <c r="Q41" i="23"/>
  <c r="G41" i="23" s="1"/>
  <c r="L41" i="23"/>
  <c r="I41" i="23"/>
  <c r="H41" i="23"/>
  <c r="AT40" i="23"/>
  <c r="AQ40" i="23"/>
  <c r="AM40" i="23"/>
  <c r="AL40" i="23"/>
  <c r="AP40" i="23" s="1"/>
  <c r="AH40" i="23"/>
  <c r="AG40" i="23"/>
  <c r="AF40" i="23"/>
  <c r="AC40" i="23"/>
  <c r="AB40" i="23"/>
  <c r="AA40" i="23"/>
  <c r="X40" i="23"/>
  <c r="W40" i="23"/>
  <c r="V40" i="23"/>
  <c r="S40" i="23"/>
  <c r="R40" i="23"/>
  <c r="Q40" i="23"/>
  <c r="L40" i="23"/>
  <c r="I40" i="23"/>
  <c r="H40" i="23"/>
  <c r="G40" i="23"/>
  <c r="AT39" i="23"/>
  <c r="AQ39" i="23"/>
  <c r="AP39" i="23"/>
  <c r="AM39" i="23"/>
  <c r="AL39" i="23"/>
  <c r="AH39" i="23"/>
  <c r="AG39" i="23"/>
  <c r="AF39" i="23"/>
  <c r="AC39" i="23"/>
  <c r="AB39" i="23"/>
  <c r="AA39" i="23"/>
  <c r="X39" i="23"/>
  <c r="W39" i="23"/>
  <c r="V39" i="23"/>
  <c r="S39" i="23"/>
  <c r="R39" i="23"/>
  <c r="Q39" i="23"/>
  <c r="G39" i="23" s="1"/>
  <c r="L39" i="23"/>
  <c r="I39" i="23"/>
  <c r="H39" i="23"/>
  <c r="AT38" i="23"/>
  <c r="AQ38" i="23"/>
  <c r="AM38" i="23"/>
  <c r="AL38" i="23"/>
  <c r="AP38" i="23" s="1"/>
  <c r="AH38" i="23"/>
  <c r="AG38" i="23"/>
  <c r="AF38" i="23"/>
  <c r="AC38" i="23"/>
  <c r="AB38" i="23"/>
  <c r="AA38" i="23"/>
  <c r="X38" i="23"/>
  <c r="W38" i="23"/>
  <c r="V38" i="23"/>
  <c r="S38" i="23"/>
  <c r="R38" i="23"/>
  <c r="Q38" i="23"/>
  <c r="L38" i="23"/>
  <c r="I38" i="23"/>
  <c r="H38" i="23"/>
  <c r="G38" i="23"/>
  <c r="AT37" i="23"/>
  <c r="AQ37" i="23"/>
  <c r="AP37" i="23"/>
  <c r="AM37" i="23"/>
  <c r="AL37" i="23"/>
  <c r="AH37" i="23"/>
  <c r="AG37" i="23"/>
  <c r="AF37" i="23"/>
  <c r="AC37" i="23"/>
  <c r="AB37" i="23"/>
  <c r="AA37" i="23"/>
  <c r="X37" i="23"/>
  <c r="W37" i="23"/>
  <c r="V37" i="23"/>
  <c r="S37" i="23"/>
  <c r="R37" i="23"/>
  <c r="Q37" i="23"/>
  <c r="G37" i="23" s="1"/>
  <c r="L37" i="23"/>
  <c r="I37" i="23"/>
  <c r="H37" i="23"/>
  <c r="AT36" i="23"/>
  <c r="AQ36" i="23"/>
  <c r="AM36" i="23"/>
  <c r="AL36" i="23"/>
  <c r="AP36" i="23" s="1"/>
  <c r="AH36" i="23"/>
  <c r="AG36" i="23"/>
  <c r="AF36" i="23"/>
  <c r="AC36" i="23"/>
  <c r="AB36" i="23"/>
  <c r="AA36" i="23"/>
  <c r="X36" i="23"/>
  <c r="W36" i="23"/>
  <c r="V36" i="23"/>
  <c r="S36" i="23"/>
  <c r="R36" i="23"/>
  <c r="Q36" i="23"/>
  <c r="L36" i="23"/>
  <c r="I36" i="23"/>
  <c r="H36" i="23"/>
  <c r="G36" i="23"/>
  <c r="AT35" i="23"/>
  <c r="AQ35" i="23"/>
  <c r="AP35" i="23"/>
  <c r="AM35" i="23"/>
  <c r="AL35" i="23"/>
  <c r="AH35" i="23"/>
  <c r="AG35" i="23"/>
  <c r="AF35" i="23"/>
  <c r="AC35" i="23"/>
  <c r="AB35" i="23"/>
  <c r="AA35" i="23"/>
  <c r="X35" i="23"/>
  <c r="W35" i="23"/>
  <c r="V35" i="23"/>
  <c r="S35" i="23"/>
  <c r="R35" i="23"/>
  <c r="Q35" i="23"/>
  <c r="G35" i="23" s="1"/>
  <c r="L35" i="23"/>
  <c r="I35" i="23"/>
  <c r="H35" i="23"/>
  <c r="AT34" i="23"/>
  <c r="AQ34" i="23"/>
  <c r="AM34" i="23"/>
  <c r="AL34" i="23"/>
  <c r="AP34" i="23" s="1"/>
  <c r="AH34" i="23"/>
  <c r="AG34" i="23"/>
  <c r="AF34" i="23"/>
  <c r="AC34" i="23"/>
  <c r="AB34" i="23"/>
  <c r="AA34" i="23"/>
  <c r="X34" i="23"/>
  <c r="W34" i="23"/>
  <c r="V34" i="23"/>
  <c r="S34" i="23"/>
  <c r="R34" i="23"/>
  <c r="Q34" i="23"/>
  <c r="L34" i="23"/>
  <c r="I34" i="23"/>
  <c r="H34" i="23"/>
  <c r="G34" i="23"/>
  <c r="AT33" i="23"/>
  <c r="AQ33" i="23"/>
  <c r="AP33" i="23"/>
  <c r="AM33" i="23"/>
  <c r="AL33" i="23"/>
  <c r="AH33" i="23"/>
  <c r="AG33" i="23"/>
  <c r="AF33" i="23"/>
  <c r="AC33" i="23"/>
  <c r="AB33" i="23"/>
  <c r="AA33" i="23"/>
  <c r="X33" i="23"/>
  <c r="W33" i="23"/>
  <c r="V33" i="23"/>
  <c r="S33" i="23"/>
  <c r="R33" i="23"/>
  <c r="Q33" i="23"/>
  <c r="G33" i="23" s="1"/>
  <c r="L33" i="23"/>
  <c r="I33" i="23"/>
  <c r="H33" i="23"/>
  <c r="AT32" i="23"/>
  <c r="AQ32" i="23"/>
  <c r="AM32" i="23"/>
  <c r="AL32" i="23"/>
  <c r="AP32" i="23" s="1"/>
  <c r="AH32" i="23"/>
  <c r="AG32" i="23"/>
  <c r="AF32" i="23"/>
  <c r="AC32" i="23"/>
  <c r="AB32" i="23"/>
  <c r="AA32" i="23"/>
  <c r="X32" i="23"/>
  <c r="W32" i="23"/>
  <c r="V32" i="23"/>
  <c r="S32" i="23"/>
  <c r="R32" i="23"/>
  <c r="Q32" i="23"/>
  <c r="L32" i="23"/>
  <c r="I32" i="23"/>
  <c r="H32" i="23"/>
  <c r="G32" i="23"/>
  <c r="AT31" i="23"/>
  <c r="AQ31" i="23"/>
  <c r="AP31" i="23"/>
  <c r="AM31" i="23"/>
  <c r="AL31" i="23"/>
  <c r="AH31" i="23"/>
  <c r="AG31" i="23"/>
  <c r="AF31" i="23"/>
  <c r="AC31" i="23"/>
  <c r="AB31" i="23"/>
  <c r="AA31" i="23"/>
  <c r="X31" i="23"/>
  <c r="W31" i="23"/>
  <c r="V31" i="23"/>
  <c r="S31" i="23"/>
  <c r="R31" i="23"/>
  <c r="Q31" i="23"/>
  <c r="G31" i="23" s="1"/>
  <c r="L31" i="23"/>
  <c r="I31" i="23"/>
  <c r="H31" i="23"/>
  <c r="AT30" i="23"/>
  <c r="AQ30" i="23"/>
  <c r="AM30" i="23"/>
  <c r="AL30" i="23"/>
  <c r="AP30" i="23" s="1"/>
  <c r="AH30" i="23"/>
  <c r="AG30" i="23"/>
  <c r="AF30" i="23"/>
  <c r="AC30" i="23"/>
  <c r="AB30" i="23"/>
  <c r="AA30" i="23"/>
  <c r="X30" i="23"/>
  <c r="W30" i="23"/>
  <c r="V30" i="23"/>
  <c r="S30" i="23"/>
  <c r="R30" i="23"/>
  <c r="Q30" i="23"/>
  <c r="L30" i="23"/>
  <c r="I30" i="23"/>
  <c r="H30" i="23"/>
  <c r="G30" i="23"/>
  <c r="AT29" i="23"/>
  <c r="AQ29" i="23"/>
  <c r="AP29" i="23"/>
  <c r="AM29" i="23"/>
  <c r="AL29" i="23"/>
  <c r="AH29" i="23"/>
  <c r="AG29" i="23"/>
  <c r="AF29" i="23"/>
  <c r="AC29" i="23"/>
  <c r="AB29" i="23"/>
  <c r="AA29" i="23"/>
  <c r="X29" i="23"/>
  <c r="W29" i="23"/>
  <c r="V29" i="23"/>
  <c r="S29" i="23"/>
  <c r="R29" i="23"/>
  <c r="Q29" i="23"/>
  <c r="G29" i="23" s="1"/>
  <c r="L29" i="23"/>
  <c r="I29" i="23"/>
  <c r="H29" i="23"/>
  <c r="AT28" i="23"/>
  <c r="AQ28" i="23"/>
  <c r="AM28" i="23"/>
  <c r="AL28" i="23"/>
  <c r="AP28" i="23" s="1"/>
  <c r="AH28" i="23"/>
  <c r="AG28" i="23"/>
  <c r="AF28" i="23"/>
  <c r="AC28" i="23"/>
  <c r="AB28" i="23"/>
  <c r="AA28" i="23"/>
  <c r="X28" i="23"/>
  <c r="W28" i="23"/>
  <c r="V28" i="23"/>
  <c r="S28" i="23"/>
  <c r="R28" i="23"/>
  <c r="Q28" i="23"/>
  <c r="L28" i="23"/>
  <c r="I28" i="23"/>
  <c r="H28" i="23"/>
  <c r="G28" i="23"/>
  <c r="AT27" i="23"/>
  <c r="AQ27" i="23"/>
  <c r="AP27" i="23"/>
  <c r="AM27" i="23"/>
  <c r="AL27" i="23"/>
  <c r="AH27" i="23"/>
  <c r="AG27" i="23"/>
  <c r="AF27" i="23"/>
  <c r="AC27" i="23"/>
  <c r="AB27" i="23"/>
  <c r="AA27" i="23"/>
  <c r="X27" i="23"/>
  <c r="W27" i="23"/>
  <c r="V27" i="23"/>
  <c r="S27" i="23"/>
  <c r="R27" i="23"/>
  <c r="Q27" i="23"/>
  <c r="G27" i="23" s="1"/>
  <c r="L27" i="23"/>
  <c r="I27" i="23"/>
  <c r="H27" i="23"/>
  <c r="AT26" i="23"/>
  <c r="AQ26" i="23"/>
  <c r="AM26" i="23"/>
  <c r="AL26" i="23"/>
  <c r="AP26" i="23" s="1"/>
  <c r="AH26" i="23"/>
  <c r="AG26" i="23"/>
  <c r="AF26" i="23"/>
  <c r="AC26" i="23"/>
  <c r="AB26" i="23"/>
  <c r="AA26" i="23"/>
  <c r="X26" i="23"/>
  <c r="W26" i="23"/>
  <c r="V26" i="23"/>
  <c r="S26" i="23"/>
  <c r="R26" i="23"/>
  <c r="Q26" i="23"/>
  <c r="L26" i="23"/>
  <c r="I26" i="23"/>
  <c r="H26" i="23"/>
  <c r="G26" i="23"/>
  <c r="AT25" i="23"/>
  <c r="AQ25" i="23"/>
  <c r="AP25" i="23"/>
  <c r="AM25" i="23"/>
  <c r="AL25" i="23"/>
  <c r="AH25" i="23"/>
  <c r="AG25" i="23"/>
  <c r="AF25" i="23"/>
  <c r="AC25" i="23"/>
  <c r="AB25" i="23"/>
  <c r="AA25" i="23"/>
  <c r="X25" i="23"/>
  <c r="W25" i="23"/>
  <c r="V25" i="23"/>
  <c r="S25" i="23"/>
  <c r="R25" i="23"/>
  <c r="Q25" i="23"/>
  <c r="G25" i="23" s="1"/>
  <c r="L25" i="23"/>
  <c r="I25" i="23"/>
  <c r="H25" i="23"/>
  <c r="AT24" i="23"/>
  <c r="AQ24" i="23"/>
  <c r="AQ96" i="23" s="1"/>
  <c r="AM24" i="23"/>
  <c r="AL24" i="23"/>
  <c r="AP24" i="23" s="1"/>
  <c r="AH24" i="23"/>
  <c r="AG24" i="23"/>
  <c r="AF24" i="23"/>
  <c r="AC24" i="23"/>
  <c r="AB24" i="23"/>
  <c r="AA24" i="23"/>
  <c r="AA96" i="23" s="1"/>
  <c r="X24" i="23"/>
  <c r="W24" i="23"/>
  <c r="V24" i="23"/>
  <c r="V96" i="23" s="1"/>
  <c r="S24" i="23"/>
  <c r="R24" i="23"/>
  <c r="Q24" i="23"/>
  <c r="Q96" i="23" s="1"/>
  <c r="L24" i="23"/>
  <c r="L96" i="23" s="1"/>
  <c r="I24" i="23"/>
  <c r="H24" i="23"/>
  <c r="G24" i="23"/>
  <c r="AH24" i="20"/>
  <c r="AF25" i="20"/>
  <c r="AG25" i="20"/>
  <c r="AH25" i="20"/>
  <c r="AF26" i="20"/>
  <c r="AG26" i="20"/>
  <c r="AH26" i="20"/>
  <c r="AF27" i="20"/>
  <c r="AG27" i="20"/>
  <c r="AH27" i="20"/>
  <c r="AF28" i="20"/>
  <c r="AG28" i="20"/>
  <c r="AH28" i="20"/>
  <c r="AF29" i="20"/>
  <c r="AG29" i="20"/>
  <c r="AH29" i="20"/>
  <c r="AF30" i="20"/>
  <c r="AG30" i="20"/>
  <c r="AH30" i="20"/>
  <c r="AF31" i="20"/>
  <c r="AG31" i="20"/>
  <c r="AH31" i="20"/>
  <c r="AF32" i="20"/>
  <c r="AG32" i="20"/>
  <c r="AH32" i="20"/>
  <c r="AF33" i="20"/>
  <c r="AG33" i="20"/>
  <c r="AH33" i="20"/>
  <c r="AF34" i="20"/>
  <c r="AG34" i="20"/>
  <c r="AH34" i="20"/>
  <c r="AF35" i="20"/>
  <c r="AG35" i="20"/>
  <c r="AH35" i="20"/>
  <c r="AF36" i="20"/>
  <c r="AG36" i="20"/>
  <c r="AH36" i="20"/>
  <c r="AF37" i="20"/>
  <c r="AG37" i="20"/>
  <c r="AH37" i="20"/>
  <c r="AF38" i="20"/>
  <c r="AG38" i="20"/>
  <c r="AH38" i="20"/>
  <c r="AF39" i="20"/>
  <c r="AG39" i="20"/>
  <c r="AH39" i="20"/>
  <c r="AF40" i="20"/>
  <c r="AG40" i="20"/>
  <c r="AH40" i="20"/>
  <c r="AF41" i="20"/>
  <c r="AG41" i="20"/>
  <c r="AH41" i="20"/>
  <c r="AF42" i="20"/>
  <c r="AG42" i="20"/>
  <c r="AH42" i="20"/>
  <c r="AF43" i="20"/>
  <c r="AG43" i="20"/>
  <c r="AH43" i="20"/>
  <c r="AF44" i="20"/>
  <c r="AG44" i="20"/>
  <c r="AH44" i="20"/>
  <c r="AF45" i="20"/>
  <c r="AG45" i="20"/>
  <c r="AH45" i="20"/>
  <c r="AF46" i="20"/>
  <c r="AG46" i="20"/>
  <c r="AH46" i="20"/>
  <c r="AF47" i="20"/>
  <c r="AG47" i="20"/>
  <c r="AH47" i="20"/>
  <c r="AF48" i="20"/>
  <c r="AG48" i="20"/>
  <c r="AH48" i="20"/>
  <c r="AF49" i="20"/>
  <c r="AG49" i="20"/>
  <c r="AH49" i="20"/>
  <c r="AF50" i="20"/>
  <c r="AG50" i="20"/>
  <c r="AH50" i="20"/>
  <c r="AF51" i="20"/>
  <c r="AG51" i="20"/>
  <c r="AH51" i="20"/>
  <c r="AF52" i="20"/>
  <c r="AG52" i="20"/>
  <c r="AH52" i="20"/>
  <c r="AF53" i="20"/>
  <c r="AG53" i="20"/>
  <c r="AH53" i="20"/>
  <c r="AF54" i="20"/>
  <c r="AG54" i="20"/>
  <c r="AH54" i="20"/>
  <c r="AF55" i="20"/>
  <c r="AG55" i="20"/>
  <c r="AH55" i="20"/>
  <c r="AF56" i="20"/>
  <c r="AG56" i="20"/>
  <c r="AH56" i="20"/>
  <c r="AF57" i="20"/>
  <c r="AG57" i="20"/>
  <c r="AH57" i="20"/>
  <c r="AF58" i="20"/>
  <c r="AG58" i="20"/>
  <c r="AH58" i="20"/>
  <c r="AF59" i="20"/>
  <c r="AG59" i="20"/>
  <c r="AH59" i="20"/>
  <c r="AF60" i="20"/>
  <c r="AG60" i="20"/>
  <c r="AH60" i="20"/>
  <c r="AF61" i="20"/>
  <c r="AG61" i="20"/>
  <c r="AH61" i="20"/>
  <c r="AF62" i="20"/>
  <c r="AG62" i="20"/>
  <c r="AH62" i="20"/>
  <c r="AF63" i="20"/>
  <c r="AG63" i="20"/>
  <c r="AH63" i="20"/>
  <c r="AF64" i="20"/>
  <c r="AG64" i="20"/>
  <c r="AH64" i="20"/>
  <c r="AF65" i="20"/>
  <c r="AG65" i="20"/>
  <c r="AH65" i="20"/>
  <c r="AF66" i="20"/>
  <c r="AG66" i="20"/>
  <c r="AH66" i="20"/>
  <c r="AF67" i="20"/>
  <c r="AG67" i="20"/>
  <c r="AH67" i="20"/>
  <c r="AF68" i="20"/>
  <c r="AG68" i="20"/>
  <c r="AH68" i="20"/>
  <c r="AF69" i="20"/>
  <c r="AG69" i="20"/>
  <c r="AH69" i="20"/>
  <c r="AF70" i="20"/>
  <c r="AG70" i="20"/>
  <c r="AH70" i="20"/>
  <c r="AF71" i="20"/>
  <c r="AG71" i="20"/>
  <c r="AH71" i="20"/>
  <c r="AF72" i="20"/>
  <c r="AG72" i="20"/>
  <c r="AH72" i="20"/>
  <c r="AF73" i="20"/>
  <c r="AG73" i="20"/>
  <c r="AH73" i="20"/>
  <c r="AF74" i="20"/>
  <c r="AG74" i="20"/>
  <c r="AH74" i="20"/>
  <c r="AF75" i="20"/>
  <c r="AG75" i="20"/>
  <c r="AH75" i="20"/>
  <c r="AF76" i="20"/>
  <c r="AG76" i="20"/>
  <c r="AH76" i="20"/>
  <c r="AF77" i="20"/>
  <c r="AG77" i="20"/>
  <c r="AH77" i="20"/>
  <c r="AF78" i="20"/>
  <c r="AG78" i="20"/>
  <c r="AH78" i="20"/>
  <c r="AF79" i="20"/>
  <c r="AG79" i="20"/>
  <c r="AH79" i="20"/>
  <c r="AF80" i="20"/>
  <c r="AG80" i="20"/>
  <c r="AH80" i="20"/>
  <c r="AF81" i="20"/>
  <c r="AG81" i="20"/>
  <c r="AH81" i="20"/>
  <c r="AF82" i="20"/>
  <c r="AG82" i="20"/>
  <c r="AH82" i="20"/>
  <c r="AF83" i="20"/>
  <c r="AG83" i="20"/>
  <c r="AH83" i="20"/>
  <c r="AF84" i="20"/>
  <c r="AG84" i="20"/>
  <c r="AH84" i="20"/>
  <c r="AF85" i="20"/>
  <c r="AG85" i="20"/>
  <c r="AH85" i="20"/>
  <c r="AF86" i="20"/>
  <c r="AG86" i="20"/>
  <c r="AH86" i="20"/>
  <c r="AF87" i="20"/>
  <c r="AG87" i="20"/>
  <c r="AH87" i="20"/>
  <c r="AF88" i="20"/>
  <c r="AG88" i="20"/>
  <c r="AH88" i="20"/>
  <c r="AF89" i="20"/>
  <c r="AG89" i="20"/>
  <c r="AH89" i="20"/>
  <c r="AF90" i="20"/>
  <c r="AG90" i="20"/>
  <c r="AH90" i="20"/>
  <c r="AF91" i="20"/>
  <c r="AG91" i="20"/>
  <c r="AH91" i="20"/>
  <c r="AG24" i="20"/>
  <c r="AP24" i="20"/>
  <c r="AF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83" i="20"/>
  <c r="AA84" i="20"/>
  <c r="AA85" i="20"/>
  <c r="AA86" i="20"/>
  <c r="AA87" i="20"/>
  <c r="AA88" i="20"/>
  <c r="AA89" i="20"/>
  <c r="AA90" i="20"/>
  <c r="AA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83" i="20"/>
  <c r="V84" i="20"/>
  <c r="V85" i="20"/>
  <c r="V86" i="20"/>
  <c r="V87" i="20"/>
  <c r="V88" i="20"/>
  <c r="V89" i="20"/>
  <c r="V90" i="20"/>
  <c r="V91" i="20"/>
  <c r="V24" i="20"/>
  <c r="I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24" i="20"/>
  <c r="AQ25" i="20"/>
  <c r="AQ26" i="20"/>
  <c r="AQ27" i="20"/>
  <c r="AQ28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24" i="20"/>
  <c r="X24" i="20"/>
  <c r="AT24" i="20"/>
  <c r="AQ45" i="20"/>
  <c r="AQ46" i="20"/>
  <c r="AQ47" i="20"/>
  <c r="AQ48" i="20"/>
  <c r="AQ49" i="20"/>
  <c r="AQ50" i="20"/>
  <c r="AQ51" i="20"/>
  <c r="AQ52" i="20"/>
  <c r="AQ53" i="20"/>
  <c r="AQ54" i="20"/>
  <c r="AQ55" i="20"/>
  <c r="AQ56" i="20"/>
  <c r="AQ57" i="20"/>
  <c r="AQ58" i="20"/>
  <c r="AQ59" i="20"/>
  <c r="AQ60" i="20"/>
  <c r="AQ61" i="20"/>
  <c r="AQ62" i="20"/>
  <c r="AQ63" i="20"/>
  <c r="AQ64" i="20"/>
  <c r="AQ65" i="20"/>
  <c r="AQ66" i="20"/>
  <c r="AQ67" i="20"/>
  <c r="AQ68" i="20"/>
  <c r="AQ69" i="20"/>
  <c r="AQ70" i="20"/>
  <c r="AQ71" i="20"/>
  <c r="AQ72" i="20"/>
  <c r="AQ73" i="20"/>
  <c r="AQ74" i="20"/>
  <c r="AQ75" i="20"/>
  <c r="AQ76" i="20"/>
  <c r="AQ77" i="20"/>
  <c r="AQ78" i="20"/>
  <c r="AQ79" i="20"/>
  <c r="AQ80" i="20"/>
  <c r="AQ81" i="20"/>
  <c r="AQ82" i="20"/>
  <c r="AQ83" i="20"/>
  <c r="AQ84" i="20"/>
  <c r="AQ85" i="20"/>
  <c r="AQ86" i="20"/>
  <c r="AQ87" i="20"/>
  <c r="AQ88" i="20"/>
  <c r="AQ89" i="20"/>
  <c r="AQ90" i="20"/>
  <c r="AQ91" i="20"/>
  <c r="AN28" i="30" l="1"/>
  <c r="AO28" i="30" s="1"/>
  <c r="AN32" i="30"/>
  <c r="AO32" i="30" s="1"/>
  <c r="AO36" i="30"/>
  <c r="AN36" i="30"/>
  <c r="AN40" i="30"/>
  <c r="AO40" i="30" s="1"/>
  <c r="AN44" i="30"/>
  <c r="AO44" i="30" s="1"/>
  <c r="AO48" i="30"/>
  <c r="AN48" i="30"/>
  <c r="AO52" i="30"/>
  <c r="AN52" i="30"/>
  <c r="AN56" i="30"/>
  <c r="AO56" i="30" s="1"/>
  <c r="AN60" i="30"/>
  <c r="AO60" i="30" s="1"/>
  <c r="AO64" i="30"/>
  <c r="AN64" i="30"/>
  <c r="AO68" i="30"/>
  <c r="AN68" i="30"/>
  <c r="AN72" i="30"/>
  <c r="AO72" i="30" s="1"/>
  <c r="AN76" i="30"/>
  <c r="AO76" i="30" s="1"/>
  <c r="AO80" i="30"/>
  <c r="AN80" i="30"/>
  <c r="AO84" i="30"/>
  <c r="AN84" i="30"/>
  <c r="AN88" i="30"/>
  <c r="AO88" i="30" s="1"/>
  <c r="AN26" i="30"/>
  <c r="AO26" i="30" s="1"/>
  <c r="AO30" i="30"/>
  <c r="AN30" i="30"/>
  <c r="AO34" i="30"/>
  <c r="AN34" i="30"/>
  <c r="AN38" i="30"/>
  <c r="AO38" i="30" s="1"/>
  <c r="AN42" i="30"/>
  <c r="AO42" i="30" s="1"/>
  <c r="AO46" i="30"/>
  <c r="AN46" i="30"/>
  <c r="AO50" i="30"/>
  <c r="AN50" i="30"/>
  <c r="AN54" i="30"/>
  <c r="AO54" i="30" s="1"/>
  <c r="AN58" i="30"/>
  <c r="AO58" i="30" s="1"/>
  <c r="AO62" i="30"/>
  <c r="AN62" i="30"/>
  <c r="AO66" i="30"/>
  <c r="AN66" i="30"/>
  <c r="AN70" i="30"/>
  <c r="AO70" i="30" s="1"/>
  <c r="AN74" i="30"/>
  <c r="AO74" i="30" s="1"/>
  <c r="AO78" i="30"/>
  <c r="AN78" i="30"/>
  <c r="AO82" i="30"/>
  <c r="AN82" i="30"/>
  <c r="AN86" i="30"/>
  <c r="AO86" i="30" s="1"/>
  <c r="AN90" i="30"/>
  <c r="AO90" i="30" s="1"/>
  <c r="AO91" i="30"/>
  <c r="AP96" i="30"/>
  <c r="G24" i="30"/>
  <c r="AO49" i="29"/>
  <c r="AN49" i="29"/>
  <c r="AN81" i="29"/>
  <c r="AO81" i="29" s="1"/>
  <c r="AN29" i="29"/>
  <c r="AO29" i="29" s="1"/>
  <c r="AN63" i="29"/>
  <c r="AO63" i="29" s="1"/>
  <c r="AO67" i="29"/>
  <c r="AN67" i="29"/>
  <c r="AO33" i="29"/>
  <c r="AN33" i="29"/>
  <c r="AN53" i="29"/>
  <c r="AO53" i="29" s="1"/>
  <c r="AN85" i="29"/>
  <c r="AO85" i="29" s="1"/>
  <c r="AO25" i="29"/>
  <c r="AN25" i="29"/>
  <c r="AN37" i="29"/>
  <c r="AO37" i="29" s="1"/>
  <c r="AN41" i="29"/>
  <c r="AO41" i="29" s="1"/>
  <c r="AN26" i="29"/>
  <c r="AO26" i="29" s="1"/>
  <c r="AO30" i="29"/>
  <c r="AN30" i="29"/>
  <c r="AO34" i="29"/>
  <c r="AN34" i="29"/>
  <c r="AO38" i="29"/>
  <c r="AN38" i="29"/>
  <c r="AN42" i="29"/>
  <c r="AO42" i="29" s="1"/>
  <c r="AO71" i="29"/>
  <c r="AN71" i="29"/>
  <c r="AN57" i="29"/>
  <c r="AO57" i="29" s="1"/>
  <c r="AN89" i="29"/>
  <c r="AO89" i="29" s="1"/>
  <c r="AN75" i="29"/>
  <c r="AO75" i="29" s="1"/>
  <c r="AO61" i="29"/>
  <c r="AN61" i="29"/>
  <c r="AO27" i="29"/>
  <c r="AN27" i="29"/>
  <c r="AO31" i="29"/>
  <c r="AN31" i="29"/>
  <c r="AN35" i="29"/>
  <c r="AO35" i="29" s="1"/>
  <c r="AO39" i="29"/>
  <c r="AN39" i="29"/>
  <c r="AN43" i="29"/>
  <c r="AO43" i="29" s="1"/>
  <c r="AN47" i="29"/>
  <c r="AO47" i="29" s="1"/>
  <c r="AN79" i="29"/>
  <c r="AO79" i="29" s="1"/>
  <c r="AO65" i="29"/>
  <c r="AN65" i="29"/>
  <c r="AO51" i="29"/>
  <c r="AN51" i="29"/>
  <c r="AO83" i="29"/>
  <c r="AN83" i="29"/>
  <c r="AN69" i="29"/>
  <c r="AO69" i="29" s="1"/>
  <c r="AO24" i="29"/>
  <c r="AN24" i="29"/>
  <c r="G96" i="29"/>
  <c r="AN28" i="29"/>
  <c r="AO28" i="29" s="1"/>
  <c r="AO32" i="29"/>
  <c r="AN32" i="29"/>
  <c r="AN36" i="29"/>
  <c r="AO36" i="29" s="1"/>
  <c r="AN40" i="29"/>
  <c r="AO40" i="29" s="1"/>
  <c r="AN44" i="29"/>
  <c r="AO44" i="29" s="1"/>
  <c r="AN55" i="29"/>
  <c r="AO55" i="29" s="1"/>
  <c r="AN87" i="29"/>
  <c r="AO87" i="29" s="1"/>
  <c r="AN73" i="29"/>
  <c r="AO73" i="29" s="1"/>
  <c r="AP96" i="29"/>
  <c r="AN59" i="29"/>
  <c r="AO59" i="29" s="1"/>
  <c r="AN91" i="29"/>
  <c r="AO91" i="29" s="1"/>
  <c r="AO45" i="29"/>
  <c r="AN45" i="29"/>
  <c r="AO77" i="29"/>
  <c r="AN77" i="29"/>
  <c r="Q96" i="29"/>
  <c r="AN25" i="28"/>
  <c r="AO25" i="28" s="1"/>
  <c r="AN29" i="28"/>
  <c r="AO29" i="28" s="1"/>
  <c r="AO33" i="28"/>
  <c r="AN33" i="28"/>
  <c r="AN37" i="28"/>
  <c r="AO37" i="28" s="1"/>
  <c r="AO41" i="28"/>
  <c r="AN41" i="28"/>
  <c r="AO45" i="28"/>
  <c r="AN45" i="28"/>
  <c r="AO49" i="28"/>
  <c r="AN49" i="28"/>
  <c r="AN53" i="28"/>
  <c r="AO53" i="28" s="1"/>
  <c r="AN57" i="28"/>
  <c r="AO57" i="28" s="1"/>
  <c r="AO61" i="28"/>
  <c r="AN61" i="28"/>
  <c r="AO65" i="28"/>
  <c r="AN65" i="28"/>
  <c r="AN69" i="28"/>
  <c r="AO69" i="28" s="1"/>
  <c r="AO73" i="28"/>
  <c r="AN73" i="28"/>
  <c r="AO77" i="28"/>
  <c r="AN77" i="28"/>
  <c r="AO81" i="28"/>
  <c r="AN81" i="28"/>
  <c r="AN85" i="28"/>
  <c r="AO85" i="28" s="1"/>
  <c r="AN89" i="28"/>
  <c r="AO89" i="28" s="1"/>
  <c r="AO26" i="28"/>
  <c r="AO30" i="28"/>
  <c r="AO34" i="28"/>
  <c r="AO38" i="28"/>
  <c r="AO90" i="28"/>
  <c r="AN27" i="28"/>
  <c r="AO27" i="28" s="1"/>
  <c r="AO31" i="28"/>
  <c r="AN31" i="28"/>
  <c r="AO35" i="28"/>
  <c r="AN35" i="28"/>
  <c r="AN39" i="28"/>
  <c r="AO39" i="28" s="1"/>
  <c r="AO43" i="28"/>
  <c r="AN43" i="28"/>
  <c r="AN47" i="28"/>
  <c r="AO47" i="28" s="1"/>
  <c r="AN51" i="28"/>
  <c r="AO51" i="28" s="1"/>
  <c r="AN55" i="28"/>
  <c r="AO55" i="28" s="1"/>
  <c r="AN59" i="28"/>
  <c r="AO59" i="28" s="1"/>
  <c r="AO63" i="28"/>
  <c r="AN63" i="28"/>
  <c r="AO67" i="28"/>
  <c r="AN67" i="28"/>
  <c r="AN71" i="28"/>
  <c r="AO71" i="28" s="1"/>
  <c r="AO75" i="28"/>
  <c r="AN75" i="28"/>
  <c r="AO79" i="28"/>
  <c r="AN79" i="28"/>
  <c r="AN83" i="28"/>
  <c r="AO83" i="28" s="1"/>
  <c r="AN87" i="28"/>
  <c r="AO87" i="28" s="1"/>
  <c r="AN91" i="28"/>
  <c r="AO91" i="28" s="1"/>
  <c r="AO28" i="28"/>
  <c r="AO32" i="28"/>
  <c r="AO36" i="28"/>
  <c r="AO64" i="28"/>
  <c r="AO68" i="28"/>
  <c r="AO72" i="28"/>
  <c r="AO76" i="28"/>
  <c r="G96" i="28"/>
  <c r="AN24" i="28"/>
  <c r="AN26" i="28"/>
  <c r="AN28" i="28"/>
  <c r="AN30" i="28"/>
  <c r="AN32" i="28"/>
  <c r="AN34" i="28"/>
  <c r="AN36" i="28"/>
  <c r="AN38" i="28"/>
  <c r="AN40" i="28"/>
  <c r="AO40" i="28" s="1"/>
  <c r="AN42" i="28"/>
  <c r="AO42" i="28" s="1"/>
  <c r="AN44" i="28"/>
  <c r="AO44" i="28" s="1"/>
  <c r="AN46" i="28"/>
  <c r="AO46" i="28" s="1"/>
  <c r="AN48" i="28"/>
  <c r="AO48" i="28" s="1"/>
  <c r="AN50" i="28"/>
  <c r="AO50" i="28" s="1"/>
  <c r="AN52" i="28"/>
  <c r="AO52" i="28" s="1"/>
  <c r="AN54" i="28"/>
  <c r="AO54" i="28" s="1"/>
  <c r="AN56" i="28"/>
  <c r="AO56" i="28" s="1"/>
  <c r="AN58" i="28"/>
  <c r="AO58" i="28" s="1"/>
  <c r="AN60" i="28"/>
  <c r="AO60" i="28" s="1"/>
  <c r="AN62" i="28"/>
  <c r="AO62" i="28" s="1"/>
  <c r="AN64" i="28"/>
  <c r="AN66" i="28"/>
  <c r="AO66" i="28" s="1"/>
  <c r="AN68" i="28"/>
  <c r="AN70" i="28"/>
  <c r="AO70" i="28" s="1"/>
  <c r="AN72" i="28"/>
  <c r="AN74" i="28"/>
  <c r="AO74" i="28" s="1"/>
  <c r="AN76" i="28"/>
  <c r="AN78" i="28"/>
  <c r="AO78" i="28" s="1"/>
  <c r="AN80" i="28"/>
  <c r="AO80" i="28" s="1"/>
  <c r="AN82" i="28"/>
  <c r="AO82" i="28" s="1"/>
  <c r="AN84" i="28"/>
  <c r="AO84" i="28" s="1"/>
  <c r="AN86" i="28"/>
  <c r="AO86" i="28" s="1"/>
  <c r="AN88" i="28"/>
  <c r="AO88" i="28" s="1"/>
  <c r="AN90" i="28"/>
  <c r="AN28" i="27"/>
  <c r="AO28" i="27" s="1"/>
  <c r="AN32" i="27"/>
  <c r="AO32" i="27" s="1"/>
  <c r="AN36" i="27"/>
  <c r="AO36" i="27" s="1"/>
  <c r="AN40" i="27"/>
  <c r="AO40" i="27" s="1"/>
  <c r="AO44" i="27"/>
  <c r="AN44" i="27"/>
  <c r="AO48" i="27"/>
  <c r="AN48" i="27"/>
  <c r="AO52" i="27"/>
  <c r="AN52" i="27"/>
  <c r="AN56" i="27"/>
  <c r="AO56" i="27" s="1"/>
  <c r="AN60" i="27"/>
  <c r="AO60" i="27" s="1"/>
  <c r="AN64" i="27"/>
  <c r="AO64" i="27" s="1"/>
  <c r="AO68" i="27"/>
  <c r="AN68" i="27"/>
  <c r="AN72" i="27"/>
  <c r="AO72" i="27" s="1"/>
  <c r="AO76" i="27"/>
  <c r="AN76" i="27"/>
  <c r="AO80" i="27"/>
  <c r="AN80" i="27"/>
  <c r="AO84" i="27"/>
  <c r="AN84" i="27"/>
  <c r="AN88" i="27"/>
  <c r="AO88" i="27" s="1"/>
  <c r="AO25" i="27"/>
  <c r="AO29" i="27"/>
  <c r="AO33" i="27"/>
  <c r="AO37" i="27"/>
  <c r="AO41" i="27"/>
  <c r="AO45" i="27"/>
  <c r="AO57" i="27"/>
  <c r="AO65" i="27"/>
  <c r="AO73" i="27"/>
  <c r="AO89" i="27"/>
  <c r="AN26" i="27"/>
  <c r="AO26" i="27" s="1"/>
  <c r="AN30" i="27"/>
  <c r="AO30" i="27" s="1"/>
  <c r="AO34" i="27"/>
  <c r="AN34" i="27"/>
  <c r="AN38" i="27"/>
  <c r="AO38" i="27" s="1"/>
  <c r="AN42" i="27"/>
  <c r="AO42" i="27" s="1"/>
  <c r="AN46" i="27"/>
  <c r="AO46" i="27" s="1"/>
  <c r="AN50" i="27"/>
  <c r="AO50" i="27" s="1"/>
  <c r="AN54" i="27"/>
  <c r="AO54" i="27" s="1"/>
  <c r="AN58" i="27"/>
  <c r="AO58" i="27" s="1"/>
  <c r="AN62" i="27"/>
  <c r="AO62" i="27" s="1"/>
  <c r="AO66" i="27"/>
  <c r="AN66" i="27"/>
  <c r="AN70" i="27"/>
  <c r="AO70" i="27" s="1"/>
  <c r="AN74" i="27"/>
  <c r="AO74" i="27" s="1"/>
  <c r="AN78" i="27"/>
  <c r="AO78" i="27" s="1"/>
  <c r="AO82" i="27"/>
  <c r="AN82" i="27"/>
  <c r="AN86" i="27"/>
  <c r="AO86" i="27" s="1"/>
  <c r="AN90" i="27"/>
  <c r="AO90" i="27" s="1"/>
  <c r="AO27" i="27"/>
  <c r="AO31" i="27"/>
  <c r="AO35" i="27"/>
  <c r="AO55" i="27"/>
  <c r="AO87" i="27"/>
  <c r="AO91" i="27"/>
  <c r="AP96" i="27"/>
  <c r="G24" i="27"/>
  <c r="AN91" i="27"/>
  <c r="AN25" i="27"/>
  <c r="AN27" i="27"/>
  <c r="AN29" i="27"/>
  <c r="AN31" i="27"/>
  <c r="AN33" i="27"/>
  <c r="AN35" i="27"/>
  <c r="AN37" i="27"/>
  <c r="AN39" i="27"/>
  <c r="AO39" i="27" s="1"/>
  <c r="AN41" i="27"/>
  <c r="AN43" i="27"/>
  <c r="AO43" i="27" s="1"/>
  <c r="AN45" i="27"/>
  <c r="AN47" i="27"/>
  <c r="AO47" i="27" s="1"/>
  <c r="AN49" i="27"/>
  <c r="AO49" i="27" s="1"/>
  <c r="AN51" i="27"/>
  <c r="AO51" i="27" s="1"/>
  <c r="AN53" i="27"/>
  <c r="AO53" i="27" s="1"/>
  <c r="AN55" i="27"/>
  <c r="AN57" i="27"/>
  <c r="AN59" i="27"/>
  <c r="AO59" i="27" s="1"/>
  <c r="AN61" i="27"/>
  <c r="AO61" i="27" s="1"/>
  <c r="AN63" i="27"/>
  <c r="AO63" i="27" s="1"/>
  <c r="AN65" i="27"/>
  <c r="AN67" i="27"/>
  <c r="AO67" i="27" s="1"/>
  <c r="AN69" i="27"/>
  <c r="AO69" i="27" s="1"/>
  <c r="AN71" i="27"/>
  <c r="AO71" i="27" s="1"/>
  <c r="AN73" i="27"/>
  <c r="AN75" i="27"/>
  <c r="AO75" i="27" s="1"/>
  <c r="AN77" i="27"/>
  <c r="AO77" i="27" s="1"/>
  <c r="AN79" i="27"/>
  <c r="AO79" i="27" s="1"/>
  <c r="AN81" i="27"/>
  <c r="AO81" i="27" s="1"/>
  <c r="AN83" i="27"/>
  <c r="AO83" i="27" s="1"/>
  <c r="AN85" i="27"/>
  <c r="AO85" i="27" s="1"/>
  <c r="AN87" i="27"/>
  <c r="AN89" i="27"/>
  <c r="AN81" i="26"/>
  <c r="AO81" i="26" s="1"/>
  <c r="AN26" i="26"/>
  <c r="AO26" i="26" s="1"/>
  <c r="AN46" i="26"/>
  <c r="AO46" i="26" s="1"/>
  <c r="AO55" i="26"/>
  <c r="AN55" i="26"/>
  <c r="AO37" i="26"/>
  <c r="AN37" i="26"/>
  <c r="AO77" i="26"/>
  <c r="AN77" i="26"/>
  <c r="AO30" i="26"/>
  <c r="AN30" i="26"/>
  <c r="AO42" i="26"/>
  <c r="AN42" i="26"/>
  <c r="AN51" i="26"/>
  <c r="AO51" i="26" s="1"/>
  <c r="AO67" i="26"/>
  <c r="AN67" i="26"/>
  <c r="AN41" i="26"/>
  <c r="AO41" i="26" s="1"/>
  <c r="AN56" i="26"/>
  <c r="AO56" i="26" s="1"/>
  <c r="AN60" i="26"/>
  <c r="AO60" i="26" s="1"/>
  <c r="AN34" i="26"/>
  <c r="AO34" i="26" s="1"/>
  <c r="AO38" i="26"/>
  <c r="AN38" i="26"/>
  <c r="AO47" i="26"/>
  <c r="AN47" i="26"/>
  <c r="AN78" i="26"/>
  <c r="AO78" i="26" s="1"/>
  <c r="AP96" i="26"/>
  <c r="AN52" i="26"/>
  <c r="AO52" i="26" s="1"/>
  <c r="AN64" i="26"/>
  <c r="AO64" i="26" s="1"/>
  <c r="AN68" i="26"/>
  <c r="AO68" i="26" s="1"/>
  <c r="AN43" i="26"/>
  <c r="AO43" i="26" s="1"/>
  <c r="AN48" i="26"/>
  <c r="AO48" i="26" s="1"/>
  <c r="AN57" i="26"/>
  <c r="AO57" i="26" s="1"/>
  <c r="AN79" i="26"/>
  <c r="AO79" i="26" s="1"/>
  <c r="AO83" i="26"/>
  <c r="AN83" i="26"/>
  <c r="AN39" i="26"/>
  <c r="AO39" i="26" s="1"/>
  <c r="AN28" i="26"/>
  <c r="AO28" i="26" s="1"/>
  <c r="AO44" i="26"/>
  <c r="AN44" i="26"/>
  <c r="AO53" i="26"/>
  <c r="AN53" i="26"/>
  <c r="AN58" i="26"/>
  <c r="AO58" i="26" s="1"/>
  <c r="AO32" i="26"/>
  <c r="AN32" i="26"/>
  <c r="AN40" i="26"/>
  <c r="AO40" i="26" s="1"/>
  <c r="AN49" i="26"/>
  <c r="AO49" i="26" s="1"/>
  <c r="AN54" i="26"/>
  <c r="AO54" i="26" s="1"/>
  <c r="AN62" i="26"/>
  <c r="AO62" i="26" s="1"/>
  <c r="AN36" i="26"/>
  <c r="AO36" i="26" s="1"/>
  <c r="AN45" i="26"/>
  <c r="AO45" i="26" s="1"/>
  <c r="AO91" i="26"/>
  <c r="AN91" i="26"/>
  <c r="AN50" i="26"/>
  <c r="AO50" i="26" s="1"/>
  <c r="AN66" i="26"/>
  <c r="AO66" i="26" s="1"/>
  <c r="G24" i="26"/>
  <c r="AN50" i="25"/>
  <c r="AO50" i="25" s="1"/>
  <c r="AO58" i="25"/>
  <c r="AN58" i="25"/>
  <c r="AN62" i="25"/>
  <c r="AO62" i="25" s="1"/>
  <c r="AN75" i="25"/>
  <c r="AO75" i="25" s="1"/>
  <c r="AN84" i="25"/>
  <c r="AO84" i="25" s="1"/>
  <c r="AN71" i="25"/>
  <c r="AO71" i="25" s="1"/>
  <c r="AN28" i="25"/>
  <c r="AO28" i="25" s="1"/>
  <c r="AN67" i="25"/>
  <c r="AO67" i="25" s="1"/>
  <c r="AO51" i="25"/>
  <c r="AN51" i="25"/>
  <c r="AN76" i="25"/>
  <c r="AO76" i="25" s="1"/>
  <c r="AN80" i="25"/>
  <c r="AO80" i="25" s="1"/>
  <c r="AN32" i="25"/>
  <c r="AO32" i="25" s="1"/>
  <c r="AO63" i="25"/>
  <c r="AN63" i="25"/>
  <c r="AO72" i="25"/>
  <c r="AN72" i="25"/>
  <c r="AO36" i="25"/>
  <c r="AN36" i="25"/>
  <c r="AN68" i="25"/>
  <c r="AO68" i="25" s="1"/>
  <c r="AN40" i="25"/>
  <c r="AO40" i="25" s="1"/>
  <c r="AO44" i="25"/>
  <c r="AN44" i="25"/>
  <c r="AO56" i="25"/>
  <c r="AN56" i="25"/>
  <c r="AO64" i="25"/>
  <c r="AN64" i="25"/>
  <c r="AN77" i="25"/>
  <c r="AO77" i="25" s="1"/>
  <c r="AN81" i="25"/>
  <c r="AO81" i="25" s="1"/>
  <c r="AN86" i="25"/>
  <c r="AO86" i="25" s="1"/>
  <c r="AN26" i="25"/>
  <c r="AO26" i="25" s="1"/>
  <c r="AN60" i="25"/>
  <c r="AO60" i="25" s="1"/>
  <c r="AO69" i="25"/>
  <c r="AN69" i="25"/>
  <c r="AN78" i="25"/>
  <c r="AO78" i="25" s="1"/>
  <c r="AO82" i="25"/>
  <c r="AN82" i="25"/>
  <c r="AO30" i="25"/>
  <c r="AN30" i="25"/>
  <c r="AO53" i="25"/>
  <c r="AN53" i="25"/>
  <c r="AN65" i="25"/>
  <c r="AO65" i="25" s="1"/>
  <c r="AO87" i="25"/>
  <c r="AN87" i="25"/>
  <c r="AN74" i="25"/>
  <c r="AO74" i="25" s="1"/>
  <c r="AO34" i="25"/>
  <c r="AN34" i="25"/>
  <c r="AO61" i="25"/>
  <c r="AN61" i="25"/>
  <c r="AN83" i="25"/>
  <c r="AO83" i="25" s="1"/>
  <c r="AN91" i="25"/>
  <c r="AO91" i="25" s="1"/>
  <c r="AP96" i="25"/>
  <c r="AN42" i="25"/>
  <c r="AO42" i="25" s="1"/>
  <c r="AO46" i="25"/>
  <c r="AN46" i="25"/>
  <c r="AN54" i="25"/>
  <c r="AO54" i="25" s="1"/>
  <c r="AN66" i="25"/>
  <c r="AO66" i="25" s="1"/>
  <c r="G24" i="25"/>
  <c r="AN38" i="25"/>
  <c r="AO38" i="25" s="1"/>
  <c r="AT96" i="23"/>
  <c r="AO67" i="23"/>
  <c r="AN75" i="23"/>
  <c r="AO75" i="23" s="1"/>
  <c r="AN83" i="23"/>
  <c r="AO83" i="23" s="1"/>
  <c r="AO68" i="23"/>
  <c r="AN27" i="23"/>
  <c r="AO27" i="23" s="1"/>
  <c r="AN31" i="23"/>
  <c r="AO31" i="23" s="1"/>
  <c r="AO35" i="23"/>
  <c r="AN35" i="23"/>
  <c r="AN39" i="23"/>
  <c r="AO39" i="23" s="1"/>
  <c r="AO43" i="23"/>
  <c r="AN43" i="23"/>
  <c r="AO47" i="23"/>
  <c r="AN47" i="23"/>
  <c r="AO51" i="23"/>
  <c r="AN51" i="23"/>
  <c r="AN55" i="23"/>
  <c r="AO55" i="23" s="1"/>
  <c r="AO52" i="23"/>
  <c r="AO79" i="23"/>
  <c r="AN79" i="23"/>
  <c r="AO40" i="23"/>
  <c r="AO65" i="23"/>
  <c r="AP96" i="23"/>
  <c r="AO28" i="23"/>
  <c r="AO73" i="23"/>
  <c r="AN73" i="23"/>
  <c r="AN77" i="23"/>
  <c r="AO77" i="23" s="1"/>
  <c r="AN81" i="23"/>
  <c r="AO81" i="23" s="1"/>
  <c r="AN85" i="23"/>
  <c r="AO85" i="23" s="1"/>
  <c r="AO89" i="23"/>
  <c r="AN89" i="23"/>
  <c r="AN87" i="23"/>
  <c r="AO87" i="23" s="1"/>
  <c r="AN69" i="23"/>
  <c r="AO69" i="23" s="1"/>
  <c r="AO70" i="23"/>
  <c r="AO57" i="23"/>
  <c r="AN57" i="23"/>
  <c r="AN25" i="23"/>
  <c r="AO25" i="23" s="1"/>
  <c r="AO29" i="23"/>
  <c r="AN29" i="23"/>
  <c r="AO33" i="23"/>
  <c r="AN33" i="23"/>
  <c r="AO37" i="23"/>
  <c r="AN37" i="23"/>
  <c r="AN41" i="23"/>
  <c r="AO41" i="23" s="1"/>
  <c r="AN45" i="23"/>
  <c r="AO45" i="23" s="1"/>
  <c r="AN49" i="23"/>
  <c r="AO49" i="23" s="1"/>
  <c r="AO53" i="23"/>
  <c r="AN53" i="23"/>
  <c r="AO74" i="23"/>
  <c r="AO38" i="23"/>
  <c r="AO90" i="23"/>
  <c r="AO30" i="23"/>
  <c r="AO34" i="23"/>
  <c r="AO42" i="23"/>
  <c r="AN91" i="23"/>
  <c r="AO91" i="23" s="1"/>
  <c r="AN71" i="23"/>
  <c r="AO71" i="23" s="1"/>
  <c r="AO76" i="23"/>
  <c r="AO84" i="23"/>
  <c r="G96" i="23"/>
  <c r="AN24" i="23"/>
  <c r="AO24" i="23" s="1"/>
  <c r="AN26" i="23"/>
  <c r="AO26" i="23" s="1"/>
  <c r="AN28" i="23"/>
  <c r="AN30" i="23"/>
  <c r="AN32" i="23"/>
  <c r="AO32" i="23" s="1"/>
  <c r="AN34" i="23"/>
  <c r="AN36" i="23"/>
  <c r="AO36" i="23" s="1"/>
  <c r="AN38" i="23"/>
  <c r="AN40" i="23"/>
  <c r="AN42" i="23"/>
  <c r="AN44" i="23"/>
  <c r="AO44" i="23" s="1"/>
  <c r="AN46" i="23"/>
  <c r="AO46" i="23" s="1"/>
  <c r="AN48" i="23"/>
  <c r="AO48" i="23" s="1"/>
  <c r="AN50" i="23"/>
  <c r="AO50" i="23" s="1"/>
  <c r="AN52" i="23"/>
  <c r="AN54" i="23"/>
  <c r="AO54" i="23" s="1"/>
  <c r="AN56" i="23"/>
  <c r="AO56" i="23" s="1"/>
  <c r="AN58" i="23"/>
  <c r="AO58" i="23" s="1"/>
  <c r="AN60" i="23"/>
  <c r="AO60" i="23" s="1"/>
  <c r="AN62" i="23"/>
  <c r="AO62" i="23" s="1"/>
  <c r="AN64" i="23"/>
  <c r="AO64" i="23" s="1"/>
  <c r="AN66" i="23"/>
  <c r="AO66" i="23" s="1"/>
  <c r="AN68" i="23"/>
  <c r="AN70" i="23"/>
  <c r="AN72" i="23"/>
  <c r="AO72" i="23" s="1"/>
  <c r="AN74" i="23"/>
  <c r="AN76" i="23"/>
  <c r="AN78" i="23"/>
  <c r="AO78" i="23" s="1"/>
  <c r="AN80" i="23"/>
  <c r="AO80" i="23" s="1"/>
  <c r="AN82" i="23"/>
  <c r="AO82" i="23" s="1"/>
  <c r="AN84" i="23"/>
  <c r="AN86" i="23"/>
  <c r="AO86" i="23" s="1"/>
  <c r="AN88" i="23"/>
  <c r="AO88" i="23" s="1"/>
  <c r="AN90" i="23"/>
  <c r="AN59" i="23"/>
  <c r="AO59" i="23" s="1"/>
  <c r="AN61" i="23"/>
  <c r="AO61" i="23" s="1"/>
  <c r="AN63" i="23"/>
  <c r="AO63" i="23" s="1"/>
  <c r="AN65" i="23"/>
  <c r="AN67" i="23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83" i="20"/>
  <c r="AC84" i="20"/>
  <c r="AC85" i="20"/>
  <c r="AC86" i="20"/>
  <c r="AC87" i="20"/>
  <c r="AC88" i="20"/>
  <c r="AC89" i="20"/>
  <c r="AC90" i="20"/>
  <c r="AC91" i="20"/>
  <c r="AC24" i="20"/>
  <c r="AM27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S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AV108" i="20"/>
  <c r="L25" i="20"/>
  <c r="Q25" i="20"/>
  <c r="G25" i="20" s="1"/>
  <c r="AN25" i="20" s="1"/>
  <c r="R25" i="20"/>
  <c r="S25" i="20"/>
  <c r="AB25" i="20"/>
  <c r="AL25" i="20"/>
  <c r="AP25" i="20" s="1"/>
  <c r="AM25" i="20"/>
  <c r="AT25" i="20"/>
  <c r="L26" i="20"/>
  <c r="Q26" i="20"/>
  <c r="G26" i="20" s="1"/>
  <c r="AN26" i="20" s="1"/>
  <c r="R26" i="20"/>
  <c r="S26" i="20"/>
  <c r="AB26" i="20"/>
  <c r="AL26" i="20"/>
  <c r="AP26" i="20" s="1"/>
  <c r="AM26" i="20"/>
  <c r="AT26" i="20"/>
  <c r="L27" i="20"/>
  <c r="Q27" i="20"/>
  <c r="G27" i="20" s="1"/>
  <c r="AN27" i="20" s="1"/>
  <c r="R27" i="20"/>
  <c r="S27" i="20"/>
  <c r="AB27" i="20"/>
  <c r="AL27" i="20"/>
  <c r="AP27" i="20" s="1"/>
  <c r="AT27" i="20"/>
  <c r="L28" i="20"/>
  <c r="Q28" i="20"/>
  <c r="G28" i="20" s="1"/>
  <c r="R28" i="20"/>
  <c r="S28" i="20"/>
  <c r="AB28" i="20"/>
  <c r="AL28" i="20"/>
  <c r="AP28" i="20" s="1"/>
  <c r="AM28" i="20"/>
  <c r="AT28" i="20"/>
  <c r="L29" i="20"/>
  <c r="Q29" i="20"/>
  <c r="G29" i="20" s="1"/>
  <c r="AN29" i="20" s="1"/>
  <c r="R29" i="20"/>
  <c r="S29" i="20"/>
  <c r="AB29" i="20"/>
  <c r="AL29" i="20"/>
  <c r="AP29" i="20" s="1"/>
  <c r="AM29" i="20"/>
  <c r="AT29" i="20"/>
  <c r="L30" i="20"/>
  <c r="Q30" i="20"/>
  <c r="G30" i="20" s="1"/>
  <c r="AN30" i="20" s="1"/>
  <c r="R30" i="20"/>
  <c r="S30" i="20"/>
  <c r="AB30" i="20"/>
  <c r="AL30" i="20"/>
  <c r="AP30" i="20" s="1"/>
  <c r="AM30" i="20"/>
  <c r="AT30" i="20"/>
  <c r="L31" i="20"/>
  <c r="Q31" i="20"/>
  <c r="G31" i="20" s="1"/>
  <c r="AN31" i="20" s="1"/>
  <c r="R31" i="20"/>
  <c r="S31" i="20"/>
  <c r="AB31" i="20"/>
  <c r="AL31" i="20"/>
  <c r="AP31" i="20" s="1"/>
  <c r="AM31" i="20"/>
  <c r="AT31" i="20"/>
  <c r="L32" i="20"/>
  <c r="Q32" i="20"/>
  <c r="G32" i="20" s="1"/>
  <c r="AN32" i="20" s="1"/>
  <c r="R32" i="20"/>
  <c r="S32" i="20"/>
  <c r="AB32" i="20"/>
  <c r="AL32" i="20"/>
  <c r="AP32" i="20" s="1"/>
  <c r="AM32" i="20"/>
  <c r="AT32" i="20"/>
  <c r="L33" i="20"/>
  <c r="Q33" i="20"/>
  <c r="G33" i="20" s="1"/>
  <c r="AN33" i="20" s="1"/>
  <c r="R33" i="20"/>
  <c r="S33" i="20"/>
  <c r="AB33" i="20"/>
  <c r="AL33" i="20"/>
  <c r="AP33" i="20" s="1"/>
  <c r="AM33" i="20"/>
  <c r="AT33" i="20"/>
  <c r="L34" i="20"/>
  <c r="Q34" i="20"/>
  <c r="G34" i="20" s="1"/>
  <c r="R34" i="20"/>
  <c r="S34" i="20"/>
  <c r="AB34" i="20"/>
  <c r="AL34" i="20"/>
  <c r="AP34" i="20" s="1"/>
  <c r="AM34" i="20"/>
  <c r="AT34" i="20"/>
  <c r="L35" i="20"/>
  <c r="Q35" i="20"/>
  <c r="G35" i="20" s="1"/>
  <c r="R35" i="20"/>
  <c r="S35" i="20"/>
  <c r="AB35" i="20"/>
  <c r="AL35" i="20"/>
  <c r="AP35" i="20" s="1"/>
  <c r="AM35" i="20"/>
  <c r="AT35" i="20"/>
  <c r="L36" i="20"/>
  <c r="Q36" i="20"/>
  <c r="G36" i="20" s="1"/>
  <c r="AN36" i="20" s="1"/>
  <c r="R36" i="20"/>
  <c r="S36" i="20"/>
  <c r="AB36" i="20"/>
  <c r="AL36" i="20"/>
  <c r="AP36" i="20" s="1"/>
  <c r="AM36" i="20"/>
  <c r="AT36" i="20"/>
  <c r="L37" i="20"/>
  <c r="Q37" i="20"/>
  <c r="G37" i="20" s="1"/>
  <c r="AN37" i="20" s="1"/>
  <c r="R37" i="20"/>
  <c r="S37" i="20"/>
  <c r="AB37" i="20"/>
  <c r="AL37" i="20"/>
  <c r="AP37" i="20" s="1"/>
  <c r="AM37" i="20"/>
  <c r="AT37" i="20"/>
  <c r="L38" i="20"/>
  <c r="Q38" i="20"/>
  <c r="G38" i="20" s="1"/>
  <c r="AN38" i="20" s="1"/>
  <c r="R38" i="20"/>
  <c r="S38" i="20"/>
  <c r="AB38" i="20"/>
  <c r="AL38" i="20"/>
  <c r="AP38" i="20" s="1"/>
  <c r="AM38" i="20"/>
  <c r="AT38" i="20"/>
  <c r="L39" i="20"/>
  <c r="Q39" i="20"/>
  <c r="G39" i="20" s="1"/>
  <c r="AN39" i="20" s="1"/>
  <c r="R39" i="20"/>
  <c r="S39" i="20"/>
  <c r="AB39" i="20"/>
  <c r="AL39" i="20"/>
  <c r="AP39" i="20" s="1"/>
  <c r="AM39" i="20"/>
  <c r="AT39" i="20"/>
  <c r="L40" i="20"/>
  <c r="Q40" i="20"/>
  <c r="G40" i="20" s="1"/>
  <c r="AN40" i="20" s="1"/>
  <c r="R40" i="20"/>
  <c r="S40" i="20"/>
  <c r="AB40" i="20"/>
  <c r="AL40" i="20"/>
  <c r="AP40" i="20" s="1"/>
  <c r="AM40" i="20"/>
  <c r="AT40" i="20"/>
  <c r="L41" i="20"/>
  <c r="Q41" i="20"/>
  <c r="G41" i="20" s="1"/>
  <c r="AN41" i="20" s="1"/>
  <c r="R41" i="20"/>
  <c r="S41" i="20"/>
  <c r="AB41" i="20"/>
  <c r="AL41" i="20"/>
  <c r="AP41" i="20" s="1"/>
  <c r="AM41" i="20"/>
  <c r="AT41" i="20"/>
  <c r="L42" i="20"/>
  <c r="Q42" i="20"/>
  <c r="G42" i="20" s="1"/>
  <c r="R42" i="20"/>
  <c r="S42" i="20"/>
  <c r="AB42" i="20"/>
  <c r="AL42" i="20"/>
  <c r="AP42" i="20" s="1"/>
  <c r="AM42" i="20"/>
  <c r="AT42" i="20"/>
  <c r="L43" i="20"/>
  <c r="Q43" i="20"/>
  <c r="G43" i="20" s="1"/>
  <c r="R43" i="20"/>
  <c r="S43" i="20"/>
  <c r="AB43" i="20"/>
  <c r="AL43" i="20"/>
  <c r="AP43" i="20" s="1"/>
  <c r="AM43" i="20"/>
  <c r="AT43" i="20"/>
  <c r="L44" i="20"/>
  <c r="Q44" i="20"/>
  <c r="G44" i="20" s="1"/>
  <c r="AN44" i="20" s="1"/>
  <c r="R44" i="20"/>
  <c r="S44" i="20"/>
  <c r="AB44" i="20"/>
  <c r="AL44" i="20"/>
  <c r="AP44" i="20" s="1"/>
  <c r="AM44" i="20"/>
  <c r="AT44" i="20"/>
  <c r="L45" i="20"/>
  <c r="Q45" i="20"/>
  <c r="G45" i="20" s="1"/>
  <c r="R45" i="20"/>
  <c r="S45" i="20"/>
  <c r="AB45" i="20"/>
  <c r="AL45" i="20"/>
  <c r="AM45" i="20"/>
  <c r="AT45" i="20"/>
  <c r="L46" i="20"/>
  <c r="Q46" i="20"/>
  <c r="G46" i="20" s="1"/>
  <c r="R46" i="20"/>
  <c r="S46" i="20"/>
  <c r="AB46" i="20"/>
  <c r="AL46" i="20"/>
  <c r="AM46" i="20"/>
  <c r="AT46" i="20"/>
  <c r="L47" i="20"/>
  <c r="Q47" i="20"/>
  <c r="G47" i="20" s="1"/>
  <c r="AN47" i="20" s="1"/>
  <c r="R47" i="20"/>
  <c r="S47" i="20"/>
  <c r="AB47" i="20"/>
  <c r="AL47" i="20"/>
  <c r="AM47" i="20"/>
  <c r="AT47" i="20"/>
  <c r="L48" i="20"/>
  <c r="Q48" i="20"/>
  <c r="G48" i="20" s="1"/>
  <c r="R48" i="20"/>
  <c r="S48" i="20"/>
  <c r="AB48" i="20"/>
  <c r="AL48" i="20"/>
  <c r="AM48" i="20"/>
  <c r="AT48" i="20"/>
  <c r="L49" i="20"/>
  <c r="Q49" i="20"/>
  <c r="G49" i="20" s="1"/>
  <c r="AN49" i="20" s="1"/>
  <c r="R49" i="20"/>
  <c r="S49" i="20"/>
  <c r="AB49" i="20"/>
  <c r="AL49" i="20"/>
  <c r="AM49" i="20"/>
  <c r="AT49" i="20"/>
  <c r="L50" i="20"/>
  <c r="Q50" i="20"/>
  <c r="G50" i="20" s="1"/>
  <c r="AN50" i="20" s="1"/>
  <c r="R50" i="20"/>
  <c r="S50" i="20"/>
  <c r="AB50" i="20"/>
  <c r="AL50" i="20"/>
  <c r="AM50" i="20"/>
  <c r="AT50" i="20"/>
  <c r="L51" i="20"/>
  <c r="Q51" i="20"/>
  <c r="G51" i="20" s="1"/>
  <c r="R51" i="20"/>
  <c r="S51" i="20"/>
  <c r="AB51" i="20"/>
  <c r="AL51" i="20"/>
  <c r="AM51" i="20"/>
  <c r="AT51" i="20"/>
  <c r="L52" i="20"/>
  <c r="Q52" i="20"/>
  <c r="G52" i="20" s="1"/>
  <c r="AN52" i="20" s="1"/>
  <c r="R52" i="20"/>
  <c r="S52" i="20"/>
  <c r="AB52" i="20"/>
  <c r="AL52" i="20"/>
  <c r="AM52" i="20"/>
  <c r="AT52" i="20"/>
  <c r="L53" i="20"/>
  <c r="Q53" i="20"/>
  <c r="G53" i="20" s="1"/>
  <c r="R53" i="20"/>
  <c r="S53" i="20"/>
  <c r="AB53" i="20"/>
  <c r="AL53" i="20"/>
  <c r="AM53" i="20"/>
  <c r="AT53" i="20"/>
  <c r="L54" i="20"/>
  <c r="Q54" i="20"/>
  <c r="G54" i="20" s="1"/>
  <c r="R54" i="20"/>
  <c r="S54" i="20"/>
  <c r="AB54" i="20"/>
  <c r="AL54" i="20"/>
  <c r="AM54" i="20"/>
  <c r="AT54" i="20"/>
  <c r="L55" i="20"/>
  <c r="Q55" i="20"/>
  <c r="G55" i="20" s="1"/>
  <c r="AN55" i="20" s="1"/>
  <c r="R55" i="20"/>
  <c r="S55" i="20"/>
  <c r="AB55" i="20"/>
  <c r="AL55" i="20"/>
  <c r="AM55" i="20"/>
  <c r="AT55" i="20"/>
  <c r="L56" i="20"/>
  <c r="Q56" i="20"/>
  <c r="G56" i="20" s="1"/>
  <c r="R56" i="20"/>
  <c r="S56" i="20"/>
  <c r="AB56" i="20"/>
  <c r="AL56" i="20"/>
  <c r="AM56" i="20"/>
  <c r="AT56" i="20"/>
  <c r="L57" i="20"/>
  <c r="Q57" i="20"/>
  <c r="G57" i="20" s="1"/>
  <c r="R57" i="20"/>
  <c r="S57" i="20"/>
  <c r="AB57" i="20"/>
  <c r="AL57" i="20"/>
  <c r="AM57" i="20"/>
  <c r="AT57" i="20"/>
  <c r="L58" i="20"/>
  <c r="Q58" i="20"/>
  <c r="G58" i="20" s="1"/>
  <c r="AN58" i="20" s="1"/>
  <c r="R58" i="20"/>
  <c r="S58" i="20"/>
  <c r="AB58" i="20"/>
  <c r="AL58" i="20"/>
  <c r="AM58" i="20"/>
  <c r="AT58" i="20"/>
  <c r="L59" i="20"/>
  <c r="Q59" i="20"/>
  <c r="G59" i="20" s="1"/>
  <c r="R59" i="20"/>
  <c r="S59" i="20"/>
  <c r="AB59" i="20"/>
  <c r="AL59" i="20"/>
  <c r="AM59" i="20"/>
  <c r="AT59" i="20"/>
  <c r="L60" i="20"/>
  <c r="Q60" i="20"/>
  <c r="G60" i="20" s="1"/>
  <c r="R60" i="20"/>
  <c r="S60" i="20"/>
  <c r="AB60" i="20"/>
  <c r="AL60" i="20"/>
  <c r="AM60" i="20"/>
  <c r="AT60" i="20"/>
  <c r="L61" i="20"/>
  <c r="Q61" i="20"/>
  <c r="G61" i="20" s="1"/>
  <c r="R61" i="20"/>
  <c r="S61" i="20"/>
  <c r="AB61" i="20"/>
  <c r="AL61" i="20"/>
  <c r="AM61" i="20"/>
  <c r="AT61" i="20"/>
  <c r="L62" i="20"/>
  <c r="Q62" i="20"/>
  <c r="G62" i="20" s="1"/>
  <c r="R62" i="20"/>
  <c r="S62" i="20"/>
  <c r="AB62" i="20"/>
  <c r="AL62" i="20"/>
  <c r="AM62" i="20"/>
  <c r="AT62" i="20"/>
  <c r="L63" i="20"/>
  <c r="Q63" i="20"/>
  <c r="G63" i="20" s="1"/>
  <c r="AN63" i="20" s="1"/>
  <c r="R63" i="20"/>
  <c r="S63" i="20"/>
  <c r="AB63" i="20"/>
  <c r="AL63" i="20"/>
  <c r="AM63" i="20"/>
  <c r="AT63" i="20"/>
  <c r="L64" i="20"/>
  <c r="Q64" i="20"/>
  <c r="G64" i="20" s="1"/>
  <c r="R64" i="20"/>
  <c r="S64" i="20"/>
  <c r="AB64" i="20"/>
  <c r="AL64" i="20"/>
  <c r="AM64" i="20"/>
  <c r="AT64" i="20"/>
  <c r="L65" i="20"/>
  <c r="Q65" i="20"/>
  <c r="G65" i="20" s="1"/>
  <c r="AN65" i="20" s="1"/>
  <c r="R65" i="20"/>
  <c r="S65" i="20"/>
  <c r="AB65" i="20"/>
  <c r="AL65" i="20"/>
  <c r="AM65" i="20"/>
  <c r="AT65" i="20"/>
  <c r="L66" i="20"/>
  <c r="Q66" i="20"/>
  <c r="G66" i="20" s="1"/>
  <c r="AN66" i="20" s="1"/>
  <c r="R66" i="20"/>
  <c r="S66" i="20"/>
  <c r="AB66" i="20"/>
  <c r="AL66" i="20"/>
  <c r="AM66" i="20"/>
  <c r="AT66" i="20"/>
  <c r="L67" i="20"/>
  <c r="Q67" i="20"/>
  <c r="G67" i="20" s="1"/>
  <c r="R67" i="20"/>
  <c r="S67" i="20"/>
  <c r="AB67" i="20"/>
  <c r="AL67" i="20"/>
  <c r="AM67" i="20"/>
  <c r="AT67" i="20"/>
  <c r="L68" i="20"/>
  <c r="Q68" i="20"/>
  <c r="G68" i="20" s="1"/>
  <c r="R68" i="20"/>
  <c r="S68" i="20"/>
  <c r="AB68" i="20"/>
  <c r="AL68" i="20"/>
  <c r="AM68" i="20"/>
  <c r="AT68" i="20"/>
  <c r="L69" i="20"/>
  <c r="Q69" i="20"/>
  <c r="G69" i="20" s="1"/>
  <c r="R69" i="20"/>
  <c r="S69" i="20"/>
  <c r="AB69" i="20"/>
  <c r="AL69" i="20"/>
  <c r="AM69" i="20"/>
  <c r="AT69" i="20"/>
  <c r="L70" i="20"/>
  <c r="Q70" i="20"/>
  <c r="G70" i="20" s="1"/>
  <c r="R70" i="20"/>
  <c r="S70" i="20"/>
  <c r="AB70" i="20"/>
  <c r="AL70" i="20"/>
  <c r="AM70" i="20"/>
  <c r="AT70" i="20"/>
  <c r="L71" i="20"/>
  <c r="Q71" i="20"/>
  <c r="G71" i="20" s="1"/>
  <c r="AN71" i="20" s="1"/>
  <c r="R71" i="20"/>
  <c r="S71" i="20"/>
  <c r="AB71" i="20"/>
  <c r="AL71" i="20"/>
  <c r="AM71" i="20"/>
  <c r="AT71" i="20"/>
  <c r="L72" i="20"/>
  <c r="Q72" i="20"/>
  <c r="G72" i="20" s="1"/>
  <c r="R72" i="20"/>
  <c r="S72" i="20"/>
  <c r="AB72" i="20"/>
  <c r="AL72" i="20"/>
  <c r="AM72" i="20"/>
  <c r="AT72" i="20"/>
  <c r="L73" i="20"/>
  <c r="Q73" i="20"/>
  <c r="G73" i="20" s="1"/>
  <c r="AN73" i="20" s="1"/>
  <c r="R73" i="20"/>
  <c r="S73" i="20"/>
  <c r="AB73" i="20"/>
  <c r="AL73" i="20"/>
  <c r="AM73" i="20"/>
  <c r="AT73" i="20"/>
  <c r="L74" i="20"/>
  <c r="Q74" i="20"/>
  <c r="G74" i="20" s="1"/>
  <c r="R74" i="20"/>
  <c r="S74" i="20"/>
  <c r="AB74" i="20"/>
  <c r="AL74" i="20"/>
  <c r="AM74" i="20"/>
  <c r="AT74" i="20"/>
  <c r="L75" i="20"/>
  <c r="Q75" i="20"/>
  <c r="G75" i="20" s="1"/>
  <c r="R75" i="20"/>
  <c r="S75" i="20"/>
  <c r="AB75" i="20"/>
  <c r="AL75" i="20"/>
  <c r="AM75" i="20"/>
  <c r="AT75" i="20"/>
  <c r="L76" i="20"/>
  <c r="Q76" i="20"/>
  <c r="G76" i="20" s="1"/>
  <c r="AN76" i="20" s="1"/>
  <c r="R76" i="20"/>
  <c r="S76" i="20"/>
  <c r="AB76" i="20"/>
  <c r="AL76" i="20"/>
  <c r="AM76" i="20"/>
  <c r="AT76" i="20"/>
  <c r="L77" i="20"/>
  <c r="Q77" i="20"/>
  <c r="G77" i="20" s="1"/>
  <c r="R77" i="20"/>
  <c r="S77" i="20"/>
  <c r="AB77" i="20"/>
  <c r="AL77" i="20"/>
  <c r="AM77" i="20"/>
  <c r="AT77" i="20"/>
  <c r="L78" i="20"/>
  <c r="Q78" i="20"/>
  <c r="G78" i="20" s="1"/>
  <c r="AN78" i="20" s="1"/>
  <c r="R78" i="20"/>
  <c r="S78" i="20"/>
  <c r="AB78" i="20"/>
  <c r="AL78" i="20"/>
  <c r="AM78" i="20"/>
  <c r="AT78" i="20"/>
  <c r="L79" i="20"/>
  <c r="Q79" i="20"/>
  <c r="G79" i="20" s="1"/>
  <c r="AN79" i="20" s="1"/>
  <c r="R79" i="20"/>
  <c r="S79" i="20"/>
  <c r="AB79" i="20"/>
  <c r="AL79" i="20"/>
  <c r="AM79" i="20"/>
  <c r="AT79" i="20"/>
  <c r="L80" i="20"/>
  <c r="Q80" i="20"/>
  <c r="G80" i="20" s="1"/>
  <c r="R80" i="20"/>
  <c r="S80" i="20"/>
  <c r="AB80" i="20"/>
  <c r="AL80" i="20"/>
  <c r="AM80" i="20"/>
  <c r="AT80" i="20"/>
  <c r="L81" i="20"/>
  <c r="Q81" i="20"/>
  <c r="G81" i="20" s="1"/>
  <c r="AN81" i="20" s="1"/>
  <c r="R81" i="20"/>
  <c r="S81" i="20"/>
  <c r="AB81" i="20"/>
  <c r="AL81" i="20"/>
  <c r="AM81" i="20"/>
  <c r="AT81" i="20"/>
  <c r="L82" i="20"/>
  <c r="Q82" i="20"/>
  <c r="G82" i="20" s="1"/>
  <c r="R82" i="20"/>
  <c r="S82" i="20"/>
  <c r="AB82" i="20"/>
  <c r="AL82" i="20"/>
  <c r="AM82" i="20"/>
  <c r="AT82" i="20"/>
  <c r="L83" i="20"/>
  <c r="Q83" i="20"/>
  <c r="G83" i="20" s="1"/>
  <c r="R83" i="20"/>
  <c r="S83" i="20"/>
  <c r="AB83" i="20"/>
  <c r="AL83" i="20"/>
  <c r="AM83" i="20"/>
  <c r="AT83" i="20"/>
  <c r="L84" i="20"/>
  <c r="Q84" i="20"/>
  <c r="G84" i="20" s="1"/>
  <c r="R84" i="20"/>
  <c r="S84" i="20"/>
  <c r="AB84" i="20"/>
  <c r="AL84" i="20"/>
  <c r="AM84" i="20"/>
  <c r="AT84" i="20"/>
  <c r="L85" i="20"/>
  <c r="Q85" i="20"/>
  <c r="G85" i="20" s="1"/>
  <c r="R85" i="20"/>
  <c r="S85" i="20"/>
  <c r="AB85" i="20"/>
  <c r="AL85" i="20"/>
  <c r="AM85" i="20"/>
  <c r="AT85" i="20"/>
  <c r="L86" i="20"/>
  <c r="Q86" i="20"/>
  <c r="G86" i="20" s="1"/>
  <c r="R86" i="20"/>
  <c r="S86" i="20"/>
  <c r="AB86" i="20"/>
  <c r="AL86" i="20"/>
  <c r="AM86" i="20"/>
  <c r="AT86" i="20"/>
  <c r="L87" i="20"/>
  <c r="Q87" i="20"/>
  <c r="G87" i="20" s="1"/>
  <c r="AN87" i="20" s="1"/>
  <c r="R87" i="20"/>
  <c r="S87" i="20"/>
  <c r="AB87" i="20"/>
  <c r="AL87" i="20"/>
  <c r="AM87" i="20"/>
  <c r="AT87" i="20"/>
  <c r="L88" i="20"/>
  <c r="Q88" i="20"/>
  <c r="G88" i="20" s="1"/>
  <c r="R88" i="20"/>
  <c r="S88" i="20"/>
  <c r="AB88" i="20"/>
  <c r="AL88" i="20"/>
  <c r="AM88" i="20"/>
  <c r="AT88" i="20"/>
  <c r="L89" i="20"/>
  <c r="Q89" i="20"/>
  <c r="G89" i="20" s="1"/>
  <c r="AN89" i="20" s="1"/>
  <c r="R89" i="20"/>
  <c r="S89" i="20"/>
  <c r="AB89" i="20"/>
  <c r="AL89" i="20"/>
  <c r="AM89" i="20"/>
  <c r="AT89" i="20"/>
  <c r="L90" i="20"/>
  <c r="Q90" i="20"/>
  <c r="G90" i="20" s="1"/>
  <c r="AN90" i="20" s="1"/>
  <c r="R90" i="20"/>
  <c r="S90" i="20"/>
  <c r="AB90" i="20"/>
  <c r="AL90" i="20"/>
  <c r="AM90" i="20"/>
  <c r="AT90" i="20"/>
  <c r="L91" i="20"/>
  <c r="Q91" i="20"/>
  <c r="G91" i="20" s="1"/>
  <c r="R91" i="20"/>
  <c r="S91" i="20"/>
  <c r="AB91" i="20"/>
  <c r="AL91" i="20"/>
  <c r="AM91" i="20"/>
  <c r="AT91" i="20"/>
  <c r="AN24" i="30" l="1"/>
  <c r="AN96" i="30" s="1"/>
  <c r="G96" i="30"/>
  <c r="AN96" i="29"/>
  <c r="AO96" i="29"/>
  <c r="AR96" i="29"/>
  <c r="C13" i="13" s="1"/>
  <c r="AN96" i="28"/>
  <c r="AO24" i="28"/>
  <c r="AO24" i="27"/>
  <c r="AN24" i="27"/>
  <c r="AN96" i="27" s="1"/>
  <c r="G96" i="27"/>
  <c r="AO24" i="26"/>
  <c r="AN24" i="26"/>
  <c r="AN96" i="26" s="1"/>
  <c r="G96" i="26"/>
  <c r="AO24" i="25"/>
  <c r="AN24" i="25"/>
  <c r="AN96" i="25" s="1"/>
  <c r="G96" i="25"/>
  <c r="AO96" i="23"/>
  <c r="AR96" i="23"/>
  <c r="C8" i="13" s="1"/>
  <c r="AN96" i="23"/>
  <c r="AO36" i="20"/>
  <c r="AO27" i="20"/>
  <c r="AO32" i="20"/>
  <c r="AO33" i="20"/>
  <c r="AO30" i="20"/>
  <c r="AO41" i="20"/>
  <c r="AO37" i="20"/>
  <c r="AO25" i="20"/>
  <c r="AO31" i="20"/>
  <c r="AO26" i="20"/>
  <c r="AN42" i="20"/>
  <c r="AO42" i="20" s="1"/>
  <c r="AN28" i="20"/>
  <c r="AO28" i="20" s="1"/>
  <c r="AN35" i="20"/>
  <c r="AO35" i="20" s="1"/>
  <c r="AN43" i="20"/>
  <c r="AO43" i="20" s="1"/>
  <c r="AO29" i="20"/>
  <c r="AO39" i="20"/>
  <c r="AO44" i="20"/>
  <c r="AO38" i="20"/>
  <c r="AN34" i="20"/>
  <c r="AO34" i="20"/>
  <c r="AO40" i="20"/>
  <c r="AP55" i="20"/>
  <c r="AP58" i="20"/>
  <c r="AP84" i="20"/>
  <c r="AP61" i="20"/>
  <c r="AP45" i="20"/>
  <c r="AP74" i="20"/>
  <c r="AP87" i="20"/>
  <c r="AP79" i="20"/>
  <c r="AP82" i="20"/>
  <c r="E9" i="13"/>
  <c r="E8" i="13"/>
  <c r="AP90" i="20"/>
  <c r="AP66" i="20"/>
  <c r="AP68" i="20"/>
  <c r="AP63" i="20"/>
  <c r="AP81" i="20"/>
  <c r="AP53" i="20"/>
  <c r="AP60" i="20"/>
  <c r="AP71" i="20"/>
  <c r="AP50" i="20"/>
  <c r="AP47" i="20"/>
  <c r="AP51" i="20"/>
  <c r="AP75" i="20"/>
  <c r="AP62" i="20"/>
  <c r="AP52" i="20"/>
  <c r="AP59" i="20"/>
  <c r="AP83" i="20"/>
  <c r="AP54" i="20"/>
  <c r="AP56" i="20"/>
  <c r="AP76" i="20"/>
  <c r="AP88" i="20"/>
  <c r="AP86" i="20"/>
  <c r="AP65" i="20"/>
  <c r="AP64" i="20"/>
  <c r="AP85" i="20"/>
  <c r="AP89" i="20"/>
  <c r="AP80" i="20"/>
  <c r="AP57" i="20"/>
  <c r="AP91" i="20"/>
  <c r="AP78" i="20"/>
  <c r="AP77" i="20"/>
  <c r="AP73" i="20"/>
  <c r="AP72" i="20"/>
  <c r="AP69" i="20"/>
  <c r="AP70" i="20"/>
  <c r="AP67" i="20"/>
  <c r="AP49" i="20"/>
  <c r="AP48" i="20"/>
  <c r="AP46" i="20"/>
  <c r="AN88" i="20"/>
  <c r="AN45" i="20"/>
  <c r="AN46" i="20"/>
  <c r="AN86" i="20"/>
  <c r="AN85" i="20"/>
  <c r="AN64" i="20"/>
  <c r="AN83" i="20"/>
  <c r="AN62" i="20"/>
  <c r="AO62" i="20" s="1"/>
  <c r="AN59" i="20"/>
  <c r="AN82" i="20"/>
  <c r="AN80" i="20"/>
  <c r="AN61" i="20"/>
  <c r="AN57" i="20"/>
  <c r="AO57" i="20" s="1"/>
  <c r="AN56" i="20"/>
  <c r="AN75" i="20"/>
  <c r="AN54" i="20"/>
  <c r="AN51" i="20"/>
  <c r="AO51" i="20" s="1"/>
  <c r="AN91" i="20"/>
  <c r="AN77" i="20"/>
  <c r="AN72" i="20"/>
  <c r="AN69" i="20"/>
  <c r="AN74" i="20"/>
  <c r="AN53" i="20"/>
  <c r="AO53" i="20" s="1"/>
  <c r="AN70" i="20"/>
  <c r="AN67" i="20"/>
  <c r="AN48" i="20"/>
  <c r="AN84" i="20"/>
  <c r="AN68" i="20"/>
  <c r="AN60" i="20"/>
  <c r="AO24" i="30" l="1"/>
  <c r="AO96" i="28"/>
  <c r="AR96" i="28"/>
  <c r="C12" i="13" s="1"/>
  <c r="AO96" i="27"/>
  <c r="AR96" i="27"/>
  <c r="C11" i="13" s="1"/>
  <c r="AO96" i="26"/>
  <c r="AR96" i="26"/>
  <c r="C10" i="13" s="1"/>
  <c r="AO96" i="25"/>
  <c r="AR96" i="25"/>
  <c r="C9" i="13" s="1"/>
  <c r="AO50" i="20"/>
  <c r="AO47" i="20"/>
  <c r="AO55" i="20"/>
  <c r="AO67" i="20"/>
  <c r="AO72" i="20"/>
  <c r="AO83" i="20"/>
  <c r="AO68" i="20"/>
  <c r="AO84" i="20"/>
  <c r="AO65" i="20"/>
  <c r="AO74" i="20"/>
  <c r="AO59" i="20"/>
  <c r="AO48" i="20"/>
  <c r="AO61" i="20"/>
  <c r="AO96" i="30" l="1"/>
  <c r="AR96" i="30"/>
  <c r="C14" i="13" s="1"/>
  <c r="AO78" i="20"/>
  <c r="AO63" i="20"/>
  <c r="AO52" i="20"/>
  <c r="AO54" i="20"/>
  <c r="AO58" i="20"/>
  <c r="AO60" i="20"/>
  <c r="AO46" i="20"/>
  <c r="AO56" i="20"/>
  <c r="AO64" i="20"/>
  <c r="AO71" i="20"/>
  <c r="AO76" i="20"/>
  <c r="AO49" i="20"/>
  <c r="AO69" i="20" l="1"/>
  <c r="AO82" i="20"/>
  <c r="AO86" i="20"/>
  <c r="AO89" i="20"/>
  <c r="AO80" i="20"/>
  <c r="AS96" i="20"/>
  <c r="B7" i="13"/>
  <c r="B15" i="13" s="1"/>
  <c r="R24" i="20"/>
  <c r="Q24" i="20"/>
  <c r="G24" i="20" s="1"/>
  <c r="L24" i="20"/>
  <c r="G96" i="20" l="1"/>
  <c r="AN24" i="20"/>
  <c r="AO24" i="20" s="1"/>
  <c r="AO79" i="20"/>
  <c r="AO88" i="20"/>
  <c r="AO85" i="20"/>
  <c r="AO81" i="20"/>
  <c r="AO90" i="20"/>
  <c r="AO75" i="20"/>
  <c r="AO73" i="20"/>
  <c r="AO70" i="20"/>
  <c r="AO77" i="20"/>
  <c r="E7" i="13"/>
  <c r="AT96" i="20"/>
  <c r="V96" i="20"/>
  <c r="AQ96" i="20"/>
  <c r="AA96" i="20"/>
  <c r="Q96" i="20"/>
  <c r="AP96" i="20" l="1"/>
  <c r="AN96" i="20"/>
  <c r="AO45" i="20" l="1"/>
  <c r="AO66" i="20"/>
  <c r="AO91" i="20"/>
  <c r="E15" i="13" l="1"/>
  <c r="AO87" i="20" l="1"/>
  <c r="AO96" i="20" s="1"/>
  <c r="AR96" i="20" l="1"/>
  <c r="C7" i="13" s="1"/>
  <c r="C15" i="13" s="1"/>
</calcChain>
</file>

<file path=xl/sharedStrings.xml><?xml version="1.0" encoding="utf-8"?>
<sst xmlns="http://schemas.openxmlformats.org/spreadsheetml/2006/main" count="1857" uniqueCount="116">
  <si>
    <t xml:space="preserve">U-verdi yttervegg </t>
  </si>
  <si>
    <t>U-verdi yttervegg kjeller</t>
  </si>
  <si>
    <t>U-verdi vindu/dør</t>
  </si>
  <si>
    <t>U-verdi gulv mot grunn/fri</t>
  </si>
  <si>
    <t>Utført av:</t>
  </si>
  <si>
    <t>U-verdi tak</t>
  </si>
  <si>
    <t>Romareal</t>
  </si>
  <si>
    <t>Areal</t>
  </si>
  <si>
    <t>U-verdi</t>
  </si>
  <si>
    <t>Varmetap</t>
  </si>
  <si>
    <t>Lengde</t>
  </si>
  <si>
    <t>Høyde</t>
  </si>
  <si>
    <t>Bredde</t>
  </si>
  <si>
    <r>
      <t>D</t>
    </r>
    <r>
      <rPr>
        <b/>
        <sz val="8"/>
        <rFont val="Arial"/>
        <family val="2"/>
      </rPr>
      <t>T</t>
    </r>
  </si>
  <si>
    <t>Tillegg</t>
  </si>
  <si>
    <t>Romvol</t>
  </si>
  <si>
    <t>Luftv.</t>
  </si>
  <si>
    <t>Transm.</t>
  </si>
  <si>
    <t>Infiltr.</t>
  </si>
  <si>
    <r>
      <t>S</t>
    </r>
    <r>
      <rPr>
        <b/>
        <sz val="8"/>
        <rFont val="Arial"/>
        <family val="2"/>
      </rPr>
      <t xml:space="preserve"> ROM</t>
    </r>
  </si>
  <si>
    <t>Rom</t>
  </si>
  <si>
    <r>
      <t>m</t>
    </r>
    <r>
      <rPr>
        <b/>
        <vertAlign val="superscript"/>
        <sz val="8"/>
        <rFont val="Arial"/>
        <family val="2"/>
      </rPr>
      <t>2</t>
    </r>
  </si>
  <si>
    <t>m</t>
  </si>
  <si>
    <r>
      <t>W/(m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K)</t>
    </r>
  </si>
  <si>
    <r>
      <t>o</t>
    </r>
    <r>
      <rPr>
        <b/>
        <sz val="8"/>
        <rFont val="Arial"/>
        <family val="2"/>
      </rPr>
      <t>C</t>
    </r>
  </si>
  <si>
    <t>%</t>
  </si>
  <si>
    <r>
      <t>m</t>
    </r>
    <r>
      <rPr>
        <b/>
        <vertAlign val="superscript"/>
        <sz val="8"/>
        <rFont val="Arial"/>
        <family val="2"/>
      </rPr>
      <t>3</t>
    </r>
  </si>
  <si>
    <t>1/h</t>
  </si>
  <si>
    <t>W</t>
  </si>
  <si>
    <t>Info:</t>
  </si>
  <si>
    <t>Generelt:</t>
  </si>
  <si>
    <t>Dette regnearket beregner varmebehovet i hvert enkelt rom.</t>
  </si>
  <si>
    <t>1. Skriv inn ønsket innetemperatur i ulike rom</t>
  </si>
  <si>
    <t>2. Skriv inn dimensjonerende utetemperatur vinter</t>
  </si>
  <si>
    <t>3. Sett inn luftveksling infiltrasjon i bygning</t>
  </si>
  <si>
    <t>4. Skriv inn u-verdier for ulike bygningsdeler</t>
  </si>
  <si>
    <t>SUM</t>
  </si>
  <si>
    <t>Oppdrag:</t>
  </si>
  <si>
    <r>
      <t xml:space="preserve">0. Verdier som skal redigeres i regnearket er merket med </t>
    </r>
    <r>
      <rPr>
        <sz val="10"/>
        <color indexed="10"/>
        <rFont val="Arial"/>
        <family val="2"/>
      </rPr>
      <t>rødt</t>
    </r>
  </si>
  <si>
    <t>Yttervegger</t>
  </si>
  <si>
    <t>Innervegger</t>
  </si>
  <si>
    <t>Vinduer/dører</t>
  </si>
  <si>
    <t>Yttertak</t>
  </si>
  <si>
    <t>U.verdi gulv mot annet rom</t>
  </si>
  <si>
    <t>Vent.</t>
  </si>
  <si>
    <t>Luftmengde per areal</t>
  </si>
  <si>
    <t>Kuldebro</t>
  </si>
  <si>
    <t>Normalisert kuldebroverdi</t>
  </si>
  <si>
    <t xml:space="preserve">Innetemperatur </t>
  </si>
  <si>
    <t xml:space="preserve">Dim. utetemperatur </t>
  </si>
  <si>
    <t xml:space="preserve">Temperatur tilført ventilasjonsluft </t>
  </si>
  <si>
    <t>°C</t>
  </si>
  <si>
    <t>m3/hm2</t>
  </si>
  <si>
    <t xml:space="preserve">Luftveksling infiltr. </t>
  </si>
  <si>
    <t>W/m2K</t>
  </si>
  <si>
    <t>Dato:</t>
  </si>
  <si>
    <t>Rad. gir</t>
  </si>
  <si>
    <t>W/m2</t>
  </si>
  <si>
    <t>Del</t>
  </si>
  <si>
    <t>Effekt/m2</t>
  </si>
  <si>
    <t>SAMLET EFFEKTOPPSETT FOR TRANSMISJONS- OG INFILTRSJONSBEREGNING</t>
  </si>
  <si>
    <t>Innstallert effekt [W]</t>
  </si>
  <si>
    <t>XX</t>
  </si>
  <si>
    <t>Totalt Areal</t>
  </si>
  <si>
    <t>5. Tast inn lengde og bredde av ulike bygningsdeler. (trekker automatisk fra vindu/dør)</t>
  </si>
  <si>
    <t xml:space="preserve">6. Regnearket har mulighet for forskjellige temperatursoner i bygget. Det er da viktig å gå inn og </t>
  </si>
  <si>
    <t xml:space="preserve"> endre formelen for transmisjonstap!</t>
  </si>
  <si>
    <t>BEREGNINGSFORSIDE</t>
  </si>
  <si>
    <t>Oppdragsnr.</t>
  </si>
  <si>
    <t>Beregningsnr.:</t>
  </si>
  <si>
    <t>Signatur:</t>
  </si>
  <si>
    <t>BEREGNING AV:</t>
  </si>
  <si>
    <t>Eventuelle kommentarer:</t>
  </si>
  <si>
    <t>Revisjonsinfo:</t>
  </si>
  <si>
    <t>Dato</t>
  </si>
  <si>
    <t>Endringer</t>
  </si>
  <si>
    <t>Rev.</t>
  </si>
  <si>
    <t>VARMETAPSBEREGNING</t>
  </si>
  <si>
    <t>U1 etg.</t>
  </si>
  <si>
    <t>01 etg.</t>
  </si>
  <si>
    <t>Radiatorer</t>
  </si>
  <si>
    <t>Gulvvarme</t>
  </si>
  <si>
    <t>EL-varme</t>
  </si>
  <si>
    <t>Kommentar</t>
  </si>
  <si>
    <t>Valgt varme</t>
  </si>
  <si>
    <t>Klimakrav fra forprosjekt/tilbud (klipp inn klimatabell)</t>
  </si>
  <si>
    <t>Varmekilder pr etg.</t>
  </si>
  <si>
    <t>kW</t>
  </si>
  <si>
    <t>Totalt</t>
  </si>
  <si>
    <t>Varmluftsvifter</t>
  </si>
  <si>
    <t>Varmekilde</t>
  </si>
  <si>
    <t>Generelt</t>
  </si>
  <si>
    <t>Varme gir</t>
  </si>
  <si>
    <t>Etg.</t>
  </si>
  <si>
    <t>Romnr.</t>
  </si>
  <si>
    <t>Temperatur grunn, årsmiddeltemp.</t>
  </si>
  <si>
    <t>Effektbehov [W]</t>
  </si>
  <si>
    <t>Korsvoll FBH</t>
  </si>
  <si>
    <t>Dato: 30.01.2021</t>
  </si>
  <si>
    <t xml:space="preserve">Tilluftstemp. </t>
  </si>
  <si>
    <t xml:space="preserve">Luftmengder </t>
  </si>
  <si>
    <t>T1</t>
  </si>
  <si>
    <t>Gulv på grunn</t>
  </si>
  <si>
    <t>Gulv mot det fri</t>
  </si>
  <si>
    <t>Temperatur gulv mot det fri</t>
  </si>
  <si>
    <t>U-verdi gulv mot grunn</t>
  </si>
  <si>
    <t>U.verdi gulv mot det fri</t>
  </si>
  <si>
    <t>02 etg.</t>
  </si>
  <si>
    <t>03 etg.</t>
  </si>
  <si>
    <t>04 etg.</t>
  </si>
  <si>
    <t>05 etg.</t>
  </si>
  <si>
    <t>06 etg.</t>
  </si>
  <si>
    <t>07 etg.</t>
  </si>
  <si>
    <t>Finstad flerbrukshall</t>
  </si>
  <si>
    <t>Torbjørn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</si>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</sst>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"/>
    <numFmt numFmtId="165" formatCode="dd/mm/yy;@"/>
    <numFmt numFmtId="166" formatCode="#,##0.0"/>
  </numFmts>
  <fonts count="3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sz val="8"/>
      <name val="Symbol"/>
      <family val="1"/>
      <charset val="2"/>
    </font>
    <font>
      <b/>
      <vertAlign val="superscript"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24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8"/>
      <name val="Cambria"/>
      <family val="1"/>
      <scheme val="major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0" fillId="0" borderId="0" applyFont="0" applyFill="0" applyBorder="0" applyAlignment="0" applyProtection="0"/>
    <xf numFmtId="0" fontId="11" fillId="0" borderId="0"/>
  </cellStyleXfs>
  <cellXfs count="397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8" fillId="0" borderId="1" xfId="0" applyFont="1" applyBorder="1"/>
    <xf numFmtId="0" fontId="3" fillId="0" borderId="0" xfId="0" applyFont="1" applyAlignment="1">
      <alignment horizontal="right"/>
    </xf>
    <xf numFmtId="0" fontId="9" fillId="0" borderId="1" xfId="0" applyFont="1" applyBorder="1" applyAlignment="1">
      <alignment horizontal="right"/>
    </xf>
    <xf numFmtId="3" fontId="2" fillId="0" borderId="1" xfId="0" applyNumberFormat="1" applyFont="1" applyBorder="1"/>
    <xf numFmtId="164" fontId="1" fillId="0" borderId="1" xfId="0" applyNumberFormat="1" applyFont="1" applyBorder="1"/>
    <xf numFmtId="0" fontId="17" fillId="0" borderId="0" xfId="0" applyFont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2" borderId="0" xfId="0" applyFont="1" applyFill="1"/>
    <xf numFmtId="0" fontId="13" fillId="2" borderId="0" xfId="0" applyFont="1" applyFill="1" applyAlignment="1">
      <alignment horizontal="right"/>
    </xf>
    <xf numFmtId="0" fontId="1" fillId="2" borderId="10" xfId="0" applyFont="1" applyFill="1" applyBorder="1"/>
    <xf numFmtId="3" fontId="2" fillId="0" borderId="12" xfId="0" applyNumberFormat="1" applyFont="1" applyBorder="1"/>
    <xf numFmtId="0" fontId="1" fillId="0" borderId="15" xfId="0" applyFont="1" applyBorder="1"/>
    <xf numFmtId="164" fontId="8" fillId="0" borderId="15" xfId="0" applyNumberFormat="1" applyFont="1" applyBorder="1"/>
    <xf numFmtId="0" fontId="8" fillId="0" borderId="15" xfId="0" applyFont="1" applyBorder="1"/>
    <xf numFmtId="2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0" fontId="9" fillId="0" borderId="15" xfId="0" applyFont="1" applyBorder="1"/>
    <xf numFmtId="0" fontId="9" fillId="0" borderId="15" xfId="0" applyFont="1" applyBorder="1" applyAlignment="1">
      <alignment horizontal="right"/>
    </xf>
    <xf numFmtId="2" fontId="9" fillId="0" borderId="15" xfId="0" applyNumberFormat="1" applyFont="1" applyBorder="1"/>
    <xf numFmtId="164" fontId="3" fillId="0" borderId="15" xfId="0" applyNumberFormat="1" applyFont="1" applyBorder="1"/>
    <xf numFmtId="3" fontId="3" fillId="0" borderId="15" xfId="0" applyNumberFormat="1" applyFont="1" applyBorder="1"/>
    <xf numFmtId="3" fontId="13" fillId="0" borderId="15" xfId="0" applyNumberFormat="1" applyFont="1" applyBorder="1"/>
    <xf numFmtId="3" fontId="1" fillId="0" borderId="16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9" fillId="0" borderId="1" xfId="0" applyNumberFormat="1" applyFont="1" applyBorder="1"/>
    <xf numFmtId="0" fontId="11" fillId="0" borderId="6" xfId="2" applyBorder="1"/>
    <xf numFmtId="0" fontId="11" fillId="0" borderId="7" xfId="2" applyBorder="1"/>
    <xf numFmtId="0" fontId="11" fillId="0" borderId="8" xfId="2" applyBorder="1"/>
    <xf numFmtId="0" fontId="11" fillId="0" borderId="0" xfId="2"/>
    <xf numFmtId="0" fontId="11" fillId="0" borderId="9" xfId="2" applyBorder="1"/>
    <xf numFmtId="0" fontId="11" fillId="0" borderId="10" xfId="2" applyBorder="1"/>
    <xf numFmtId="0" fontId="11" fillId="0" borderId="17" xfId="2" applyBorder="1"/>
    <xf numFmtId="0" fontId="11" fillId="0" borderId="18" xfId="2" applyBorder="1"/>
    <xf numFmtId="0" fontId="11" fillId="0" borderId="19" xfId="2" applyBorder="1"/>
    <xf numFmtId="0" fontId="23" fillId="0" borderId="6" xfId="2" applyFont="1" applyBorder="1" applyAlignment="1">
      <alignment horizontal="left" vertical="center"/>
    </xf>
    <xf numFmtId="0" fontId="11" fillId="0" borderId="7" xfId="2" applyBorder="1" applyAlignment="1">
      <alignment horizontal="centerContinuous"/>
    </xf>
    <xf numFmtId="0" fontId="11" fillId="0" borderId="7" xfId="2" applyBorder="1" applyAlignment="1">
      <alignment horizontal="left"/>
    </xf>
    <xf numFmtId="0" fontId="11" fillId="0" borderId="8" xfId="2" applyBorder="1" applyAlignment="1">
      <alignment horizontal="centerContinuous"/>
    </xf>
    <xf numFmtId="0" fontId="11" fillId="0" borderId="35" xfId="2" applyBorder="1"/>
    <xf numFmtId="0" fontId="11" fillId="0" borderId="36" xfId="2" applyBorder="1"/>
    <xf numFmtId="0" fontId="11" fillId="0" borderId="37" xfId="2" applyBorder="1"/>
    <xf numFmtId="0" fontId="11" fillId="0" borderId="40" xfId="2" applyBorder="1"/>
    <xf numFmtId="0" fontId="11" fillId="0" borderId="4" xfId="2" applyBorder="1"/>
    <xf numFmtId="0" fontId="11" fillId="0" borderId="41" xfId="2" applyBorder="1"/>
    <xf numFmtId="0" fontId="11" fillId="0" borderId="42" xfId="2" applyBorder="1"/>
    <xf numFmtId="0" fontId="11" fillId="0" borderId="44" xfId="2" applyBorder="1"/>
    <xf numFmtId="0" fontId="11" fillId="0" borderId="47" xfId="2" applyBorder="1"/>
    <xf numFmtId="0" fontId="11" fillId="0" borderId="50" xfId="2" applyBorder="1"/>
    <xf numFmtId="0" fontId="11" fillId="0" borderId="0" xfId="2" applyAlignment="1">
      <alignment vertical="center"/>
    </xf>
    <xf numFmtId="0" fontId="8" fillId="3" borderId="4" xfId="0" applyFont="1" applyFill="1" applyBorder="1"/>
    <xf numFmtId="164" fontId="3" fillId="3" borderId="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13" fillId="3" borderId="4" xfId="0" applyFont="1" applyFill="1" applyBorder="1"/>
    <xf numFmtId="0" fontId="3" fillId="3" borderId="4" xfId="0" applyFont="1" applyFill="1" applyBorder="1"/>
    <xf numFmtId="164" fontId="9" fillId="3" borderId="4" xfId="0" applyNumberFormat="1" applyFont="1" applyFill="1" applyBorder="1"/>
    <xf numFmtId="0" fontId="13" fillId="3" borderId="4" xfId="0" applyFont="1" applyFill="1" applyBorder="1" applyAlignment="1">
      <alignment horizontal="right"/>
    </xf>
    <xf numFmtId="0" fontId="14" fillId="3" borderId="4" xfId="0" applyFont="1" applyFill="1" applyBorder="1"/>
    <xf numFmtId="164" fontId="3" fillId="3" borderId="4" xfId="0" applyNumberFormat="1" applyFont="1" applyFill="1" applyBorder="1"/>
    <xf numFmtId="3" fontId="3" fillId="3" borderId="4" xfId="0" applyNumberFormat="1" applyFont="1" applyFill="1" applyBorder="1"/>
    <xf numFmtId="1" fontId="1" fillId="3" borderId="4" xfId="0" applyNumberFormat="1" applyFont="1" applyFill="1" applyBorder="1"/>
    <xf numFmtId="3" fontId="1" fillId="0" borderId="4" xfId="0" applyNumberFormat="1" applyFont="1" applyBorder="1"/>
    <xf numFmtId="0" fontId="28" fillId="3" borderId="4" xfId="0" applyFont="1" applyFill="1" applyBorder="1"/>
    <xf numFmtId="166" fontId="28" fillId="3" borderId="4" xfId="0" applyNumberFormat="1" applyFont="1" applyFill="1" applyBorder="1" applyAlignment="1">
      <alignment horizontal="right" indent="1"/>
    </xf>
    <xf numFmtId="166" fontId="28" fillId="3" borderId="4" xfId="0" applyNumberFormat="1" applyFont="1" applyFill="1" applyBorder="1"/>
    <xf numFmtId="0" fontId="8" fillId="3" borderId="44" xfId="0" applyFont="1" applyFill="1" applyBorder="1"/>
    <xf numFmtId="0" fontId="8" fillId="3" borderId="60" xfId="0" applyFont="1" applyFill="1" applyBorder="1"/>
    <xf numFmtId="0" fontId="11" fillId="0" borderId="60" xfId="0" applyFont="1" applyBorder="1" applyAlignment="1">
      <alignment horizontal="left" vertical="center" wrapText="1"/>
    </xf>
    <xf numFmtId="164" fontId="11" fillId="0" borderId="60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3" fillId="2" borderId="0" xfId="0" applyFont="1" applyFill="1"/>
    <xf numFmtId="0" fontId="1" fillId="2" borderId="6" xfId="0" applyFont="1" applyFill="1" applyBorder="1" applyAlignment="1">
      <alignment horizontal="left"/>
    </xf>
    <xf numFmtId="0" fontId="3" fillId="2" borderId="7" xfId="0" applyFont="1" applyFill="1" applyBorder="1"/>
    <xf numFmtId="0" fontId="8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1" fillId="2" borderId="19" xfId="0" applyFont="1" applyFill="1" applyBorder="1"/>
    <xf numFmtId="0" fontId="3" fillId="4" borderId="7" xfId="0" applyFont="1" applyFill="1" applyBorder="1" applyAlignment="1">
      <alignment horizontal="left"/>
    </xf>
    <xf numFmtId="0" fontId="1" fillId="4" borderId="7" xfId="0" applyFont="1" applyFill="1" applyBorder="1"/>
    <xf numFmtId="164" fontId="1" fillId="4" borderId="7" xfId="0" applyNumberFormat="1" applyFont="1" applyFill="1" applyBorder="1"/>
    <xf numFmtId="0" fontId="3" fillId="4" borderId="7" xfId="0" applyFont="1" applyFill="1" applyBorder="1"/>
    <xf numFmtId="2" fontId="3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2" fontId="3" fillId="4" borderId="7" xfId="0" applyNumberFormat="1" applyFont="1" applyFill="1" applyBorder="1"/>
    <xf numFmtId="0" fontId="3" fillId="4" borderId="0" xfId="0" applyFont="1" applyFill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3" fillId="4" borderId="0" xfId="0" applyFont="1" applyFill="1"/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2" fontId="3" fillId="4" borderId="0" xfId="0" applyNumberFormat="1" applyFont="1" applyFill="1"/>
    <xf numFmtId="0" fontId="15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165" fontId="17" fillId="4" borderId="0" xfId="0" applyNumberFormat="1" applyFont="1" applyFill="1"/>
    <xf numFmtId="0" fontId="2" fillId="4" borderId="0" xfId="0" applyFont="1" applyFill="1"/>
    <xf numFmtId="0" fontId="3" fillId="4" borderId="9" xfId="0" applyFont="1" applyFill="1" applyBorder="1" applyAlignment="1">
      <alignment horizontal="left"/>
    </xf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4" borderId="18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8" xfId="0" applyFont="1" applyFill="1" applyBorder="1"/>
    <xf numFmtId="0" fontId="3" fillId="4" borderId="10" xfId="0" applyFont="1" applyFill="1" applyBorder="1"/>
    <xf numFmtId="0" fontId="3" fillId="4" borderId="9" xfId="0" applyFont="1" applyFill="1" applyBorder="1"/>
    <xf numFmtId="0" fontId="3" fillId="4" borderId="17" xfId="0" applyFont="1" applyFill="1" applyBorder="1" applyAlignment="1">
      <alignment horizontal="left"/>
    </xf>
    <xf numFmtId="0" fontId="1" fillId="4" borderId="18" xfId="0" applyFont="1" applyFill="1" applyBorder="1"/>
    <xf numFmtId="164" fontId="1" fillId="4" borderId="18" xfId="0" applyNumberFormat="1" applyFont="1" applyFill="1" applyBorder="1"/>
    <xf numFmtId="0" fontId="3" fillId="4" borderId="18" xfId="0" applyFont="1" applyFill="1" applyBorder="1"/>
    <xf numFmtId="2" fontId="3" fillId="4" borderId="18" xfId="0" applyNumberFormat="1" applyFont="1" applyFill="1" applyBorder="1" applyAlignment="1">
      <alignment horizontal="center"/>
    </xf>
    <xf numFmtId="0" fontId="3" fillId="4" borderId="18" xfId="0" applyFont="1" applyFill="1" applyBorder="1" applyAlignment="1">
      <alignment horizontal="right"/>
    </xf>
    <xf numFmtId="2" fontId="3" fillId="4" borderId="18" xfId="0" applyNumberFormat="1" applyFont="1" applyFill="1" applyBorder="1"/>
    <xf numFmtId="0" fontId="3" fillId="4" borderId="19" xfId="0" applyFont="1" applyFill="1" applyBorder="1"/>
    <xf numFmtId="0" fontId="1" fillId="0" borderId="4" xfId="0" applyFont="1" applyBorder="1"/>
    <xf numFmtId="0" fontId="28" fillId="3" borderId="53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10" xfId="0" applyFont="1" applyFill="1" applyBorder="1"/>
    <xf numFmtId="0" fontId="1" fillId="3" borderId="9" xfId="0" applyFont="1" applyFill="1" applyBorder="1"/>
    <xf numFmtId="164" fontId="1" fillId="3" borderId="0" xfId="0" applyNumberFormat="1" applyFont="1" applyFill="1"/>
    <xf numFmtId="2" fontId="3" fillId="3" borderId="0" xfId="0" applyNumberFormat="1" applyFont="1" applyFill="1" applyAlignment="1">
      <alignment horizontal="center"/>
    </xf>
    <xf numFmtId="0" fontId="1" fillId="3" borderId="17" xfId="0" applyFont="1" applyFill="1" applyBorder="1"/>
    <xf numFmtId="164" fontId="1" fillId="3" borderId="18" xfId="0" applyNumberFormat="1" applyFont="1" applyFill="1" applyBorder="1"/>
    <xf numFmtId="0" fontId="3" fillId="3" borderId="18" xfId="0" applyFont="1" applyFill="1" applyBorder="1"/>
    <xf numFmtId="2" fontId="3" fillId="3" borderId="18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0" fontId="3" fillId="3" borderId="19" xfId="0" applyFont="1" applyFill="1" applyBorder="1"/>
    <xf numFmtId="0" fontId="29" fillId="0" borderId="53" xfId="0" applyFont="1" applyBorder="1"/>
    <xf numFmtId="0" fontId="1" fillId="0" borderId="41" xfId="0" applyFont="1" applyBorder="1"/>
    <xf numFmtId="1" fontId="1" fillId="0" borderId="44" xfId="0" applyNumberFormat="1" applyFont="1" applyBorder="1"/>
    <xf numFmtId="0" fontId="29" fillId="0" borderId="56" xfId="0" applyFont="1" applyBorder="1"/>
    <xf numFmtId="1" fontId="1" fillId="0" borderId="58" xfId="0" applyNumberFormat="1" applyFont="1" applyBorder="1"/>
    <xf numFmtId="0" fontId="30" fillId="0" borderId="51" xfId="0" applyFont="1" applyBorder="1"/>
    <xf numFmtId="0" fontId="30" fillId="0" borderId="52" xfId="0" applyFont="1" applyBorder="1"/>
    <xf numFmtId="1" fontId="1" fillId="0" borderId="41" xfId="0" applyNumberFormat="1" applyFont="1" applyBorder="1"/>
    <xf numFmtId="0" fontId="29" fillId="0" borderId="54" xfId="0" applyFont="1" applyBorder="1"/>
    <xf numFmtId="1" fontId="1" fillId="0" borderId="55" xfId="0" applyNumberFormat="1" applyFont="1" applyBorder="1"/>
    <xf numFmtId="0" fontId="3" fillId="0" borderId="44" xfId="0" applyFont="1" applyBorder="1"/>
    <xf numFmtId="49" fontId="11" fillId="0" borderId="54" xfId="0" applyNumberFormat="1" applyFont="1" applyBorder="1" applyAlignment="1">
      <alignment horizontal="left" vertical="center" wrapText="1"/>
    </xf>
    <xf numFmtId="0" fontId="28" fillId="3" borderId="44" xfId="0" applyFont="1" applyFill="1" applyBorder="1"/>
    <xf numFmtId="166" fontId="28" fillId="3" borderId="44" xfId="0" applyNumberFormat="1" applyFont="1" applyFill="1" applyBorder="1" applyAlignment="1">
      <alignment horizontal="right" indent="1"/>
    </xf>
    <xf numFmtId="0" fontId="8" fillId="0" borderId="44" xfId="0" applyFont="1" applyBorder="1"/>
    <xf numFmtId="164" fontId="3" fillId="0" borderId="44" xfId="0" applyNumberFormat="1" applyFont="1" applyBorder="1" applyAlignment="1">
      <alignment horizontal="center"/>
    </xf>
    <xf numFmtId="2" fontId="13" fillId="0" borderId="44" xfId="0" applyNumberFormat="1" applyFont="1" applyBorder="1" applyAlignment="1">
      <alignment horizontal="center"/>
    </xf>
    <xf numFmtId="0" fontId="13" fillId="0" borderId="44" xfId="0" applyFont="1" applyBorder="1"/>
    <xf numFmtId="0" fontId="3" fillId="3" borderId="44" xfId="0" applyFont="1" applyFill="1" applyBorder="1"/>
    <xf numFmtId="164" fontId="9" fillId="0" borderId="44" xfId="0" applyNumberFormat="1" applyFont="1" applyBorder="1"/>
    <xf numFmtId="0" fontId="13" fillId="3" borderId="44" xfId="0" applyFont="1" applyFill="1" applyBorder="1" applyAlignment="1">
      <alignment horizontal="right"/>
    </xf>
    <xf numFmtId="0" fontId="13" fillId="3" borderId="44" xfId="0" applyFont="1" applyFill="1" applyBorder="1"/>
    <xf numFmtId="164" fontId="9" fillId="3" borderId="44" xfId="0" applyNumberFormat="1" applyFont="1" applyFill="1" applyBorder="1"/>
    <xf numFmtId="164" fontId="14" fillId="3" borderId="44" xfId="0" applyNumberFormat="1" applyFont="1" applyFill="1" applyBorder="1"/>
    <xf numFmtId="166" fontId="28" fillId="3" borderId="44" xfId="0" applyNumberFormat="1" applyFont="1" applyFill="1" applyBorder="1"/>
    <xf numFmtId="0" fontId="14" fillId="0" borderId="44" xfId="0" applyFont="1" applyBorder="1"/>
    <xf numFmtId="164" fontId="3" fillId="0" borderId="44" xfId="0" applyNumberFormat="1" applyFont="1" applyBorder="1"/>
    <xf numFmtId="0" fontId="3" fillId="0" borderId="11" xfId="0" applyFont="1" applyBorder="1" applyAlignment="1">
      <alignment horizontal="left"/>
    </xf>
    <xf numFmtId="0" fontId="1" fillId="0" borderId="64" xfId="0" applyFont="1" applyBorder="1"/>
    <xf numFmtId="164" fontId="8" fillId="0" borderId="64" xfId="0" applyNumberFormat="1" applyFont="1" applyBorder="1"/>
    <xf numFmtId="0" fontId="8" fillId="0" borderId="64" xfId="0" applyFont="1" applyBorder="1"/>
    <xf numFmtId="2" fontId="3" fillId="0" borderId="64" xfId="0" applyNumberFormat="1" applyFont="1" applyBorder="1" applyAlignment="1">
      <alignment horizontal="center"/>
    </xf>
    <xf numFmtId="0" fontId="3" fillId="0" borderId="64" xfId="0" applyFont="1" applyBorder="1"/>
    <xf numFmtId="0" fontId="9" fillId="0" borderId="64" xfId="0" applyFont="1" applyBorder="1"/>
    <xf numFmtId="0" fontId="9" fillId="0" borderId="64" xfId="0" applyFont="1" applyBorder="1" applyAlignment="1">
      <alignment horizontal="right"/>
    </xf>
    <xf numFmtId="2" fontId="9" fillId="0" borderId="64" xfId="0" applyNumberFormat="1" applyFont="1" applyBorder="1"/>
    <xf numFmtId="164" fontId="3" fillId="0" borderId="64" xfId="0" applyNumberFormat="1" applyFont="1" applyBorder="1"/>
    <xf numFmtId="3" fontId="3" fillId="0" borderId="44" xfId="0" applyNumberFormat="1" applyFont="1" applyBorder="1"/>
    <xf numFmtId="3" fontId="3" fillId="3" borderId="44" xfId="0" applyNumberFormat="1" applyFont="1" applyFill="1" applyBorder="1"/>
    <xf numFmtId="3" fontId="1" fillId="0" borderId="44" xfId="0" applyNumberFormat="1" applyFont="1" applyBorder="1"/>
    <xf numFmtId="3" fontId="3" fillId="0" borderId="64" xfId="0" applyNumberFormat="1" applyFont="1" applyBorder="1"/>
    <xf numFmtId="3" fontId="13" fillId="0" borderId="64" xfId="0" applyNumberFormat="1" applyFont="1" applyBorder="1"/>
    <xf numFmtId="3" fontId="1" fillId="0" borderId="65" xfId="0" applyNumberFormat="1" applyFont="1" applyBorder="1"/>
    <xf numFmtId="0" fontId="2" fillId="2" borderId="8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3" xfId="0" applyFont="1" applyFill="1" applyBorder="1" applyAlignment="1">
      <alignment horizontal="center"/>
    </xf>
    <xf numFmtId="0" fontId="4" fillId="2" borderId="61" xfId="0" applyFont="1" applyFill="1" applyBorder="1" applyAlignment="1">
      <alignment horizontal="center"/>
    </xf>
    <xf numFmtId="0" fontId="6" fillId="2" borderId="61" xfId="0" applyFont="1" applyFill="1" applyBorder="1" applyAlignment="1">
      <alignment horizontal="center"/>
    </xf>
    <xf numFmtId="0" fontId="2" fillId="2" borderId="61" xfId="0" applyFont="1" applyFill="1" applyBorder="1"/>
    <xf numFmtId="0" fontId="28" fillId="3" borderId="21" xfId="0" applyFont="1" applyFill="1" applyBorder="1" applyAlignment="1">
      <alignment horizontal="left"/>
    </xf>
    <xf numFmtId="49" fontId="11" fillId="0" borderId="46" xfId="0" applyNumberFormat="1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3" fillId="0" borderId="67" xfId="0" applyFont="1" applyBorder="1" applyAlignment="1">
      <alignment horizontal="left"/>
    </xf>
    <xf numFmtId="49" fontId="11" fillId="0" borderId="68" xfId="0" applyNumberFormat="1" applyFont="1" applyBorder="1" applyAlignment="1">
      <alignment horizontal="left" vertical="center" wrapText="1"/>
    </xf>
    <xf numFmtId="0" fontId="3" fillId="2" borderId="61" xfId="0" applyFont="1" applyFill="1" applyBorder="1" applyAlignment="1">
      <alignment horizontal="left"/>
    </xf>
    <xf numFmtId="0" fontId="3" fillId="2" borderId="62" xfId="0" applyFont="1" applyFill="1" applyBorder="1" applyAlignment="1">
      <alignment horizontal="left"/>
    </xf>
    <xf numFmtId="0" fontId="2" fillId="2" borderId="62" xfId="0" applyFont="1" applyFill="1" applyBorder="1" applyAlignment="1">
      <alignment horizontal="left"/>
    </xf>
    <xf numFmtId="0" fontId="3" fillId="2" borderId="63" xfId="0" applyFont="1" applyFill="1" applyBorder="1" applyAlignment="1">
      <alignment horizontal="left"/>
    </xf>
    <xf numFmtId="49" fontId="11" fillId="0" borderId="39" xfId="0" applyNumberFormat="1" applyFont="1" applyBorder="1" applyAlignment="1">
      <alignment horizontal="left" vertical="center" wrapText="1"/>
    </xf>
    <xf numFmtId="0" fontId="1" fillId="2" borderId="61" xfId="0" applyFont="1" applyFill="1" applyBorder="1"/>
    <xf numFmtId="0" fontId="1" fillId="2" borderId="62" xfId="0" applyFont="1" applyFill="1" applyBorder="1"/>
    <xf numFmtId="0" fontId="2" fillId="2" borderId="62" xfId="0" applyFont="1" applyFill="1" applyBorder="1"/>
    <xf numFmtId="0" fontId="1" fillId="2" borderId="63" xfId="0" applyFont="1" applyFill="1" applyBorder="1"/>
    <xf numFmtId="164" fontId="1" fillId="2" borderId="61" xfId="0" applyNumberFormat="1" applyFont="1" applyFill="1" applyBorder="1"/>
    <xf numFmtId="164" fontId="2" fillId="2" borderId="62" xfId="0" applyNumberFormat="1" applyFont="1" applyFill="1" applyBorder="1"/>
    <xf numFmtId="164" fontId="2" fillId="2" borderId="62" xfId="0" applyNumberFormat="1" applyFont="1" applyFill="1" applyBorder="1" applyAlignment="1">
      <alignment horizontal="center"/>
    </xf>
    <xf numFmtId="164" fontId="1" fillId="2" borderId="62" xfId="0" applyNumberFormat="1" applyFont="1" applyFill="1" applyBorder="1"/>
    <xf numFmtId="164" fontId="1" fillId="2" borderId="63" xfId="0" applyNumberFormat="1" applyFont="1" applyFill="1" applyBorder="1"/>
    <xf numFmtId="0" fontId="2" fillId="2" borderId="62" xfId="0" applyFont="1" applyFill="1" applyBorder="1" applyAlignment="1">
      <alignment horizontal="center"/>
    </xf>
    <xf numFmtId="0" fontId="3" fillId="2" borderId="62" xfId="0" applyFont="1" applyFill="1" applyBorder="1"/>
    <xf numFmtId="0" fontId="3" fillId="2" borderId="63" xfId="0" applyFont="1" applyFill="1" applyBorder="1"/>
    <xf numFmtId="164" fontId="3" fillId="3" borderId="60" xfId="0" applyNumberFormat="1" applyFont="1" applyFill="1" applyBorder="1" applyAlignment="1">
      <alignment horizontal="center"/>
    </xf>
    <xf numFmtId="2" fontId="2" fillId="2" borderId="61" xfId="0" applyNumberFormat="1" applyFont="1" applyFill="1" applyBorder="1" applyAlignment="1">
      <alignment horizontal="center"/>
    </xf>
    <xf numFmtId="2" fontId="2" fillId="2" borderId="62" xfId="0" applyNumberFormat="1" applyFont="1" applyFill="1" applyBorder="1" applyAlignment="1">
      <alignment horizontal="center"/>
    </xf>
    <xf numFmtId="2" fontId="3" fillId="2" borderId="62" xfId="0" applyNumberFormat="1" applyFont="1" applyFill="1" applyBorder="1" applyAlignment="1">
      <alignment horizontal="center"/>
    </xf>
    <xf numFmtId="2" fontId="3" fillId="2" borderId="63" xfId="0" applyNumberFormat="1" applyFont="1" applyFill="1" applyBorder="1" applyAlignment="1">
      <alignment horizontal="center"/>
    </xf>
    <xf numFmtId="2" fontId="13" fillId="3" borderId="60" xfId="0" applyNumberFormat="1" applyFont="1" applyFill="1" applyBorder="1" applyAlignment="1">
      <alignment horizontal="center"/>
    </xf>
    <xf numFmtId="0" fontId="13" fillId="3" borderId="60" xfId="0" applyFont="1" applyFill="1" applyBorder="1"/>
    <xf numFmtId="0" fontId="5" fillId="2" borderId="61" xfId="0" applyFont="1" applyFill="1" applyBorder="1" applyAlignment="1">
      <alignment horizontal="center"/>
    </xf>
    <xf numFmtId="0" fontId="7" fillId="2" borderId="62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center"/>
    </xf>
    <xf numFmtId="0" fontId="3" fillId="3" borderId="60" xfId="0" applyFont="1" applyFill="1" applyBorder="1"/>
    <xf numFmtId="164" fontId="9" fillId="3" borderId="60" xfId="0" applyNumberFormat="1" applyFont="1" applyFill="1" applyBorder="1"/>
    <xf numFmtId="0" fontId="13" fillId="3" borderId="60" xfId="0" applyFont="1" applyFill="1" applyBorder="1" applyAlignment="1">
      <alignment horizontal="right"/>
    </xf>
    <xf numFmtId="0" fontId="2" fillId="2" borderId="61" xfId="0" applyFont="1" applyFill="1" applyBorder="1" applyAlignment="1">
      <alignment horizontal="right"/>
    </xf>
    <xf numFmtId="0" fontId="2" fillId="2" borderId="62" xfId="0" applyFont="1" applyFill="1" applyBorder="1" applyAlignment="1">
      <alignment horizontal="right"/>
    </xf>
    <xf numFmtId="0" fontId="3" fillId="2" borderId="62" xfId="0" applyFont="1" applyFill="1" applyBorder="1" applyAlignment="1">
      <alignment horizontal="right"/>
    </xf>
    <xf numFmtId="0" fontId="3" fillId="2" borderId="63" xfId="0" applyFont="1" applyFill="1" applyBorder="1" applyAlignment="1">
      <alignment horizontal="right"/>
    </xf>
    <xf numFmtId="2" fontId="3" fillId="2" borderId="62" xfId="0" applyNumberFormat="1" applyFont="1" applyFill="1" applyBorder="1"/>
    <xf numFmtId="2" fontId="3" fillId="2" borderId="63" xfId="0" applyNumberFormat="1" applyFont="1" applyFill="1" applyBorder="1"/>
    <xf numFmtId="164" fontId="14" fillId="3" borderId="60" xfId="0" applyNumberFormat="1" applyFont="1" applyFill="1" applyBorder="1"/>
    <xf numFmtId="164" fontId="1" fillId="0" borderId="60" xfId="0" applyNumberFormat="1" applyFont="1" applyBorder="1"/>
    <xf numFmtId="0" fontId="14" fillId="3" borderId="60" xfId="0" applyFont="1" applyFill="1" applyBorder="1"/>
    <xf numFmtId="0" fontId="22" fillId="2" borderId="51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2" fillId="2" borderId="52" xfId="0" applyFont="1" applyFill="1" applyBorder="1" applyAlignment="1">
      <alignment horizontal="center"/>
    </xf>
    <xf numFmtId="0" fontId="8" fillId="2" borderId="18" xfId="0" applyFont="1" applyFill="1" applyBorder="1"/>
    <xf numFmtId="0" fontId="17" fillId="3" borderId="53" xfId="0" applyFont="1" applyFill="1" applyBorder="1"/>
    <xf numFmtId="3" fontId="17" fillId="3" borderId="4" xfId="0" applyNumberFormat="1" applyFont="1" applyFill="1" applyBorder="1"/>
    <xf numFmtId="3" fontId="17" fillId="3" borderId="41" xfId="0" applyNumberFormat="1" applyFont="1" applyFill="1" applyBorder="1"/>
    <xf numFmtId="0" fontId="17" fillId="3" borderId="54" xfId="0" applyFont="1" applyFill="1" applyBorder="1"/>
    <xf numFmtId="3" fontId="17" fillId="3" borderId="44" xfId="0" applyNumberFormat="1" applyFont="1" applyFill="1" applyBorder="1"/>
    <xf numFmtId="0" fontId="22" fillId="2" borderId="56" xfId="0" applyFont="1" applyFill="1" applyBorder="1"/>
    <xf numFmtId="3" fontId="17" fillId="2" borderId="57" xfId="0" applyNumberFormat="1" applyFont="1" applyFill="1" applyBorder="1"/>
    <xf numFmtId="41" fontId="17" fillId="2" borderId="57" xfId="1" applyFont="1" applyFill="1" applyBorder="1"/>
    <xf numFmtId="41" fontId="17" fillId="2" borderId="58" xfId="0" applyNumberFormat="1" applyFont="1" applyFill="1" applyBorder="1"/>
    <xf numFmtId="0" fontId="21" fillId="3" borderId="6" xfId="0" applyFont="1" applyFill="1" applyBorder="1"/>
    <xf numFmtId="0" fontId="17" fillId="3" borderId="7" xfId="0" applyFont="1" applyFill="1" applyBorder="1"/>
    <xf numFmtId="0" fontId="17" fillId="3" borderId="8" xfId="0" applyFont="1" applyFill="1" applyBorder="1"/>
    <xf numFmtId="0" fontId="21" fillId="3" borderId="9" xfId="0" applyFont="1" applyFill="1" applyBorder="1"/>
    <xf numFmtId="0" fontId="17" fillId="3" borderId="0" xfId="0" applyFont="1" applyFill="1"/>
    <xf numFmtId="0" fontId="17" fillId="3" borderId="10" xfId="0" applyFont="1" applyFill="1" applyBorder="1"/>
    <xf numFmtId="0" fontId="17" fillId="3" borderId="9" xfId="0" applyFont="1" applyFill="1" applyBorder="1"/>
    <xf numFmtId="3" fontId="17" fillId="3" borderId="0" xfId="0" applyNumberFormat="1" applyFont="1" applyFill="1"/>
    <xf numFmtId="0" fontId="17" fillId="3" borderId="17" xfId="0" applyFont="1" applyFill="1" applyBorder="1"/>
    <xf numFmtId="0" fontId="17" fillId="3" borderId="18" xfId="0" applyFont="1" applyFill="1" applyBorder="1"/>
    <xf numFmtId="0" fontId="17" fillId="3" borderId="19" xfId="0" applyFont="1" applyFill="1" applyBorder="1"/>
    <xf numFmtId="0" fontId="22" fillId="3" borderId="9" xfId="0" applyFont="1" applyFill="1" applyBorder="1"/>
    <xf numFmtId="0" fontId="2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5" fillId="2" borderId="61" xfId="0" applyFont="1" applyFill="1" applyBorder="1"/>
    <xf numFmtId="0" fontId="5" fillId="2" borderId="62" xfId="0" applyFont="1" applyFill="1" applyBorder="1"/>
    <xf numFmtId="0" fontId="5" fillId="2" borderId="63" xfId="0" applyFont="1" applyFill="1" applyBorder="1"/>
    <xf numFmtId="0" fontId="31" fillId="2" borderId="9" xfId="0" applyFont="1" applyFill="1" applyBorder="1"/>
    <xf numFmtId="0" fontId="31" fillId="2" borderId="17" xfId="0" applyFont="1" applyFill="1" applyBorder="1"/>
    <xf numFmtId="11" fontId="31" fillId="2" borderId="6" xfId="0" applyNumberFormat="1" applyFont="1" applyFill="1" applyBorder="1" applyAlignment="1">
      <alignment horizontal="center"/>
    </xf>
    <xf numFmtId="164" fontId="3" fillId="3" borderId="60" xfId="0" applyNumberFormat="1" applyFont="1" applyFill="1" applyBorder="1"/>
    <xf numFmtId="3" fontId="3" fillId="3" borderId="60" xfId="0" applyNumberFormat="1" applyFont="1" applyFill="1" applyBorder="1"/>
    <xf numFmtId="1" fontId="1" fillId="3" borderId="60" xfId="0" applyNumberFormat="1" applyFont="1" applyFill="1" applyBorder="1"/>
    <xf numFmtId="3" fontId="1" fillId="0" borderId="60" xfId="0" applyNumberFormat="1" applyFont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71" xfId="0" applyFont="1" applyFill="1" applyBorder="1"/>
    <xf numFmtId="0" fontId="1" fillId="2" borderId="72" xfId="0" applyFont="1" applyFill="1" applyBorder="1"/>
    <xf numFmtId="0" fontId="3" fillId="0" borderId="60" xfId="0" applyFont="1" applyBorder="1"/>
    <xf numFmtId="0" fontId="2" fillId="2" borderId="62" xfId="0" applyFont="1" applyFill="1" applyBorder="1" applyAlignment="1">
      <alignment horizontal="center" vertical="center"/>
    </xf>
    <xf numFmtId="0" fontId="11" fillId="0" borderId="45" xfId="2" applyBorder="1" applyAlignment="1">
      <alignment horizontal="center"/>
    </xf>
    <xf numFmtId="0" fontId="11" fillId="0" borderId="33" xfId="2" applyBorder="1" applyAlignment="1">
      <alignment horizontal="center"/>
    </xf>
    <xf numFmtId="0" fontId="11" fillId="0" borderId="46" xfId="2" applyBorder="1" applyAlignment="1">
      <alignment horizontal="center"/>
    </xf>
    <xf numFmtId="0" fontId="11" fillId="0" borderId="48" xfId="2" applyBorder="1" applyAlignment="1">
      <alignment horizontal="center"/>
    </xf>
    <xf numFmtId="0" fontId="11" fillId="0" borderId="49" xfId="2" applyBorder="1" applyAlignment="1">
      <alignment horizontal="center"/>
    </xf>
    <xf numFmtId="0" fontId="11" fillId="0" borderId="26" xfId="2" applyBorder="1" applyAlignment="1">
      <alignment horizontal="center"/>
    </xf>
    <xf numFmtId="0" fontId="11" fillId="0" borderId="9" xfId="2" applyBorder="1" applyAlignment="1">
      <alignment horizontal="center" vertical="top"/>
    </xf>
    <xf numFmtId="0" fontId="11" fillId="0" borderId="0" xfId="2" applyAlignment="1">
      <alignment horizontal="center" vertical="top"/>
    </xf>
    <xf numFmtId="0" fontId="11" fillId="0" borderId="10" xfId="2" applyBorder="1" applyAlignment="1">
      <alignment horizontal="center" vertical="top"/>
    </xf>
    <xf numFmtId="0" fontId="11" fillId="0" borderId="17" xfId="2" applyBorder="1" applyAlignment="1">
      <alignment horizontal="center" vertical="top"/>
    </xf>
    <xf numFmtId="0" fontId="11" fillId="0" borderId="18" xfId="2" applyBorder="1" applyAlignment="1">
      <alignment horizontal="center" vertical="top"/>
    </xf>
    <xf numFmtId="0" fontId="11" fillId="0" borderId="19" xfId="2" applyBorder="1" applyAlignment="1">
      <alignment horizontal="center" vertical="top"/>
    </xf>
    <xf numFmtId="0" fontId="26" fillId="3" borderId="7" xfId="2" applyFont="1" applyFill="1" applyBorder="1" applyAlignment="1">
      <alignment horizontal="left"/>
    </xf>
    <xf numFmtId="0" fontId="26" fillId="3" borderId="8" xfId="2" applyFont="1" applyFill="1" applyBorder="1" applyAlignment="1">
      <alignment horizontal="left"/>
    </xf>
    <xf numFmtId="0" fontId="11" fillId="0" borderId="38" xfId="2" applyBorder="1" applyAlignment="1">
      <alignment horizontal="left"/>
    </xf>
    <xf numFmtId="0" fontId="11" fillId="0" borderId="37" xfId="2" applyBorder="1" applyAlignment="1">
      <alignment horizontal="left"/>
    </xf>
    <xf numFmtId="0" fontId="11" fillId="0" borderId="39" xfId="2" applyBorder="1" applyAlignment="1">
      <alignment horizontal="left"/>
    </xf>
    <xf numFmtId="0" fontId="11" fillId="0" borderId="22" xfId="2" applyBorder="1" applyAlignment="1">
      <alignment horizontal="center"/>
    </xf>
    <xf numFmtId="0" fontId="11" fillId="0" borderId="23" xfId="2" applyBorder="1" applyAlignment="1">
      <alignment horizontal="center"/>
    </xf>
    <xf numFmtId="0" fontId="11" fillId="0" borderId="21" xfId="2" applyBorder="1" applyAlignment="1">
      <alignment horizontal="center"/>
    </xf>
    <xf numFmtId="0" fontId="11" fillId="0" borderId="43" xfId="2" applyBorder="1" applyAlignment="1">
      <alignment horizontal="center"/>
    </xf>
    <xf numFmtId="0" fontId="11" fillId="0" borderId="0" xfId="2" applyAlignment="1">
      <alignment horizontal="center"/>
    </xf>
    <xf numFmtId="0" fontId="11" fillId="0" borderId="36" xfId="2" applyBorder="1" applyAlignment="1">
      <alignment horizontal="center"/>
    </xf>
    <xf numFmtId="0" fontId="24" fillId="2" borderId="20" xfId="2" applyFont="1" applyFill="1" applyBorder="1" applyAlignment="1">
      <alignment horizontal="left" vertical="top"/>
    </xf>
    <xf numFmtId="0" fontId="24" fillId="2" borderId="21" xfId="2" applyFont="1" applyFill="1" applyBorder="1" applyAlignment="1">
      <alignment horizontal="left" vertical="top"/>
    </xf>
    <xf numFmtId="0" fontId="24" fillId="2" borderId="22" xfId="2" applyFont="1" applyFill="1" applyBorder="1" applyAlignment="1">
      <alignment horizontal="left" vertical="top"/>
    </xf>
    <xf numFmtId="0" fontId="24" fillId="2" borderId="23" xfId="2" applyFont="1" applyFill="1" applyBorder="1" applyAlignment="1">
      <alignment horizontal="left" vertical="top"/>
    </xf>
    <xf numFmtId="0" fontId="24" fillId="2" borderId="24" xfId="2" applyFont="1" applyFill="1" applyBorder="1" applyAlignment="1">
      <alignment horizontal="left" vertical="top"/>
    </xf>
    <xf numFmtId="14" fontId="24" fillId="0" borderId="25" xfId="2" applyNumberFormat="1" applyFont="1" applyBorder="1" applyAlignment="1" applyProtection="1">
      <alignment horizontal="left" vertical="center"/>
      <protection locked="0"/>
    </xf>
    <xf numFmtId="14" fontId="24" fillId="0" borderId="26" xfId="2" applyNumberFormat="1" applyFont="1" applyBorder="1" applyAlignment="1" applyProtection="1">
      <alignment horizontal="left" vertical="center"/>
      <protection locked="0"/>
    </xf>
    <xf numFmtId="0" fontId="24" fillId="0" borderId="27" xfId="2" applyFont="1" applyBorder="1" applyAlignment="1" applyProtection="1">
      <alignment horizontal="left" vertical="center"/>
      <protection locked="0"/>
    </xf>
    <xf numFmtId="0" fontId="24" fillId="0" borderId="18" xfId="2" quotePrefix="1" applyFont="1" applyBorder="1" applyAlignment="1" applyProtection="1">
      <alignment horizontal="left" vertical="center"/>
      <protection locked="0"/>
    </xf>
    <xf numFmtId="0" fontId="24" fillId="0" borderId="28" xfId="2" quotePrefix="1" applyFont="1" applyBorder="1" applyAlignment="1" applyProtection="1">
      <alignment horizontal="left" vertical="center"/>
      <protection locked="0"/>
    </xf>
    <xf numFmtId="0" fontId="24" fillId="0" borderId="27" xfId="2" applyFont="1" applyBorder="1" applyAlignment="1" applyProtection="1">
      <alignment horizontal="left" vertical="center" wrapText="1"/>
      <protection locked="0"/>
    </xf>
    <xf numFmtId="0" fontId="24" fillId="0" borderId="18" xfId="2" applyFont="1" applyBorder="1" applyAlignment="1" applyProtection="1">
      <alignment horizontal="left" vertical="center" wrapText="1"/>
      <protection locked="0"/>
    </xf>
    <xf numFmtId="0" fontId="24" fillId="0" borderId="19" xfId="2" applyFont="1" applyBorder="1" applyAlignment="1" applyProtection="1">
      <alignment horizontal="left" vertical="center" wrapText="1"/>
      <protection locked="0"/>
    </xf>
    <xf numFmtId="0" fontId="24" fillId="2" borderId="29" xfId="2" applyFont="1" applyFill="1" applyBorder="1" applyAlignment="1">
      <alignment horizontal="left" vertical="top"/>
    </xf>
    <xf numFmtId="0" fontId="24" fillId="2" borderId="30" xfId="2" applyFont="1" applyFill="1" applyBorder="1" applyAlignment="1">
      <alignment horizontal="left" vertical="top"/>
    </xf>
    <xf numFmtId="0" fontId="24" fillId="2" borderId="31" xfId="2" applyFont="1" applyFill="1" applyBorder="1" applyAlignment="1">
      <alignment horizontal="left" vertical="top"/>
    </xf>
    <xf numFmtId="0" fontId="25" fillId="3" borderId="32" xfId="2" applyFont="1" applyFill="1" applyBorder="1" applyAlignment="1">
      <alignment horizontal="left" vertical="center"/>
    </xf>
    <xf numFmtId="0" fontId="25" fillId="3" borderId="33" xfId="2" applyFont="1" applyFill="1" applyBorder="1" applyAlignment="1">
      <alignment horizontal="left" vertical="center"/>
    </xf>
    <xf numFmtId="0" fontId="25" fillId="3" borderId="34" xfId="2" applyFont="1" applyFill="1" applyBorder="1" applyAlignment="1">
      <alignment horizontal="left" vertical="center"/>
    </xf>
    <xf numFmtId="0" fontId="25" fillId="3" borderId="9" xfId="2" applyFont="1" applyFill="1" applyBorder="1" applyAlignment="1">
      <alignment horizontal="left" vertical="center"/>
    </xf>
    <xf numFmtId="0" fontId="25" fillId="3" borderId="0" xfId="2" applyFont="1" applyFill="1" applyAlignment="1">
      <alignment horizontal="left" vertical="center"/>
    </xf>
    <xf numFmtId="0" fontId="25" fillId="3" borderId="10" xfId="2" applyFont="1" applyFill="1" applyBorder="1" applyAlignment="1">
      <alignment horizontal="left" vertical="center"/>
    </xf>
    <xf numFmtId="0" fontId="11" fillId="0" borderId="32" xfId="2" applyBorder="1" applyAlignment="1">
      <alignment horizontal="center" vertical="top"/>
    </xf>
    <xf numFmtId="0" fontId="11" fillId="0" borderId="33" xfId="2" applyBorder="1" applyAlignment="1">
      <alignment horizontal="center" vertical="top"/>
    </xf>
    <xf numFmtId="0" fontId="11" fillId="0" borderId="34" xfId="2" applyBorder="1" applyAlignment="1">
      <alignment horizontal="center" vertical="top"/>
    </xf>
    <xf numFmtId="0" fontId="24" fillId="2" borderId="22" xfId="2" applyFont="1" applyFill="1" applyBorder="1" applyAlignment="1">
      <alignment horizontal="left" vertical="top" wrapText="1"/>
    </xf>
    <xf numFmtId="0" fontId="24" fillId="2" borderId="23" xfId="2" applyFont="1" applyFill="1" applyBorder="1" applyAlignment="1">
      <alignment horizontal="left" vertical="top" wrapText="1"/>
    </xf>
    <xf numFmtId="0" fontId="24" fillId="2" borderId="24" xfId="2" applyFont="1" applyFill="1" applyBorder="1" applyAlignment="1">
      <alignment horizontal="left" vertical="top" wrapText="1"/>
    </xf>
    <xf numFmtId="1" fontId="24" fillId="0" borderId="20" xfId="2" applyNumberFormat="1" applyFont="1" applyBorder="1" applyAlignment="1" applyProtection="1">
      <alignment horizontal="left" vertical="center"/>
      <protection locked="0"/>
    </xf>
    <xf numFmtId="1" fontId="24" fillId="0" borderId="21" xfId="2" applyNumberFormat="1" applyFont="1" applyBorder="1" applyAlignment="1" applyProtection="1">
      <alignment horizontal="left" vertical="center"/>
      <protection locked="0"/>
    </xf>
    <xf numFmtId="0" fontId="24" fillId="0" borderId="22" xfId="2" applyFont="1" applyBorder="1" applyAlignment="1" applyProtection="1">
      <alignment horizontal="left" vertical="center"/>
      <protection locked="0"/>
    </xf>
    <xf numFmtId="0" fontId="24" fillId="0" borderId="23" xfId="2" applyFont="1" applyBorder="1" applyAlignment="1" applyProtection="1">
      <alignment horizontal="left" vertical="center"/>
      <protection locked="0"/>
    </xf>
    <xf numFmtId="0" fontId="24" fillId="0" borderId="21" xfId="2" applyFont="1" applyBorder="1" applyAlignment="1" applyProtection="1">
      <alignment horizontal="left" vertical="center"/>
      <protection locked="0"/>
    </xf>
    <xf numFmtId="0" fontId="24" fillId="0" borderId="0" xfId="2" applyFont="1" applyAlignment="1">
      <alignment horizontal="left" vertical="center" wrapText="1"/>
    </xf>
    <xf numFmtId="0" fontId="24" fillId="0" borderId="10" xfId="2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/>
    </xf>
    <xf numFmtId="0" fontId="2" fillId="2" borderId="61" xfId="0" applyFont="1" applyFill="1" applyBorder="1" applyAlignment="1">
      <alignment horizontal="center" vertical="top"/>
    </xf>
    <xf numFmtId="0" fontId="2" fillId="2" borderId="62" xfId="0" applyFont="1" applyFill="1" applyBorder="1" applyAlignment="1">
      <alignment horizontal="center" vertical="top"/>
    </xf>
    <xf numFmtId="0" fontId="2" fillId="2" borderId="63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3" fillId="0" borderId="6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49" fontId="19" fillId="2" borderId="6" xfId="0" applyNumberFormat="1" applyFont="1" applyFill="1" applyBorder="1" applyAlignment="1">
      <alignment horizontal="center" vertical="center" wrapText="1"/>
    </xf>
    <xf numFmtId="49" fontId="19" fillId="2" borderId="7" xfId="0" applyNumberFormat="1" applyFont="1" applyFill="1" applyBorder="1" applyAlignment="1">
      <alignment horizontal="center" vertical="center" wrapText="1"/>
    </xf>
    <xf numFmtId="49" fontId="19" fillId="2" borderId="8" xfId="0" applyNumberFormat="1" applyFont="1" applyFill="1" applyBorder="1" applyAlignment="1">
      <alignment horizontal="center" vertical="center" wrapText="1"/>
    </xf>
    <xf numFmtId="49" fontId="19" fillId="2" borderId="17" xfId="0" applyNumberFormat="1" applyFont="1" applyFill="1" applyBorder="1" applyAlignment="1">
      <alignment horizontal="center" vertical="center" wrapText="1"/>
    </xf>
    <xf numFmtId="49" fontId="19" fillId="2" borderId="18" xfId="0" applyNumberFormat="1" applyFont="1" applyFill="1" applyBorder="1" applyAlignment="1">
      <alignment horizontal="center" vertical="center" wrapText="1"/>
    </xf>
    <xf numFmtId="49" fontId="19" fillId="2" borderId="1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Tusenskille 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60960</xdr:rowOff>
    </xdr:from>
    <xdr:to>
      <xdr:col>3</xdr:col>
      <xdr:colOff>403860</xdr:colOff>
      <xdr:row>3</xdr:row>
      <xdr:rowOff>220980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C99F6793-DB58-4F8C-A2B7-3AF9AA4A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0960"/>
          <a:ext cx="363474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53340</xdr:rowOff>
    </xdr:from>
    <xdr:to>
      <xdr:col>2</xdr:col>
      <xdr:colOff>1722120</xdr:colOff>
      <xdr:row>39</xdr:row>
      <xdr:rowOff>144780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C0360B9-F6F9-4257-87C8-9D008C9E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260080"/>
          <a:ext cx="3162300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130629</xdr:rowOff>
    </xdr:from>
    <xdr:to>
      <xdr:col>0</xdr:col>
      <xdr:colOff>6401042</xdr:colOff>
      <xdr:row>40</xdr:row>
      <xdr:rowOff>97971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919BB40C-9013-471F-B9FA-0FE14118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18658"/>
          <a:ext cx="6401042" cy="4376056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41</xdr:row>
      <xdr:rowOff>59503</xdr:rowOff>
    </xdr:from>
    <xdr:to>
      <xdr:col>0</xdr:col>
      <xdr:colOff>2136322</xdr:colOff>
      <xdr:row>57</xdr:row>
      <xdr:rowOff>97720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AB27EA8F-BBE9-4760-A206-D60562AA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8" y="6819532"/>
          <a:ext cx="2027464" cy="2650788"/>
        </a:xfrm>
        <a:prstGeom prst="rect">
          <a:avLst/>
        </a:prstGeom>
      </xdr:spPr>
    </xdr:pic>
    <xdr:clientData/>
  </xdr:twoCellAnchor>
  <xdr:twoCellAnchor editAs="oneCell">
    <xdr:from>
      <xdr:col>0</xdr:col>
      <xdr:colOff>6533260</xdr:colOff>
      <xdr:row>17</xdr:row>
      <xdr:rowOff>108857</xdr:rowOff>
    </xdr:from>
    <xdr:to>
      <xdr:col>0</xdr:col>
      <xdr:colOff>7794105</xdr:colOff>
      <xdr:row>30</xdr:row>
      <xdr:rowOff>155608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A46285F-337F-4D53-8A34-3BCB774B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3260" y="3056708"/>
          <a:ext cx="1260845" cy="2254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0DAE67A-A654-40EE-A959-DB252953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320" y="297180"/>
          <a:ext cx="3902829" cy="18897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9FB3F657-44FB-47F8-A57B-E79A59A78ACF}"/>
            </a:ext>
          </a:extLst>
        </xdr:cNvPr>
        <xdr:cNvSpPr txBox="1"/>
      </xdr:nvSpPr>
      <xdr:spPr>
        <a:xfrm>
          <a:off x="346364" y="290946"/>
          <a:ext cx="1388917" cy="194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06C0E4A-AAFC-40E5-B708-CE0C19019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0340" y="251460"/>
          <a:ext cx="3902765" cy="188649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F4A8464-B4D2-4A0B-9441-EB1F73A55E98}"/>
            </a:ext>
          </a:extLst>
        </xdr:cNvPr>
        <xdr:cNvSpPr txBox="1"/>
      </xdr:nvSpPr>
      <xdr:spPr>
        <a:xfrm>
          <a:off x="1082040" y="266701"/>
          <a:ext cx="3280063" cy="1940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953FE3-5212-4ED1-B800-9DED3EFD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EAC83E4C-CCFD-44A2-8805-E46E6C88549A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1755B6C-E1EB-425B-924E-FFD8CD3B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B9D36F01-242C-41EF-A7AE-90461206A7EB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BBFC669-5529-4A3A-B7E7-90BC25CF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976BC6DF-79D7-4178-B1F6-CF9601B9D1E9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22EAEAE-5041-4ED3-8417-C3D7B8F5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B4097556-3E12-496D-A78D-A07D19C50B30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4929F40-F297-48BD-8352-065F4F714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94D8E4FD-3A1C-4039-AD82-E90A64B13C7D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236220</xdr:colOff>
      <xdr:row>1</xdr:row>
      <xdr:rowOff>121920</xdr:rowOff>
    </xdr:from>
    <xdr:to>
      <xdr:col>28</xdr:col>
      <xdr:colOff>71810</xdr:colOff>
      <xdr:row>13</xdr:row>
      <xdr:rowOff>72936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4CB18A-2563-4912-BE60-63A6B06BF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4115" y="264795"/>
          <a:ext cx="3822755" cy="19112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1</xdr:rowOff>
    </xdr:from>
    <xdr:to>
      <xdr:col>6</xdr:col>
      <xdr:colOff>3463</xdr:colOff>
      <xdr:row>14</xdr:row>
      <xdr:rowOff>4764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BB76FFD4-683D-4550-8D84-C068C9624946}"/>
            </a:ext>
          </a:extLst>
        </xdr:cNvPr>
        <xdr:cNvSpPr txBox="1"/>
      </xdr:nvSpPr>
      <xdr:spPr>
        <a:xfrm>
          <a:off x="1051560" y="297181"/>
          <a:ext cx="3196243" cy="1953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Prosjekt:</a:t>
          </a:r>
          <a:r>
            <a:rPr lang="nb-NO" sz="1400" b="1" baseline="0"/>
            <a:t> XXX</a:t>
          </a:r>
        </a:p>
        <a:p>
          <a:r>
            <a:rPr lang="nb-NO" sz="1400" b="1" baseline="0"/>
            <a:t>Prosjektnr.: XXX</a:t>
          </a:r>
        </a:p>
        <a:p>
          <a:endParaRPr lang="nb-NO" sz="1400" b="1" baseline="0"/>
        </a:p>
        <a:p>
          <a:r>
            <a:rPr lang="nb-NO" sz="1400" b="1" baseline="0"/>
            <a:t>Utført av: XXX</a:t>
          </a:r>
          <a:br>
            <a:rPr lang="nb-NO" sz="1400" b="1" baseline="0"/>
          </a:br>
          <a:r>
            <a:rPr lang="nb-NO" sz="1400" b="1" baseline="0"/>
            <a:t>Dato opprettet: 30.01.2021</a:t>
          </a:r>
        </a:p>
        <a:p>
          <a:endParaRPr lang="nb-NO" sz="1400" b="1" baseline="0"/>
        </a:p>
        <a:p>
          <a:r>
            <a:rPr lang="nb-NO" sz="1400" b="1" baseline="0"/>
            <a:t>Revisjonsnr.: A</a:t>
          </a:r>
        </a:p>
        <a:p>
          <a:r>
            <a:rPr lang="nb-NO" sz="1400" b="1" baseline="0"/>
            <a:t>Revisjonsdato: 30.01.2021</a:t>
          </a:r>
          <a:endParaRPr lang="nb-NO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" zoomScaleNormal="100" zoomScalePageLayoutView="130" workbookViewId="0">
      <selection activeCell="A7" sqref="A7:B7"/>
    </sheetView>
  </sheetViews>
  <sheetFormatPr baseColWidth="10" defaultRowHeight="12.75" x14ac:dyDescent="0.2"/>
  <cols>
    <col min="1" max="1" width="12.7109375" style="42" customWidth="1"/>
    <col min="2" max="2" width="8.85546875" style="42" customWidth="1"/>
    <col min="3" max="3" width="26.140625" style="42" customWidth="1"/>
    <col min="4" max="4" width="7" style="42" customWidth="1"/>
    <col min="5" max="7" width="7.42578125" style="42" customWidth="1"/>
    <col min="8" max="8" width="4.28515625" style="42" customWidth="1"/>
    <col min="9" max="9" width="7.42578125" style="42" customWidth="1"/>
    <col min="10" max="256" width="11.5703125" style="42"/>
    <col min="257" max="257" width="12.7109375" style="42" customWidth="1"/>
    <col min="258" max="258" width="8.85546875" style="42" customWidth="1"/>
    <col min="259" max="259" width="26.140625" style="42" customWidth="1"/>
    <col min="260" max="260" width="7" style="42" customWidth="1"/>
    <col min="261" max="263" width="7.42578125" style="42" customWidth="1"/>
    <col min="264" max="264" width="4.28515625" style="42" customWidth="1"/>
    <col min="265" max="265" width="7.42578125" style="42" customWidth="1"/>
    <col min="266" max="512" width="11.5703125" style="42"/>
    <col min="513" max="513" width="12.7109375" style="42" customWidth="1"/>
    <col min="514" max="514" width="8.85546875" style="42" customWidth="1"/>
    <col min="515" max="515" width="26.140625" style="42" customWidth="1"/>
    <col min="516" max="516" width="7" style="42" customWidth="1"/>
    <col min="517" max="519" width="7.42578125" style="42" customWidth="1"/>
    <col min="520" max="520" width="4.28515625" style="42" customWidth="1"/>
    <col min="521" max="521" width="7.42578125" style="42" customWidth="1"/>
    <col min="522" max="768" width="11.5703125" style="42"/>
    <col min="769" max="769" width="12.7109375" style="42" customWidth="1"/>
    <col min="770" max="770" width="8.85546875" style="42" customWidth="1"/>
    <col min="771" max="771" width="26.140625" style="42" customWidth="1"/>
    <col min="772" max="772" width="7" style="42" customWidth="1"/>
    <col min="773" max="775" width="7.42578125" style="42" customWidth="1"/>
    <col min="776" max="776" width="4.28515625" style="42" customWidth="1"/>
    <col min="777" max="777" width="7.42578125" style="42" customWidth="1"/>
    <col min="778" max="1024" width="11.5703125" style="42"/>
    <col min="1025" max="1025" width="12.7109375" style="42" customWidth="1"/>
    <col min="1026" max="1026" width="8.85546875" style="42" customWidth="1"/>
    <col min="1027" max="1027" width="26.140625" style="42" customWidth="1"/>
    <col min="1028" max="1028" width="7" style="42" customWidth="1"/>
    <col min="1029" max="1031" width="7.42578125" style="42" customWidth="1"/>
    <col min="1032" max="1032" width="4.28515625" style="42" customWidth="1"/>
    <col min="1033" max="1033" width="7.42578125" style="42" customWidth="1"/>
    <col min="1034" max="1280" width="11.5703125" style="42"/>
    <col min="1281" max="1281" width="12.7109375" style="42" customWidth="1"/>
    <col min="1282" max="1282" width="8.85546875" style="42" customWidth="1"/>
    <col min="1283" max="1283" width="26.140625" style="42" customWidth="1"/>
    <col min="1284" max="1284" width="7" style="42" customWidth="1"/>
    <col min="1285" max="1287" width="7.42578125" style="42" customWidth="1"/>
    <col min="1288" max="1288" width="4.28515625" style="42" customWidth="1"/>
    <col min="1289" max="1289" width="7.42578125" style="42" customWidth="1"/>
    <col min="1290" max="1536" width="11.5703125" style="42"/>
    <col min="1537" max="1537" width="12.7109375" style="42" customWidth="1"/>
    <col min="1538" max="1538" width="8.85546875" style="42" customWidth="1"/>
    <col min="1539" max="1539" width="26.140625" style="42" customWidth="1"/>
    <col min="1540" max="1540" width="7" style="42" customWidth="1"/>
    <col min="1541" max="1543" width="7.42578125" style="42" customWidth="1"/>
    <col min="1544" max="1544" width="4.28515625" style="42" customWidth="1"/>
    <col min="1545" max="1545" width="7.42578125" style="42" customWidth="1"/>
    <col min="1546" max="1792" width="11.5703125" style="42"/>
    <col min="1793" max="1793" width="12.7109375" style="42" customWidth="1"/>
    <col min="1794" max="1794" width="8.85546875" style="42" customWidth="1"/>
    <col min="1795" max="1795" width="26.140625" style="42" customWidth="1"/>
    <col min="1796" max="1796" width="7" style="42" customWidth="1"/>
    <col min="1797" max="1799" width="7.42578125" style="42" customWidth="1"/>
    <col min="1800" max="1800" width="4.28515625" style="42" customWidth="1"/>
    <col min="1801" max="1801" width="7.42578125" style="42" customWidth="1"/>
    <col min="1802" max="2048" width="11.5703125" style="42"/>
    <col min="2049" max="2049" width="12.7109375" style="42" customWidth="1"/>
    <col min="2050" max="2050" width="8.85546875" style="42" customWidth="1"/>
    <col min="2051" max="2051" width="26.140625" style="42" customWidth="1"/>
    <col min="2052" max="2052" width="7" style="42" customWidth="1"/>
    <col min="2053" max="2055" width="7.42578125" style="42" customWidth="1"/>
    <col min="2056" max="2056" width="4.28515625" style="42" customWidth="1"/>
    <col min="2057" max="2057" width="7.42578125" style="42" customWidth="1"/>
    <col min="2058" max="2304" width="11.5703125" style="42"/>
    <col min="2305" max="2305" width="12.7109375" style="42" customWidth="1"/>
    <col min="2306" max="2306" width="8.85546875" style="42" customWidth="1"/>
    <col min="2307" max="2307" width="26.140625" style="42" customWidth="1"/>
    <col min="2308" max="2308" width="7" style="42" customWidth="1"/>
    <col min="2309" max="2311" width="7.42578125" style="42" customWidth="1"/>
    <col min="2312" max="2312" width="4.28515625" style="42" customWidth="1"/>
    <col min="2313" max="2313" width="7.42578125" style="42" customWidth="1"/>
    <col min="2314" max="2560" width="11.5703125" style="42"/>
    <col min="2561" max="2561" width="12.7109375" style="42" customWidth="1"/>
    <col min="2562" max="2562" width="8.85546875" style="42" customWidth="1"/>
    <col min="2563" max="2563" width="26.140625" style="42" customWidth="1"/>
    <col min="2564" max="2564" width="7" style="42" customWidth="1"/>
    <col min="2565" max="2567" width="7.42578125" style="42" customWidth="1"/>
    <col min="2568" max="2568" width="4.28515625" style="42" customWidth="1"/>
    <col min="2569" max="2569" width="7.42578125" style="42" customWidth="1"/>
    <col min="2570" max="2816" width="11.5703125" style="42"/>
    <col min="2817" max="2817" width="12.7109375" style="42" customWidth="1"/>
    <col min="2818" max="2818" width="8.85546875" style="42" customWidth="1"/>
    <col min="2819" max="2819" width="26.140625" style="42" customWidth="1"/>
    <col min="2820" max="2820" width="7" style="42" customWidth="1"/>
    <col min="2821" max="2823" width="7.42578125" style="42" customWidth="1"/>
    <col min="2824" max="2824" width="4.28515625" style="42" customWidth="1"/>
    <col min="2825" max="2825" width="7.42578125" style="42" customWidth="1"/>
    <col min="2826" max="3072" width="11.5703125" style="42"/>
    <col min="3073" max="3073" width="12.7109375" style="42" customWidth="1"/>
    <col min="3074" max="3074" width="8.85546875" style="42" customWidth="1"/>
    <col min="3075" max="3075" width="26.140625" style="42" customWidth="1"/>
    <col min="3076" max="3076" width="7" style="42" customWidth="1"/>
    <col min="3077" max="3079" width="7.42578125" style="42" customWidth="1"/>
    <col min="3080" max="3080" width="4.28515625" style="42" customWidth="1"/>
    <col min="3081" max="3081" width="7.42578125" style="42" customWidth="1"/>
    <col min="3082" max="3328" width="11.5703125" style="42"/>
    <col min="3329" max="3329" width="12.7109375" style="42" customWidth="1"/>
    <col min="3330" max="3330" width="8.85546875" style="42" customWidth="1"/>
    <col min="3331" max="3331" width="26.140625" style="42" customWidth="1"/>
    <col min="3332" max="3332" width="7" style="42" customWidth="1"/>
    <col min="3333" max="3335" width="7.42578125" style="42" customWidth="1"/>
    <col min="3336" max="3336" width="4.28515625" style="42" customWidth="1"/>
    <col min="3337" max="3337" width="7.42578125" style="42" customWidth="1"/>
    <col min="3338" max="3584" width="11.5703125" style="42"/>
    <col min="3585" max="3585" width="12.7109375" style="42" customWidth="1"/>
    <col min="3586" max="3586" width="8.85546875" style="42" customWidth="1"/>
    <col min="3587" max="3587" width="26.140625" style="42" customWidth="1"/>
    <col min="3588" max="3588" width="7" style="42" customWidth="1"/>
    <col min="3589" max="3591" width="7.42578125" style="42" customWidth="1"/>
    <col min="3592" max="3592" width="4.28515625" style="42" customWidth="1"/>
    <col min="3593" max="3593" width="7.42578125" style="42" customWidth="1"/>
    <col min="3594" max="3840" width="11.5703125" style="42"/>
    <col min="3841" max="3841" width="12.7109375" style="42" customWidth="1"/>
    <col min="3842" max="3842" width="8.85546875" style="42" customWidth="1"/>
    <col min="3843" max="3843" width="26.140625" style="42" customWidth="1"/>
    <col min="3844" max="3844" width="7" style="42" customWidth="1"/>
    <col min="3845" max="3847" width="7.42578125" style="42" customWidth="1"/>
    <col min="3848" max="3848" width="4.28515625" style="42" customWidth="1"/>
    <col min="3849" max="3849" width="7.42578125" style="42" customWidth="1"/>
    <col min="3850" max="4096" width="11.5703125" style="42"/>
    <col min="4097" max="4097" width="12.7109375" style="42" customWidth="1"/>
    <col min="4098" max="4098" width="8.85546875" style="42" customWidth="1"/>
    <col min="4099" max="4099" width="26.140625" style="42" customWidth="1"/>
    <col min="4100" max="4100" width="7" style="42" customWidth="1"/>
    <col min="4101" max="4103" width="7.42578125" style="42" customWidth="1"/>
    <col min="4104" max="4104" width="4.28515625" style="42" customWidth="1"/>
    <col min="4105" max="4105" width="7.42578125" style="42" customWidth="1"/>
    <col min="4106" max="4352" width="11.5703125" style="42"/>
    <col min="4353" max="4353" width="12.7109375" style="42" customWidth="1"/>
    <col min="4354" max="4354" width="8.85546875" style="42" customWidth="1"/>
    <col min="4355" max="4355" width="26.140625" style="42" customWidth="1"/>
    <col min="4356" max="4356" width="7" style="42" customWidth="1"/>
    <col min="4357" max="4359" width="7.42578125" style="42" customWidth="1"/>
    <col min="4360" max="4360" width="4.28515625" style="42" customWidth="1"/>
    <col min="4361" max="4361" width="7.42578125" style="42" customWidth="1"/>
    <col min="4362" max="4608" width="11.5703125" style="42"/>
    <col min="4609" max="4609" width="12.7109375" style="42" customWidth="1"/>
    <col min="4610" max="4610" width="8.85546875" style="42" customWidth="1"/>
    <col min="4611" max="4611" width="26.140625" style="42" customWidth="1"/>
    <col min="4612" max="4612" width="7" style="42" customWidth="1"/>
    <col min="4613" max="4615" width="7.42578125" style="42" customWidth="1"/>
    <col min="4616" max="4616" width="4.28515625" style="42" customWidth="1"/>
    <col min="4617" max="4617" width="7.42578125" style="42" customWidth="1"/>
    <col min="4618" max="4864" width="11.5703125" style="42"/>
    <col min="4865" max="4865" width="12.7109375" style="42" customWidth="1"/>
    <col min="4866" max="4866" width="8.85546875" style="42" customWidth="1"/>
    <col min="4867" max="4867" width="26.140625" style="42" customWidth="1"/>
    <col min="4868" max="4868" width="7" style="42" customWidth="1"/>
    <col min="4869" max="4871" width="7.42578125" style="42" customWidth="1"/>
    <col min="4872" max="4872" width="4.28515625" style="42" customWidth="1"/>
    <col min="4873" max="4873" width="7.42578125" style="42" customWidth="1"/>
    <col min="4874" max="5120" width="11.5703125" style="42"/>
    <col min="5121" max="5121" width="12.7109375" style="42" customWidth="1"/>
    <col min="5122" max="5122" width="8.85546875" style="42" customWidth="1"/>
    <col min="5123" max="5123" width="26.140625" style="42" customWidth="1"/>
    <col min="5124" max="5124" width="7" style="42" customWidth="1"/>
    <col min="5125" max="5127" width="7.42578125" style="42" customWidth="1"/>
    <col min="5128" max="5128" width="4.28515625" style="42" customWidth="1"/>
    <col min="5129" max="5129" width="7.42578125" style="42" customWidth="1"/>
    <col min="5130" max="5376" width="11.5703125" style="42"/>
    <col min="5377" max="5377" width="12.7109375" style="42" customWidth="1"/>
    <col min="5378" max="5378" width="8.85546875" style="42" customWidth="1"/>
    <col min="5379" max="5379" width="26.140625" style="42" customWidth="1"/>
    <col min="5380" max="5380" width="7" style="42" customWidth="1"/>
    <col min="5381" max="5383" width="7.42578125" style="42" customWidth="1"/>
    <col min="5384" max="5384" width="4.28515625" style="42" customWidth="1"/>
    <col min="5385" max="5385" width="7.42578125" style="42" customWidth="1"/>
    <col min="5386" max="5632" width="11.5703125" style="42"/>
    <col min="5633" max="5633" width="12.7109375" style="42" customWidth="1"/>
    <col min="5634" max="5634" width="8.85546875" style="42" customWidth="1"/>
    <col min="5635" max="5635" width="26.140625" style="42" customWidth="1"/>
    <col min="5636" max="5636" width="7" style="42" customWidth="1"/>
    <col min="5637" max="5639" width="7.42578125" style="42" customWidth="1"/>
    <col min="5640" max="5640" width="4.28515625" style="42" customWidth="1"/>
    <col min="5641" max="5641" width="7.42578125" style="42" customWidth="1"/>
    <col min="5642" max="5888" width="11.5703125" style="42"/>
    <col min="5889" max="5889" width="12.7109375" style="42" customWidth="1"/>
    <col min="5890" max="5890" width="8.85546875" style="42" customWidth="1"/>
    <col min="5891" max="5891" width="26.140625" style="42" customWidth="1"/>
    <col min="5892" max="5892" width="7" style="42" customWidth="1"/>
    <col min="5893" max="5895" width="7.42578125" style="42" customWidth="1"/>
    <col min="5896" max="5896" width="4.28515625" style="42" customWidth="1"/>
    <col min="5897" max="5897" width="7.42578125" style="42" customWidth="1"/>
    <col min="5898" max="6144" width="11.5703125" style="42"/>
    <col min="6145" max="6145" width="12.7109375" style="42" customWidth="1"/>
    <col min="6146" max="6146" width="8.85546875" style="42" customWidth="1"/>
    <col min="6147" max="6147" width="26.140625" style="42" customWidth="1"/>
    <col min="6148" max="6148" width="7" style="42" customWidth="1"/>
    <col min="6149" max="6151" width="7.42578125" style="42" customWidth="1"/>
    <col min="6152" max="6152" width="4.28515625" style="42" customWidth="1"/>
    <col min="6153" max="6153" width="7.42578125" style="42" customWidth="1"/>
    <col min="6154" max="6400" width="11.5703125" style="42"/>
    <col min="6401" max="6401" width="12.7109375" style="42" customWidth="1"/>
    <col min="6402" max="6402" width="8.85546875" style="42" customWidth="1"/>
    <col min="6403" max="6403" width="26.140625" style="42" customWidth="1"/>
    <col min="6404" max="6404" width="7" style="42" customWidth="1"/>
    <col min="6405" max="6407" width="7.42578125" style="42" customWidth="1"/>
    <col min="6408" max="6408" width="4.28515625" style="42" customWidth="1"/>
    <col min="6409" max="6409" width="7.42578125" style="42" customWidth="1"/>
    <col min="6410" max="6656" width="11.5703125" style="42"/>
    <col min="6657" max="6657" width="12.7109375" style="42" customWidth="1"/>
    <col min="6658" max="6658" width="8.85546875" style="42" customWidth="1"/>
    <col min="6659" max="6659" width="26.140625" style="42" customWidth="1"/>
    <col min="6660" max="6660" width="7" style="42" customWidth="1"/>
    <col min="6661" max="6663" width="7.42578125" style="42" customWidth="1"/>
    <col min="6664" max="6664" width="4.28515625" style="42" customWidth="1"/>
    <col min="6665" max="6665" width="7.42578125" style="42" customWidth="1"/>
    <col min="6666" max="6912" width="11.5703125" style="42"/>
    <col min="6913" max="6913" width="12.7109375" style="42" customWidth="1"/>
    <col min="6914" max="6914" width="8.85546875" style="42" customWidth="1"/>
    <col min="6915" max="6915" width="26.140625" style="42" customWidth="1"/>
    <col min="6916" max="6916" width="7" style="42" customWidth="1"/>
    <col min="6917" max="6919" width="7.42578125" style="42" customWidth="1"/>
    <col min="6920" max="6920" width="4.28515625" style="42" customWidth="1"/>
    <col min="6921" max="6921" width="7.42578125" style="42" customWidth="1"/>
    <col min="6922" max="7168" width="11.5703125" style="42"/>
    <col min="7169" max="7169" width="12.7109375" style="42" customWidth="1"/>
    <col min="7170" max="7170" width="8.85546875" style="42" customWidth="1"/>
    <col min="7171" max="7171" width="26.140625" style="42" customWidth="1"/>
    <col min="7172" max="7172" width="7" style="42" customWidth="1"/>
    <col min="7173" max="7175" width="7.42578125" style="42" customWidth="1"/>
    <col min="7176" max="7176" width="4.28515625" style="42" customWidth="1"/>
    <col min="7177" max="7177" width="7.42578125" style="42" customWidth="1"/>
    <col min="7178" max="7424" width="11.5703125" style="42"/>
    <col min="7425" max="7425" width="12.7109375" style="42" customWidth="1"/>
    <col min="7426" max="7426" width="8.85546875" style="42" customWidth="1"/>
    <col min="7427" max="7427" width="26.140625" style="42" customWidth="1"/>
    <col min="7428" max="7428" width="7" style="42" customWidth="1"/>
    <col min="7429" max="7431" width="7.42578125" style="42" customWidth="1"/>
    <col min="7432" max="7432" width="4.28515625" style="42" customWidth="1"/>
    <col min="7433" max="7433" width="7.42578125" style="42" customWidth="1"/>
    <col min="7434" max="7680" width="11.5703125" style="42"/>
    <col min="7681" max="7681" width="12.7109375" style="42" customWidth="1"/>
    <col min="7682" max="7682" width="8.85546875" style="42" customWidth="1"/>
    <col min="7683" max="7683" width="26.140625" style="42" customWidth="1"/>
    <col min="7684" max="7684" width="7" style="42" customWidth="1"/>
    <col min="7685" max="7687" width="7.42578125" style="42" customWidth="1"/>
    <col min="7688" max="7688" width="4.28515625" style="42" customWidth="1"/>
    <col min="7689" max="7689" width="7.42578125" style="42" customWidth="1"/>
    <col min="7690" max="7936" width="11.5703125" style="42"/>
    <col min="7937" max="7937" width="12.7109375" style="42" customWidth="1"/>
    <col min="7938" max="7938" width="8.85546875" style="42" customWidth="1"/>
    <col min="7939" max="7939" width="26.140625" style="42" customWidth="1"/>
    <col min="7940" max="7940" width="7" style="42" customWidth="1"/>
    <col min="7941" max="7943" width="7.42578125" style="42" customWidth="1"/>
    <col min="7944" max="7944" width="4.28515625" style="42" customWidth="1"/>
    <col min="7945" max="7945" width="7.42578125" style="42" customWidth="1"/>
    <col min="7946" max="8192" width="11.5703125" style="42"/>
    <col min="8193" max="8193" width="12.7109375" style="42" customWidth="1"/>
    <col min="8194" max="8194" width="8.85546875" style="42" customWidth="1"/>
    <col min="8195" max="8195" width="26.140625" style="42" customWidth="1"/>
    <col min="8196" max="8196" width="7" style="42" customWidth="1"/>
    <col min="8197" max="8199" width="7.42578125" style="42" customWidth="1"/>
    <col min="8200" max="8200" width="4.28515625" style="42" customWidth="1"/>
    <col min="8201" max="8201" width="7.42578125" style="42" customWidth="1"/>
    <col min="8202" max="8448" width="11.5703125" style="42"/>
    <col min="8449" max="8449" width="12.7109375" style="42" customWidth="1"/>
    <col min="8450" max="8450" width="8.85546875" style="42" customWidth="1"/>
    <col min="8451" max="8451" width="26.140625" style="42" customWidth="1"/>
    <col min="8452" max="8452" width="7" style="42" customWidth="1"/>
    <col min="8453" max="8455" width="7.42578125" style="42" customWidth="1"/>
    <col min="8456" max="8456" width="4.28515625" style="42" customWidth="1"/>
    <col min="8457" max="8457" width="7.42578125" style="42" customWidth="1"/>
    <col min="8458" max="8704" width="11.5703125" style="42"/>
    <col min="8705" max="8705" width="12.7109375" style="42" customWidth="1"/>
    <col min="8706" max="8706" width="8.85546875" style="42" customWidth="1"/>
    <col min="8707" max="8707" width="26.140625" style="42" customWidth="1"/>
    <col min="8708" max="8708" width="7" style="42" customWidth="1"/>
    <col min="8709" max="8711" width="7.42578125" style="42" customWidth="1"/>
    <col min="8712" max="8712" width="4.28515625" style="42" customWidth="1"/>
    <col min="8713" max="8713" width="7.42578125" style="42" customWidth="1"/>
    <col min="8714" max="8960" width="11.5703125" style="42"/>
    <col min="8961" max="8961" width="12.7109375" style="42" customWidth="1"/>
    <col min="8962" max="8962" width="8.85546875" style="42" customWidth="1"/>
    <col min="8963" max="8963" width="26.140625" style="42" customWidth="1"/>
    <col min="8964" max="8964" width="7" style="42" customWidth="1"/>
    <col min="8965" max="8967" width="7.42578125" style="42" customWidth="1"/>
    <col min="8968" max="8968" width="4.28515625" style="42" customWidth="1"/>
    <col min="8969" max="8969" width="7.42578125" style="42" customWidth="1"/>
    <col min="8970" max="9216" width="11.5703125" style="42"/>
    <col min="9217" max="9217" width="12.7109375" style="42" customWidth="1"/>
    <col min="9218" max="9218" width="8.85546875" style="42" customWidth="1"/>
    <col min="9219" max="9219" width="26.140625" style="42" customWidth="1"/>
    <col min="9220" max="9220" width="7" style="42" customWidth="1"/>
    <col min="9221" max="9223" width="7.42578125" style="42" customWidth="1"/>
    <col min="9224" max="9224" width="4.28515625" style="42" customWidth="1"/>
    <col min="9225" max="9225" width="7.42578125" style="42" customWidth="1"/>
    <col min="9226" max="9472" width="11.5703125" style="42"/>
    <col min="9473" max="9473" width="12.7109375" style="42" customWidth="1"/>
    <col min="9474" max="9474" width="8.85546875" style="42" customWidth="1"/>
    <col min="9475" max="9475" width="26.140625" style="42" customWidth="1"/>
    <col min="9476" max="9476" width="7" style="42" customWidth="1"/>
    <col min="9477" max="9479" width="7.42578125" style="42" customWidth="1"/>
    <col min="9480" max="9480" width="4.28515625" style="42" customWidth="1"/>
    <col min="9481" max="9481" width="7.42578125" style="42" customWidth="1"/>
    <col min="9482" max="9728" width="11.5703125" style="42"/>
    <col min="9729" max="9729" width="12.7109375" style="42" customWidth="1"/>
    <col min="9730" max="9730" width="8.85546875" style="42" customWidth="1"/>
    <col min="9731" max="9731" width="26.140625" style="42" customWidth="1"/>
    <col min="9732" max="9732" width="7" style="42" customWidth="1"/>
    <col min="9733" max="9735" width="7.42578125" style="42" customWidth="1"/>
    <col min="9736" max="9736" width="4.28515625" style="42" customWidth="1"/>
    <col min="9737" max="9737" width="7.42578125" style="42" customWidth="1"/>
    <col min="9738" max="9984" width="11.5703125" style="42"/>
    <col min="9985" max="9985" width="12.7109375" style="42" customWidth="1"/>
    <col min="9986" max="9986" width="8.85546875" style="42" customWidth="1"/>
    <col min="9987" max="9987" width="26.140625" style="42" customWidth="1"/>
    <col min="9988" max="9988" width="7" style="42" customWidth="1"/>
    <col min="9989" max="9991" width="7.42578125" style="42" customWidth="1"/>
    <col min="9992" max="9992" width="4.28515625" style="42" customWidth="1"/>
    <col min="9993" max="9993" width="7.42578125" style="42" customWidth="1"/>
    <col min="9994" max="10240" width="11.5703125" style="42"/>
    <col min="10241" max="10241" width="12.7109375" style="42" customWidth="1"/>
    <col min="10242" max="10242" width="8.85546875" style="42" customWidth="1"/>
    <col min="10243" max="10243" width="26.140625" style="42" customWidth="1"/>
    <col min="10244" max="10244" width="7" style="42" customWidth="1"/>
    <col min="10245" max="10247" width="7.42578125" style="42" customWidth="1"/>
    <col min="10248" max="10248" width="4.28515625" style="42" customWidth="1"/>
    <col min="10249" max="10249" width="7.42578125" style="42" customWidth="1"/>
    <col min="10250" max="10496" width="11.5703125" style="42"/>
    <col min="10497" max="10497" width="12.7109375" style="42" customWidth="1"/>
    <col min="10498" max="10498" width="8.85546875" style="42" customWidth="1"/>
    <col min="10499" max="10499" width="26.140625" style="42" customWidth="1"/>
    <col min="10500" max="10500" width="7" style="42" customWidth="1"/>
    <col min="10501" max="10503" width="7.42578125" style="42" customWidth="1"/>
    <col min="10504" max="10504" width="4.28515625" style="42" customWidth="1"/>
    <col min="10505" max="10505" width="7.42578125" style="42" customWidth="1"/>
    <col min="10506" max="10752" width="11.5703125" style="42"/>
    <col min="10753" max="10753" width="12.7109375" style="42" customWidth="1"/>
    <col min="10754" max="10754" width="8.85546875" style="42" customWidth="1"/>
    <col min="10755" max="10755" width="26.140625" style="42" customWidth="1"/>
    <col min="10756" max="10756" width="7" style="42" customWidth="1"/>
    <col min="10757" max="10759" width="7.42578125" style="42" customWidth="1"/>
    <col min="10760" max="10760" width="4.28515625" style="42" customWidth="1"/>
    <col min="10761" max="10761" width="7.42578125" style="42" customWidth="1"/>
    <col min="10762" max="11008" width="11.5703125" style="42"/>
    <col min="11009" max="11009" width="12.7109375" style="42" customWidth="1"/>
    <col min="11010" max="11010" width="8.85546875" style="42" customWidth="1"/>
    <col min="11011" max="11011" width="26.140625" style="42" customWidth="1"/>
    <col min="11012" max="11012" width="7" style="42" customWidth="1"/>
    <col min="11013" max="11015" width="7.42578125" style="42" customWidth="1"/>
    <col min="11016" max="11016" width="4.28515625" style="42" customWidth="1"/>
    <col min="11017" max="11017" width="7.42578125" style="42" customWidth="1"/>
    <col min="11018" max="11264" width="11.5703125" style="42"/>
    <col min="11265" max="11265" width="12.7109375" style="42" customWidth="1"/>
    <col min="11266" max="11266" width="8.85546875" style="42" customWidth="1"/>
    <col min="11267" max="11267" width="26.140625" style="42" customWidth="1"/>
    <col min="11268" max="11268" width="7" style="42" customWidth="1"/>
    <col min="11269" max="11271" width="7.42578125" style="42" customWidth="1"/>
    <col min="11272" max="11272" width="4.28515625" style="42" customWidth="1"/>
    <col min="11273" max="11273" width="7.42578125" style="42" customWidth="1"/>
    <col min="11274" max="11520" width="11.5703125" style="42"/>
    <col min="11521" max="11521" width="12.7109375" style="42" customWidth="1"/>
    <col min="11522" max="11522" width="8.85546875" style="42" customWidth="1"/>
    <col min="11523" max="11523" width="26.140625" style="42" customWidth="1"/>
    <col min="11524" max="11524" width="7" style="42" customWidth="1"/>
    <col min="11525" max="11527" width="7.42578125" style="42" customWidth="1"/>
    <col min="11528" max="11528" width="4.28515625" style="42" customWidth="1"/>
    <col min="11529" max="11529" width="7.42578125" style="42" customWidth="1"/>
    <col min="11530" max="11776" width="11.5703125" style="42"/>
    <col min="11777" max="11777" width="12.7109375" style="42" customWidth="1"/>
    <col min="11778" max="11778" width="8.85546875" style="42" customWidth="1"/>
    <col min="11779" max="11779" width="26.140625" style="42" customWidth="1"/>
    <col min="11780" max="11780" width="7" style="42" customWidth="1"/>
    <col min="11781" max="11783" width="7.42578125" style="42" customWidth="1"/>
    <col min="11784" max="11784" width="4.28515625" style="42" customWidth="1"/>
    <col min="11785" max="11785" width="7.42578125" style="42" customWidth="1"/>
    <col min="11786" max="12032" width="11.5703125" style="42"/>
    <col min="12033" max="12033" width="12.7109375" style="42" customWidth="1"/>
    <col min="12034" max="12034" width="8.85546875" style="42" customWidth="1"/>
    <col min="12035" max="12035" width="26.140625" style="42" customWidth="1"/>
    <col min="12036" max="12036" width="7" style="42" customWidth="1"/>
    <col min="12037" max="12039" width="7.42578125" style="42" customWidth="1"/>
    <col min="12040" max="12040" width="4.28515625" style="42" customWidth="1"/>
    <col min="12041" max="12041" width="7.42578125" style="42" customWidth="1"/>
    <col min="12042" max="12288" width="11.5703125" style="42"/>
    <col min="12289" max="12289" width="12.7109375" style="42" customWidth="1"/>
    <col min="12290" max="12290" width="8.85546875" style="42" customWidth="1"/>
    <col min="12291" max="12291" width="26.140625" style="42" customWidth="1"/>
    <col min="12292" max="12292" width="7" style="42" customWidth="1"/>
    <col min="12293" max="12295" width="7.42578125" style="42" customWidth="1"/>
    <col min="12296" max="12296" width="4.28515625" style="42" customWidth="1"/>
    <col min="12297" max="12297" width="7.42578125" style="42" customWidth="1"/>
    <col min="12298" max="12544" width="11.5703125" style="42"/>
    <col min="12545" max="12545" width="12.7109375" style="42" customWidth="1"/>
    <col min="12546" max="12546" width="8.85546875" style="42" customWidth="1"/>
    <col min="12547" max="12547" width="26.140625" style="42" customWidth="1"/>
    <col min="12548" max="12548" width="7" style="42" customWidth="1"/>
    <col min="12549" max="12551" width="7.42578125" style="42" customWidth="1"/>
    <col min="12552" max="12552" width="4.28515625" style="42" customWidth="1"/>
    <col min="12553" max="12553" width="7.42578125" style="42" customWidth="1"/>
    <col min="12554" max="12800" width="11.5703125" style="42"/>
    <col min="12801" max="12801" width="12.7109375" style="42" customWidth="1"/>
    <col min="12802" max="12802" width="8.85546875" style="42" customWidth="1"/>
    <col min="12803" max="12803" width="26.140625" style="42" customWidth="1"/>
    <col min="12804" max="12804" width="7" style="42" customWidth="1"/>
    <col min="12805" max="12807" width="7.42578125" style="42" customWidth="1"/>
    <col min="12808" max="12808" width="4.28515625" style="42" customWidth="1"/>
    <col min="12809" max="12809" width="7.42578125" style="42" customWidth="1"/>
    <col min="12810" max="13056" width="11.5703125" style="42"/>
    <col min="13057" max="13057" width="12.7109375" style="42" customWidth="1"/>
    <col min="13058" max="13058" width="8.85546875" style="42" customWidth="1"/>
    <col min="13059" max="13059" width="26.140625" style="42" customWidth="1"/>
    <col min="13060" max="13060" width="7" style="42" customWidth="1"/>
    <col min="13061" max="13063" width="7.42578125" style="42" customWidth="1"/>
    <col min="13064" max="13064" width="4.28515625" style="42" customWidth="1"/>
    <col min="13065" max="13065" width="7.42578125" style="42" customWidth="1"/>
    <col min="13066" max="13312" width="11.5703125" style="42"/>
    <col min="13313" max="13313" width="12.7109375" style="42" customWidth="1"/>
    <col min="13314" max="13314" width="8.85546875" style="42" customWidth="1"/>
    <col min="13315" max="13315" width="26.140625" style="42" customWidth="1"/>
    <col min="13316" max="13316" width="7" style="42" customWidth="1"/>
    <col min="13317" max="13319" width="7.42578125" style="42" customWidth="1"/>
    <col min="13320" max="13320" width="4.28515625" style="42" customWidth="1"/>
    <col min="13321" max="13321" width="7.42578125" style="42" customWidth="1"/>
    <col min="13322" max="13568" width="11.5703125" style="42"/>
    <col min="13569" max="13569" width="12.7109375" style="42" customWidth="1"/>
    <col min="13570" max="13570" width="8.85546875" style="42" customWidth="1"/>
    <col min="13571" max="13571" width="26.140625" style="42" customWidth="1"/>
    <col min="13572" max="13572" width="7" style="42" customWidth="1"/>
    <col min="13573" max="13575" width="7.42578125" style="42" customWidth="1"/>
    <col min="13576" max="13576" width="4.28515625" style="42" customWidth="1"/>
    <col min="13577" max="13577" width="7.42578125" style="42" customWidth="1"/>
    <col min="13578" max="13824" width="11.5703125" style="42"/>
    <col min="13825" max="13825" width="12.7109375" style="42" customWidth="1"/>
    <col min="13826" max="13826" width="8.85546875" style="42" customWidth="1"/>
    <col min="13827" max="13827" width="26.140625" style="42" customWidth="1"/>
    <col min="13828" max="13828" width="7" style="42" customWidth="1"/>
    <col min="13829" max="13831" width="7.42578125" style="42" customWidth="1"/>
    <col min="13832" max="13832" width="4.28515625" style="42" customWidth="1"/>
    <col min="13833" max="13833" width="7.42578125" style="42" customWidth="1"/>
    <col min="13834" max="14080" width="11.5703125" style="42"/>
    <col min="14081" max="14081" width="12.7109375" style="42" customWidth="1"/>
    <col min="14082" max="14082" width="8.85546875" style="42" customWidth="1"/>
    <col min="14083" max="14083" width="26.140625" style="42" customWidth="1"/>
    <col min="14084" max="14084" width="7" style="42" customWidth="1"/>
    <col min="14085" max="14087" width="7.42578125" style="42" customWidth="1"/>
    <col min="14088" max="14088" width="4.28515625" style="42" customWidth="1"/>
    <col min="14089" max="14089" width="7.42578125" style="42" customWidth="1"/>
    <col min="14090" max="14336" width="11.5703125" style="42"/>
    <col min="14337" max="14337" width="12.7109375" style="42" customWidth="1"/>
    <col min="14338" max="14338" width="8.85546875" style="42" customWidth="1"/>
    <col min="14339" max="14339" width="26.140625" style="42" customWidth="1"/>
    <col min="14340" max="14340" width="7" style="42" customWidth="1"/>
    <col min="14341" max="14343" width="7.42578125" style="42" customWidth="1"/>
    <col min="14344" max="14344" width="4.28515625" style="42" customWidth="1"/>
    <col min="14345" max="14345" width="7.42578125" style="42" customWidth="1"/>
    <col min="14346" max="14592" width="11.5703125" style="42"/>
    <col min="14593" max="14593" width="12.7109375" style="42" customWidth="1"/>
    <col min="14594" max="14594" width="8.85546875" style="42" customWidth="1"/>
    <col min="14595" max="14595" width="26.140625" style="42" customWidth="1"/>
    <col min="14596" max="14596" width="7" style="42" customWidth="1"/>
    <col min="14597" max="14599" width="7.42578125" style="42" customWidth="1"/>
    <col min="14600" max="14600" width="4.28515625" style="42" customWidth="1"/>
    <col min="14601" max="14601" width="7.42578125" style="42" customWidth="1"/>
    <col min="14602" max="14848" width="11.5703125" style="42"/>
    <col min="14849" max="14849" width="12.7109375" style="42" customWidth="1"/>
    <col min="14850" max="14850" width="8.85546875" style="42" customWidth="1"/>
    <col min="14851" max="14851" width="26.140625" style="42" customWidth="1"/>
    <col min="14852" max="14852" width="7" style="42" customWidth="1"/>
    <col min="14853" max="14855" width="7.42578125" style="42" customWidth="1"/>
    <col min="14856" max="14856" width="4.28515625" style="42" customWidth="1"/>
    <col min="14857" max="14857" width="7.42578125" style="42" customWidth="1"/>
    <col min="14858" max="15104" width="11.5703125" style="42"/>
    <col min="15105" max="15105" width="12.7109375" style="42" customWidth="1"/>
    <col min="15106" max="15106" width="8.85546875" style="42" customWidth="1"/>
    <col min="15107" max="15107" width="26.140625" style="42" customWidth="1"/>
    <col min="15108" max="15108" width="7" style="42" customWidth="1"/>
    <col min="15109" max="15111" width="7.42578125" style="42" customWidth="1"/>
    <col min="15112" max="15112" width="4.28515625" style="42" customWidth="1"/>
    <col min="15113" max="15113" width="7.42578125" style="42" customWidth="1"/>
    <col min="15114" max="15360" width="11.5703125" style="42"/>
    <col min="15361" max="15361" width="12.7109375" style="42" customWidth="1"/>
    <col min="15362" max="15362" width="8.85546875" style="42" customWidth="1"/>
    <col min="15363" max="15363" width="26.140625" style="42" customWidth="1"/>
    <col min="15364" max="15364" width="7" style="42" customWidth="1"/>
    <col min="15365" max="15367" width="7.42578125" style="42" customWidth="1"/>
    <col min="15368" max="15368" width="4.28515625" style="42" customWidth="1"/>
    <col min="15369" max="15369" width="7.42578125" style="42" customWidth="1"/>
    <col min="15370" max="15616" width="11.5703125" style="42"/>
    <col min="15617" max="15617" width="12.7109375" style="42" customWidth="1"/>
    <col min="15618" max="15618" width="8.85546875" style="42" customWidth="1"/>
    <col min="15619" max="15619" width="26.140625" style="42" customWidth="1"/>
    <col min="15620" max="15620" width="7" style="42" customWidth="1"/>
    <col min="15621" max="15623" width="7.42578125" style="42" customWidth="1"/>
    <col min="15624" max="15624" width="4.28515625" style="42" customWidth="1"/>
    <col min="15625" max="15625" width="7.42578125" style="42" customWidth="1"/>
    <col min="15626" max="15872" width="11.5703125" style="42"/>
    <col min="15873" max="15873" width="12.7109375" style="42" customWidth="1"/>
    <col min="15874" max="15874" width="8.85546875" style="42" customWidth="1"/>
    <col min="15875" max="15875" width="26.140625" style="42" customWidth="1"/>
    <col min="15876" max="15876" width="7" style="42" customWidth="1"/>
    <col min="15877" max="15879" width="7.42578125" style="42" customWidth="1"/>
    <col min="15880" max="15880" width="4.28515625" style="42" customWidth="1"/>
    <col min="15881" max="15881" width="7.42578125" style="42" customWidth="1"/>
    <col min="15882" max="16128" width="11.5703125" style="42"/>
    <col min="16129" max="16129" width="12.7109375" style="42" customWidth="1"/>
    <col min="16130" max="16130" width="8.85546875" style="42" customWidth="1"/>
    <col min="16131" max="16131" width="26.140625" style="42" customWidth="1"/>
    <col min="16132" max="16132" width="7" style="42" customWidth="1"/>
    <col min="16133" max="16135" width="7.42578125" style="42" customWidth="1"/>
    <col min="16136" max="16136" width="4.28515625" style="42" customWidth="1"/>
    <col min="16137" max="16137" width="7.42578125" style="42" customWidth="1"/>
    <col min="16138" max="16384" width="11.5703125" style="42"/>
  </cols>
  <sheetData>
    <row r="1" spans="1:9" x14ac:dyDescent="0.2">
      <c r="A1" s="39"/>
      <c r="B1" s="40"/>
      <c r="C1" s="40"/>
      <c r="D1" s="40"/>
      <c r="E1" s="40"/>
      <c r="F1" s="40"/>
      <c r="G1" s="40"/>
      <c r="H1" s="40"/>
      <c r="I1" s="41"/>
    </row>
    <row r="2" spans="1:9" x14ac:dyDescent="0.2">
      <c r="A2" s="43"/>
      <c r="I2" s="44"/>
    </row>
    <row r="3" spans="1:9" ht="15" customHeight="1" x14ac:dyDescent="0.2">
      <c r="A3" s="43"/>
      <c r="I3" s="44"/>
    </row>
    <row r="4" spans="1:9" ht="28.15" customHeight="1" thickBot="1" x14ac:dyDescent="0.25">
      <c r="A4" s="45"/>
      <c r="B4" s="46"/>
      <c r="C4" s="46"/>
      <c r="D4" s="46"/>
      <c r="E4" s="46"/>
      <c r="F4" s="46"/>
      <c r="G4" s="46"/>
      <c r="H4" s="46"/>
      <c r="I4" s="47"/>
    </row>
    <row r="5" spans="1:9" ht="30.6" customHeight="1" x14ac:dyDescent="0.2">
      <c r="A5" s="48" t="s">
        <v>67</v>
      </c>
      <c r="B5" s="49"/>
      <c r="C5" s="50"/>
      <c r="D5" s="49"/>
      <c r="E5" s="49"/>
      <c r="F5" s="49"/>
      <c r="G5" s="49"/>
      <c r="H5" s="49"/>
      <c r="I5" s="51"/>
    </row>
    <row r="6" spans="1:9" ht="16.899999999999999" customHeight="1" x14ac:dyDescent="0.2">
      <c r="A6" s="319" t="s">
        <v>68</v>
      </c>
      <c r="B6" s="320"/>
      <c r="C6" s="321" t="s">
        <v>37</v>
      </c>
      <c r="D6" s="322"/>
      <c r="E6" s="322"/>
      <c r="F6" s="320"/>
      <c r="G6" s="344" t="s">
        <v>69</v>
      </c>
      <c r="H6" s="345"/>
      <c r="I6" s="346"/>
    </row>
    <row r="7" spans="1:9" ht="21.6" customHeight="1" x14ac:dyDescent="0.2">
      <c r="A7" s="347">
        <v>623009</v>
      </c>
      <c r="B7" s="348"/>
      <c r="C7" s="349" t="s">
        <v>113</v>
      </c>
      <c r="D7" s="350"/>
      <c r="E7" s="350"/>
      <c r="F7" s="351"/>
      <c r="G7" s="352">
        <v>2</v>
      </c>
      <c r="H7" s="352"/>
      <c r="I7" s="353"/>
    </row>
    <row r="8" spans="1:9" ht="15.6" customHeight="1" x14ac:dyDescent="0.2">
      <c r="A8" s="319" t="s">
        <v>55</v>
      </c>
      <c r="B8" s="320"/>
      <c r="C8" s="321" t="s">
        <v>4</v>
      </c>
      <c r="D8" s="322"/>
      <c r="E8" s="322"/>
      <c r="F8" s="320"/>
      <c r="G8" s="321" t="s">
        <v>70</v>
      </c>
      <c r="H8" s="322"/>
      <c r="I8" s="323"/>
    </row>
    <row r="9" spans="1:9" ht="24.95" customHeight="1" thickBot="1" x14ac:dyDescent="0.25">
      <c r="A9" s="324">
        <v>45224</v>
      </c>
      <c r="B9" s="325"/>
      <c r="C9" s="326" t="s">
        <v>114</v>
      </c>
      <c r="D9" s="327"/>
      <c r="E9" s="327"/>
      <c r="F9" s="328"/>
      <c r="G9" s="329" t="s">
        <v>115</v>
      </c>
      <c r="H9" s="330"/>
      <c r="I9" s="331"/>
    </row>
    <row r="10" spans="1:9" ht="21.6" customHeight="1" x14ac:dyDescent="0.2">
      <c r="A10" s="332" t="s">
        <v>71</v>
      </c>
      <c r="B10" s="333"/>
      <c r="C10" s="333"/>
      <c r="D10" s="333"/>
      <c r="E10" s="333"/>
      <c r="F10" s="333"/>
      <c r="G10" s="333"/>
      <c r="H10" s="333"/>
      <c r="I10" s="334"/>
    </row>
    <row r="11" spans="1:9" ht="19.149999999999999" customHeight="1" x14ac:dyDescent="0.2">
      <c r="A11" s="335" t="s">
        <v>77</v>
      </c>
      <c r="B11" s="336"/>
      <c r="C11" s="336"/>
      <c r="D11" s="336"/>
      <c r="E11" s="336"/>
      <c r="F11" s="336"/>
      <c r="G11" s="336"/>
      <c r="H11" s="336"/>
      <c r="I11" s="337"/>
    </row>
    <row r="12" spans="1:9" ht="24.6" customHeight="1" x14ac:dyDescent="0.2">
      <c r="A12" s="338"/>
      <c r="B12" s="339"/>
      <c r="C12" s="339"/>
      <c r="D12" s="339"/>
      <c r="E12" s="339"/>
      <c r="F12" s="339"/>
      <c r="G12" s="339"/>
      <c r="H12" s="339"/>
      <c r="I12" s="340"/>
    </row>
    <row r="13" spans="1:9" ht="24.95" customHeight="1" x14ac:dyDescent="0.2">
      <c r="A13" s="319" t="s">
        <v>72</v>
      </c>
      <c r="B13" s="322"/>
      <c r="C13" s="322"/>
      <c r="D13" s="322"/>
      <c r="E13" s="322"/>
      <c r="F13" s="322"/>
      <c r="G13" s="322"/>
      <c r="H13" s="322"/>
      <c r="I13" s="323"/>
    </row>
    <row r="14" spans="1:9" ht="24.95" customHeight="1" x14ac:dyDescent="0.2">
      <c r="A14" s="341"/>
      <c r="B14" s="342"/>
      <c r="C14" s="342"/>
      <c r="D14" s="342"/>
      <c r="E14" s="342"/>
      <c r="F14" s="342"/>
      <c r="G14" s="342"/>
      <c r="H14" s="342"/>
      <c r="I14" s="343"/>
    </row>
    <row r="15" spans="1:9" ht="24.95" customHeight="1" x14ac:dyDescent="0.2">
      <c r="A15" s="302"/>
      <c r="B15" s="303"/>
      <c r="C15" s="303"/>
      <c r="D15" s="303"/>
      <c r="E15" s="303"/>
      <c r="F15" s="303"/>
      <c r="G15" s="303"/>
      <c r="H15" s="303"/>
      <c r="I15" s="304"/>
    </row>
    <row r="16" spans="1:9" ht="24.95" customHeight="1" x14ac:dyDescent="0.2">
      <c r="A16" s="302"/>
      <c r="B16" s="303"/>
      <c r="C16" s="303"/>
      <c r="D16" s="303"/>
      <c r="E16" s="303"/>
      <c r="F16" s="303"/>
      <c r="G16" s="303"/>
      <c r="H16" s="303"/>
      <c r="I16" s="304"/>
    </row>
    <row r="17" spans="1:9" ht="24.95" customHeight="1" x14ac:dyDescent="0.2">
      <c r="A17" s="302"/>
      <c r="B17" s="303"/>
      <c r="C17" s="303"/>
      <c r="D17" s="303"/>
      <c r="E17" s="303"/>
      <c r="F17" s="303"/>
      <c r="G17" s="303"/>
      <c r="H17" s="303"/>
      <c r="I17" s="304"/>
    </row>
    <row r="18" spans="1:9" ht="24.95" customHeight="1" x14ac:dyDescent="0.2">
      <c r="A18" s="302"/>
      <c r="B18" s="303"/>
      <c r="C18" s="303"/>
      <c r="D18" s="303"/>
      <c r="E18" s="303"/>
      <c r="F18" s="303"/>
      <c r="G18" s="303"/>
      <c r="H18" s="303"/>
      <c r="I18" s="304"/>
    </row>
    <row r="19" spans="1:9" ht="24.95" customHeight="1" x14ac:dyDescent="0.2">
      <c r="A19" s="302"/>
      <c r="B19" s="303"/>
      <c r="C19" s="303"/>
      <c r="D19" s="303"/>
      <c r="E19" s="303"/>
      <c r="F19" s="303"/>
      <c r="G19" s="303"/>
      <c r="H19" s="303"/>
      <c r="I19" s="304"/>
    </row>
    <row r="20" spans="1:9" ht="24.95" customHeight="1" x14ac:dyDescent="0.2">
      <c r="A20" s="302"/>
      <c r="B20" s="303"/>
      <c r="C20" s="303"/>
      <c r="D20" s="303"/>
      <c r="E20" s="303"/>
      <c r="F20" s="303"/>
      <c r="G20" s="303"/>
      <c r="H20" s="303"/>
      <c r="I20" s="304"/>
    </row>
    <row r="21" spans="1:9" ht="24.95" customHeight="1" x14ac:dyDescent="0.2">
      <c r="A21" s="302"/>
      <c r="B21" s="303"/>
      <c r="C21" s="303"/>
      <c r="D21" s="303"/>
      <c r="E21" s="303"/>
      <c r="F21" s="303"/>
      <c r="G21" s="303"/>
      <c r="H21" s="303"/>
      <c r="I21" s="304"/>
    </row>
    <row r="22" spans="1:9" ht="24.95" customHeight="1" x14ac:dyDescent="0.2">
      <c r="A22" s="302"/>
      <c r="B22" s="303"/>
      <c r="C22" s="303"/>
      <c r="D22" s="303"/>
      <c r="E22" s="303"/>
      <c r="F22" s="303"/>
      <c r="G22" s="303"/>
      <c r="H22" s="303"/>
      <c r="I22" s="304"/>
    </row>
    <row r="23" spans="1:9" ht="24.95" customHeight="1" x14ac:dyDescent="0.2">
      <c r="A23" s="302"/>
      <c r="B23" s="303"/>
      <c r="C23" s="303"/>
      <c r="D23" s="303"/>
      <c r="E23" s="303"/>
      <c r="F23" s="303"/>
      <c r="G23" s="303"/>
      <c r="H23" s="303"/>
      <c r="I23" s="304"/>
    </row>
    <row r="24" spans="1:9" ht="24.95" customHeight="1" x14ac:dyDescent="0.2">
      <c r="A24" s="302"/>
      <c r="B24" s="303"/>
      <c r="C24" s="303"/>
      <c r="D24" s="303"/>
      <c r="E24" s="303"/>
      <c r="F24" s="303"/>
      <c r="G24" s="303"/>
      <c r="H24" s="303"/>
      <c r="I24" s="304"/>
    </row>
    <row r="25" spans="1:9" ht="24.95" customHeight="1" x14ac:dyDescent="0.2">
      <c r="A25" s="302"/>
      <c r="B25" s="303"/>
      <c r="C25" s="303"/>
      <c r="D25" s="303"/>
      <c r="E25" s="303"/>
      <c r="F25" s="303"/>
      <c r="G25" s="303"/>
      <c r="H25" s="303"/>
      <c r="I25" s="304"/>
    </row>
    <row r="26" spans="1:9" ht="24.95" customHeight="1" x14ac:dyDescent="0.2">
      <c r="A26" s="302"/>
      <c r="B26" s="303"/>
      <c r="C26" s="303"/>
      <c r="D26" s="303"/>
      <c r="E26" s="303"/>
      <c r="F26" s="303"/>
      <c r="G26" s="303"/>
      <c r="H26" s="303"/>
      <c r="I26" s="304"/>
    </row>
    <row r="27" spans="1:9" ht="30.6" customHeight="1" x14ac:dyDescent="0.2">
      <c r="A27" s="302"/>
      <c r="B27" s="303"/>
      <c r="C27" s="303"/>
      <c r="D27" s="303"/>
      <c r="E27" s="303"/>
      <c r="F27" s="303"/>
      <c r="G27" s="303"/>
      <c r="H27" s="303"/>
      <c r="I27" s="304"/>
    </row>
    <row r="28" spans="1:9" ht="31.15" customHeight="1" x14ac:dyDescent="0.2">
      <c r="A28" s="302"/>
      <c r="B28" s="303"/>
      <c r="C28" s="303"/>
      <c r="D28" s="303"/>
      <c r="E28" s="303"/>
      <c r="F28" s="303"/>
      <c r="G28" s="303"/>
      <c r="H28" s="303"/>
      <c r="I28" s="304"/>
    </row>
    <row r="29" spans="1:9" ht="33" customHeight="1" thickBot="1" x14ac:dyDescent="0.25">
      <c r="A29" s="302"/>
      <c r="B29" s="303"/>
      <c r="C29" s="303"/>
      <c r="D29" s="303"/>
      <c r="E29" s="303"/>
      <c r="F29" s="303"/>
      <c r="G29" s="303"/>
      <c r="H29" s="303"/>
      <c r="I29" s="304"/>
    </row>
    <row r="30" spans="1:9" ht="28.15" hidden="1" customHeight="1" thickBot="1" x14ac:dyDescent="0.25">
      <c r="A30" s="302"/>
      <c r="B30" s="303"/>
      <c r="C30" s="303"/>
      <c r="D30" s="303"/>
      <c r="E30" s="303"/>
      <c r="F30" s="303"/>
      <c r="G30" s="303"/>
      <c r="H30" s="303"/>
      <c r="I30" s="304"/>
    </row>
    <row r="31" spans="1:9" ht="5.45" hidden="1" customHeight="1" thickBot="1" x14ac:dyDescent="0.25">
      <c r="A31" s="302"/>
      <c r="B31" s="303"/>
      <c r="C31" s="303"/>
      <c r="D31" s="303"/>
      <c r="E31" s="303"/>
      <c r="F31" s="303"/>
      <c r="G31" s="303"/>
      <c r="H31" s="303"/>
      <c r="I31" s="304"/>
    </row>
    <row r="32" spans="1:9" ht="13.5" hidden="1" thickBot="1" x14ac:dyDescent="0.25">
      <c r="A32" s="302"/>
      <c r="B32" s="303"/>
      <c r="C32" s="303"/>
      <c r="D32" s="303"/>
      <c r="E32" s="303"/>
      <c r="F32" s="303"/>
      <c r="G32" s="303"/>
      <c r="H32" s="303"/>
      <c r="I32" s="304"/>
    </row>
    <row r="33" spans="1:9" ht="5.45" hidden="1" customHeight="1" thickBot="1" x14ac:dyDescent="0.25">
      <c r="A33" s="305"/>
      <c r="B33" s="306"/>
      <c r="C33" s="306"/>
      <c r="D33" s="306"/>
      <c r="E33" s="306"/>
      <c r="F33" s="306"/>
      <c r="G33" s="306"/>
      <c r="H33" s="306"/>
      <c r="I33" s="307"/>
    </row>
    <row r="34" spans="1:9" x14ac:dyDescent="0.2">
      <c r="A34" s="39"/>
      <c r="B34" s="40"/>
      <c r="C34" s="52"/>
      <c r="D34" s="308" t="s">
        <v>73</v>
      </c>
      <c r="E34" s="308"/>
      <c r="F34" s="308"/>
      <c r="G34" s="308"/>
      <c r="H34" s="308"/>
      <c r="I34" s="309"/>
    </row>
    <row r="35" spans="1:9" x14ac:dyDescent="0.2">
      <c r="A35" s="43"/>
      <c r="C35" s="53"/>
      <c r="D35" s="54" t="s">
        <v>74</v>
      </c>
      <c r="E35" s="310" t="s">
        <v>75</v>
      </c>
      <c r="F35" s="311"/>
      <c r="G35" s="311"/>
      <c r="H35" s="312"/>
      <c r="I35" s="55" t="s">
        <v>76</v>
      </c>
    </row>
    <row r="36" spans="1:9" x14ac:dyDescent="0.2">
      <c r="A36" s="43"/>
      <c r="D36" s="56"/>
      <c r="E36" s="313"/>
      <c r="F36" s="314"/>
      <c r="G36" s="314"/>
      <c r="H36" s="315"/>
      <c r="I36" s="57"/>
    </row>
    <row r="37" spans="1:9" x14ac:dyDescent="0.2">
      <c r="A37" s="43"/>
      <c r="D37" s="58"/>
      <c r="E37" s="316"/>
      <c r="F37" s="317"/>
      <c r="G37" s="317"/>
      <c r="H37" s="318"/>
      <c r="I37" s="57"/>
    </row>
    <row r="38" spans="1:9" x14ac:dyDescent="0.2">
      <c r="A38" s="43"/>
      <c r="D38" s="59"/>
      <c r="E38" s="296"/>
      <c r="F38" s="297"/>
      <c r="G38" s="297"/>
      <c r="H38" s="298"/>
      <c r="I38" s="57"/>
    </row>
    <row r="39" spans="1:9" x14ac:dyDescent="0.2">
      <c r="A39" s="43"/>
      <c r="D39" s="59"/>
      <c r="E39" s="296"/>
      <c r="F39" s="297"/>
      <c r="G39" s="297"/>
      <c r="H39" s="298"/>
      <c r="I39" s="57"/>
    </row>
    <row r="40" spans="1:9" ht="13.5" thickBot="1" x14ac:dyDescent="0.25">
      <c r="A40" s="45"/>
      <c r="B40" s="46"/>
      <c r="C40" s="46"/>
      <c r="D40" s="60"/>
      <c r="E40" s="299"/>
      <c r="F40" s="300"/>
      <c r="G40" s="300"/>
      <c r="H40" s="301"/>
      <c r="I40" s="61"/>
    </row>
    <row r="45" spans="1:9" x14ac:dyDescent="0.2">
      <c r="E45" s="62"/>
    </row>
  </sheetData>
  <sheetProtection selectLockedCells="1"/>
  <mergeCells count="38">
    <mergeCell ref="A6:B6"/>
    <mergeCell ref="C6:F6"/>
    <mergeCell ref="G6:I6"/>
    <mergeCell ref="A7:B7"/>
    <mergeCell ref="C7:F7"/>
    <mergeCell ref="G7:I7"/>
    <mergeCell ref="A16:I16"/>
    <mergeCell ref="A8:B8"/>
    <mergeCell ref="C8:F8"/>
    <mergeCell ref="G8:I8"/>
    <mergeCell ref="A9:B9"/>
    <mergeCell ref="C9:F9"/>
    <mergeCell ref="G9:I9"/>
    <mergeCell ref="A10:I10"/>
    <mergeCell ref="A11:I12"/>
    <mergeCell ref="A13:I13"/>
    <mergeCell ref="A14:I14"/>
    <mergeCell ref="A15:I15"/>
    <mergeCell ref="A28:I28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E39:H39"/>
    <mergeCell ref="E40:H40"/>
    <mergeCell ref="A29:I33"/>
    <mergeCell ref="D34:I34"/>
    <mergeCell ref="E35:H35"/>
    <mergeCell ref="E36:H36"/>
    <mergeCell ref="E37:H37"/>
    <mergeCell ref="E38:H38"/>
  </mergeCells>
  <pageMargins left="0.59055118110236227" right="0.55118110236220474" top="0.39370078740157483" bottom="0.59055118110236227" header="0.70866141732283472" footer="0.31496062992125984"/>
  <pageSetup paperSize="9" orientation="portrait" r:id="rId1"/>
  <headerFooter>
    <oddFooter>&amp;L&amp;"Arial,Halvfet"&amp;11STRUCTOR TEKNISKE SYSTEMER OSLO AS&amp;RUtskrift: 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8C39-FD76-47FA-AA3D-72964A7692B3}">
  <sheetPr>
    <pageSetUpPr fitToPage="1"/>
  </sheetPr>
  <dimension ref="A1:AW157"/>
  <sheetViews>
    <sheetView tabSelected="1" topLeftCell="G1" zoomScale="120" zoomScaleNormal="120" workbookViewId="0">
      <selection activeCell="AR58" sqref="AR58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112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112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112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112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112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112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112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112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112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112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112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112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112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112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112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112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112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112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112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112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112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112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112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112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112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112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112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79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112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112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112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112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112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112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112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112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112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112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112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112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112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112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112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112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112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112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112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112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112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112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112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112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112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112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112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112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112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112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112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112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112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112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112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112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112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112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112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112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21"/>
  <sheetViews>
    <sheetView zoomScale="40" zoomScaleNormal="40" workbookViewId="0">
      <selection activeCell="A34" sqref="A34"/>
    </sheetView>
  </sheetViews>
  <sheetFormatPr baseColWidth="10" defaultRowHeight="12.75" x14ac:dyDescent="0.2"/>
  <cols>
    <col min="1" max="1" width="151.28515625" bestFit="1" customWidth="1"/>
  </cols>
  <sheetData>
    <row r="2" spans="1:1" ht="15.75" x14ac:dyDescent="0.25">
      <c r="A2" s="7" t="s">
        <v>29</v>
      </c>
    </row>
    <row r="3" spans="1:1" x14ac:dyDescent="0.2">
      <c r="A3" t="s">
        <v>31</v>
      </c>
    </row>
    <row r="4" spans="1:1" ht="15.75" x14ac:dyDescent="0.25">
      <c r="A4" s="7" t="s">
        <v>30</v>
      </c>
    </row>
    <row r="6" spans="1:1" x14ac:dyDescent="0.2">
      <c r="A6" s="8" t="s">
        <v>38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s="8" t="s">
        <v>64</v>
      </c>
    </row>
    <row r="12" spans="1:1" x14ac:dyDescent="0.2">
      <c r="A12" s="8" t="s">
        <v>65</v>
      </c>
    </row>
    <row r="13" spans="1:1" x14ac:dyDescent="0.2">
      <c r="A13" s="8" t="s">
        <v>66</v>
      </c>
    </row>
    <row r="21" spans="1:1" x14ac:dyDescent="0.2">
      <c r="A21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zoomScale="85" zoomScaleNormal="85" workbookViewId="0">
      <selection activeCell="A4" sqref="A4"/>
    </sheetView>
  </sheetViews>
  <sheetFormatPr baseColWidth="10" defaultColWidth="9.140625" defaultRowHeight="12.75" x14ac:dyDescent="0.2"/>
  <cols>
    <col min="1" max="1" width="22" style="18" customWidth="1"/>
    <col min="2" max="2" width="15.5703125" style="18" customWidth="1"/>
    <col min="3" max="3" width="16.85546875" style="18" customWidth="1"/>
    <col min="4" max="4" width="23" style="18" customWidth="1"/>
    <col min="5" max="5" width="14.7109375" style="18" customWidth="1"/>
    <col min="6" max="16384" width="9.140625" style="18"/>
  </cols>
  <sheetData>
    <row r="1" spans="1:7" ht="15.75" x14ac:dyDescent="0.25">
      <c r="A1" s="255"/>
      <c r="B1" s="256"/>
      <c r="C1" s="256"/>
      <c r="D1" s="256"/>
      <c r="E1" s="256"/>
      <c r="F1" s="256"/>
      <c r="G1" s="257"/>
    </row>
    <row r="2" spans="1:7" ht="15.75" x14ac:dyDescent="0.25">
      <c r="A2" s="258" t="s">
        <v>97</v>
      </c>
      <c r="B2" s="259"/>
      <c r="C2" s="259"/>
      <c r="D2" s="259"/>
      <c r="E2" s="259"/>
      <c r="F2" s="259"/>
      <c r="G2" s="260"/>
    </row>
    <row r="3" spans="1:7" ht="15.75" x14ac:dyDescent="0.25">
      <c r="A3" s="258" t="s">
        <v>60</v>
      </c>
      <c r="B3" s="259"/>
      <c r="C3" s="259"/>
      <c r="D3" s="259"/>
      <c r="E3" s="259"/>
      <c r="F3" s="259"/>
      <c r="G3" s="260"/>
    </row>
    <row r="4" spans="1:7" x14ac:dyDescent="0.2">
      <c r="A4" s="266" t="s">
        <v>98</v>
      </c>
      <c r="B4" s="259"/>
      <c r="C4" s="259"/>
      <c r="D4" s="259"/>
      <c r="E4" s="259"/>
      <c r="F4" s="259"/>
      <c r="G4" s="260"/>
    </row>
    <row r="5" spans="1:7" ht="13.5" thickBot="1" x14ac:dyDescent="0.25">
      <c r="A5" s="261"/>
      <c r="B5" s="259"/>
      <c r="C5" s="259"/>
      <c r="D5" s="259"/>
      <c r="E5" s="259"/>
      <c r="F5" s="259"/>
      <c r="G5" s="260"/>
    </row>
    <row r="6" spans="1:7" x14ac:dyDescent="0.2">
      <c r="A6" s="242" t="s">
        <v>58</v>
      </c>
      <c r="B6" s="243" t="s">
        <v>7</v>
      </c>
      <c r="C6" s="243" t="s">
        <v>96</v>
      </c>
      <c r="D6" s="243" t="s">
        <v>61</v>
      </c>
      <c r="E6" s="244" t="s">
        <v>59</v>
      </c>
      <c r="F6" s="259"/>
      <c r="G6" s="260"/>
    </row>
    <row r="7" spans="1:7" x14ac:dyDescent="0.2">
      <c r="A7" s="246" t="s">
        <v>78</v>
      </c>
      <c r="B7" s="247">
        <f>'U1 etg.'!D96</f>
        <v>0</v>
      </c>
      <c r="C7" s="247">
        <f>'U1 etg.'!AR96</f>
        <v>0</v>
      </c>
      <c r="D7" s="247">
        <f>'U1 etg.'!AS96</f>
        <v>0</v>
      </c>
      <c r="E7" s="248" t="e">
        <f>D7/B7</f>
        <v>#DIV/0!</v>
      </c>
      <c r="F7" s="259"/>
      <c r="G7" s="260"/>
    </row>
    <row r="8" spans="1:7" x14ac:dyDescent="0.2">
      <c r="A8" s="246" t="s">
        <v>79</v>
      </c>
      <c r="B8" s="247">
        <f>'01 etg.'!D96</f>
        <v>0</v>
      </c>
      <c r="C8" s="247">
        <f>'01 etg.'!AR96</f>
        <v>0</v>
      </c>
      <c r="D8" s="247">
        <f>'01 etg.'!AS96</f>
        <v>0</v>
      </c>
      <c r="E8" s="248" t="e">
        <f>D8/B8</f>
        <v>#DIV/0!</v>
      </c>
      <c r="F8" s="259"/>
      <c r="G8" s="260"/>
    </row>
    <row r="9" spans="1:7" x14ac:dyDescent="0.2">
      <c r="A9" s="246" t="s">
        <v>107</v>
      </c>
      <c r="B9" s="247">
        <f>'02 etg.'!D96</f>
        <v>0</v>
      </c>
      <c r="C9" s="247">
        <f>'02 etg.'!AR96</f>
        <v>0</v>
      </c>
      <c r="D9" s="247">
        <f>'02 etg.'!AS96</f>
        <v>0</v>
      </c>
      <c r="E9" s="248" t="e">
        <f>D9/B9</f>
        <v>#DIV/0!</v>
      </c>
      <c r="F9" s="259"/>
      <c r="G9" s="260"/>
    </row>
    <row r="10" spans="1:7" x14ac:dyDescent="0.2">
      <c r="A10" s="249" t="s">
        <v>108</v>
      </c>
      <c r="B10" s="250">
        <f>'03 etg.'!D96</f>
        <v>0</v>
      </c>
      <c r="C10" s="250">
        <f>'03 etg.'!AR96</f>
        <v>0</v>
      </c>
      <c r="D10" s="250">
        <f>'03 etg.'!AS96</f>
        <v>0</v>
      </c>
      <c r="E10" s="248" t="e">
        <f t="shared" ref="E10:E14" si="0">D10/B10</f>
        <v>#DIV/0!</v>
      </c>
      <c r="F10" s="259"/>
      <c r="G10" s="260"/>
    </row>
    <row r="11" spans="1:7" x14ac:dyDescent="0.2">
      <c r="A11" s="249" t="s">
        <v>109</v>
      </c>
      <c r="B11" s="250">
        <f>'04 etg.'!D96</f>
        <v>0</v>
      </c>
      <c r="C11" s="250">
        <f>'04 etg.'!AR96</f>
        <v>0</v>
      </c>
      <c r="D11" s="250">
        <f>'04 etg.'!AS96</f>
        <v>0</v>
      </c>
      <c r="E11" s="248" t="e">
        <f t="shared" si="0"/>
        <v>#DIV/0!</v>
      </c>
      <c r="F11" s="259"/>
      <c r="G11" s="260"/>
    </row>
    <row r="12" spans="1:7" x14ac:dyDescent="0.2">
      <c r="A12" s="249" t="s">
        <v>110</v>
      </c>
      <c r="B12" s="250">
        <f>'05 etg.'!D96</f>
        <v>0</v>
      </c>
      <c r="C12" s="250">
        <f>'05 etg.'!AR96</f>
        <v>0</v>
      </c>
      <c r="D12" s="250">
        <f>'05 etg.'!AS96</f>
        <v>0</v>
      </c>
      <c r="E12" s="248" t="e">
        <f t="shared" si="0"/>
        <v>#DIV/0!</v>
      </c>
      <c r="F12" s="259"/>
      <c r="G12" s="260"/>
    </row>
    <row r="13" spans="1:7" x14ac:dyDescent="0.2">
      <c r="A13" s="249" t="s">
        <v>111</v>
      </c>
      <c r="B13" s="250">
        <f>'06 etg.'!D96</f>
        <v>0</v>
      </c>
      <c r="C13" s="250">
        <f>'06 etg.'!AR96</f>
        <v>0</v>
      </c>
      <c r="D13" s="250">
        <f>'06 etg.'!AS96</f>
        <v>0</v>
      </c>
      <c r="E13" s="248" t="e">
        <f t="shared" si="0"/>
        <v>#DIV/0!</v>
      </c>
      <c r="F13" s="259"/>
      <c r="G13" s="260"/>
    </row>
    <row r="14" spans="1:7" ht="13.5" thickBot="1" x14ac:dyDescent="0.25">
      <c r="A14" s="249" t="s">
        <v>112</v>
      </c>
      <c r="B14" s="250">
        <f>'07 etg.'!D96</f>
        <v>0</v>
      </c>
      <c r="C14" s="250">
        <f>'07 etg.'!AR96</f>
        <v>0</v>
      </c>
      <c r="D14" s="250">
        <f>'07 etg.'!AS96</f>
        <v>0</v>
      </c>
      <c r="E14" s="248" t="e">
        <f t="shared" si="0"/>
        <v>#DIV/0!</v>
      </c>
      <c r="F14" s="259"/>
      <c r="G14" s="260"/>
    </row>
    <row r="15" spans="1:7" ht="13.5" thickBot="1" x14ac:dyDescent="0.25">
      <c r="A15" s="251" t="s">
        <v>88</v>
      </c>
      <c r="B15" s="252">
        <f>SUM(B7:B14)</f>
        <v>0</v>
      </c>
      <c r="C15" s="252">
        <f>SUM(C7:C14)</f>
        <v>0</v>
      </c>
      <c r="D15" s="253">
        <f>SUM(D7:D14)</f>
        <v>0</v>
      </c>
      <c r="E15" s="254" t="e">
        <f>D15/B15</f>
        <v>#DIV/0!</v>
      </c>
      <c r="F15" s="259"/>
      <c r="G15" s="260"/>
    </row>
    <row r="16" spans="1:7" x14ac:dyDescent="0.2">
      <c r="A16" s="261"/>
      <c r="B16" s="262"/>
      <c r="C16" s="262"/>
      <c r="D16" s="259"/>
      <c r="E16" s="259"/>
      <c r="F16" s="259"/>
      <c r="G16" s="260"/>
    </row>
    <row r="17" spans="1:7" x14ac:dyDescent="0.2">
      <c r="A17" s="261"/>
      <c r="B17" s="262"/>
      <c r="C17" s="262"/>
      <c r="D17" s="259"/>
      <c r="E17" s="259"/>
      <c r="F17" s="259"/>
      <c r="G17" s="260"/>
    </row>
    <row r="18" spans="1:7" x14ac:dyDescent="0.2">
      <c r="A18" s="261"/>
      <c r="B18" s="259"/>
      <c r="C18" s="259"/>
      <c r="D18" s="259"/>
      <c r="E18" s="259"/>
      <c r="F18" s="259"/>
      <c r="G18" s="260"/>
    </row>
    <row r="19" spans="1:7" ht="13.5" thickBot="1" x14ac:dyDescent="0.25">
      <c r="A19" s="261"/>
      <c r="B19" s="259"/>
      <c r="C19" s="259"/>
      <c r="D19" s="259"/>
      <c r="E19" s="259"/>
      <c r="F19" s="259"/>
      <c r="G19" s="260"/>
    </row>
    <row r="20" spans="1:7" x14ac:dyDescent="0.2">
      <c r="A20" s="84" t="s">
        <v>48</v>
      </c>
      <c r="B20" s="85"/>
      <c r="C20" s="85"/>
      <c r="D20" s="86">
        <v>22</v>
      </c>
      <c r="E20" s="87" t="s">
        <v>51</v>
      </c>
      <c r="F20" s="259"/>
      <c r="G20" s="260"/>
    </row>
    <row r="21" spans="1:7" x14ac:dyDescent="0.2">
      <c r="A21" s="88" t="s">
        <v>49</v>
      </c>
      <c r="B21" s="83"/>
      <c r="C21" s="83"/>
      <c r="D21" s="21">
        <v>-20</v>
      </c>
      <c r="E21" s="23" t="s">
        <v>51</v>
      </c>
      <c r="F21" s="259"/>
      <c r="G21" s="260"/>
    </row>
    <row r="22" spans="1:7" x14ac:dyDescent="0.2">
      <c r="A22" s="88" t="s">
        <v>50</v>
      </c>
      <c r="B22" s="83"/>
      <c r="C22" s="83"/>
      <c r="D22" s="22">
        <v>21</v>
      </c>
      <c r="E22" s="23" t="s">
        <v>51</v>
      </c>
      <c r="F22" s="259"/>
      <c r="G22" s="260"/>
    </row>
    <row r="23" spans="1:7" x14ac:dyDescent="0.2">
      <c r="A23" s="88" t="s">
        <v>45</v>
      </c>
      <c r="B23" s="83"/>
      <c r="C23" s="83"/>
      <c r="D23" s="22">
        <v>0</v>
      </c>
      <c r="E23" s="23" t="s">
        <v>52</v>
      </c>
      <c r="F23" s="259"/>
      <c r="G23" s="260"/>
    </row>
    <row r="24" spans="1:7" x14ac:dyDescent="0.2">
      <c r="A24" s="88" t="s">
        <v>53</v>
      </c>
      <c r="B24" s="83"/>
      <c r="C24" s="83"/>
      <c r="D24" s="21">
        <v>0.15</v>
      </c>
      <c r="E24" s="23" t="s">
        <v>27</v>
      </c>
      <c r="F24" s="259"/>
      <c r="G24" s="260"/>
    </row>
    <row r="25" spans="1:7" x14ac:dyDescent="0.2">
      <c r="A25" s="89" t="s">
        <v>0</v>
      </c>
      <c r="B25" s="83"/>
      <c r="C25" s="83"/>
      <c r="D25" s="21">
        <v>0.17</v>
      </c>
      <c r="E25" s="23" t="s">
        <v>54</v>
      </c>
      <c r="F25" s="259"/>
      <c r="G25" s="260"/>
    </row>
    <row r="26" spans="1:7" x14ac:dyDescent="0.2">
      <c r="A26" s="89" t="s">
        <v>1</v>
      </c>
      <c r="B26" s="83"/>
      <c r="C26" s="83"/>
      <c r="D26" s="21">
        <v>0</v>
      </c>
      <c r="E26" s="23" t="s">
        <v>54</v>
      </c>
      <c r="F26" s="259"/>
      <c r="G26" s="260"/>
    </row>
    <row r="27" spans="1:7" x14ac:dyDescent="0.2">
      <c r="A27" s="89" t="s">
        <v>2</v>
      </c>
      <c r="B27" s="83"/>
      <c r="C27" s="83"/>
      <c r="D27" s="21">
        <v>0.51</v>
      </c>
      <c r="E27" s="23" t="s">
        <v>54</v>
      </c>
      <c r="F27" s="259"/>
      <c r="G27" s="260"/>
    </row>
    <row r="28" spans="1:7" x14ac:dyDescent="0.2">
      <c r="A28" s="89" t="s">
        <v>3</v>
      </c>
      <c r="B28" s="83"/>
      <c r="C28" s="83"/>
      <c r="D28" s="21">
        <v>0.13</v>
      </c>
      <c r="E28" s="23" t="s">
        <v>54</v>
      </c>
      <c r="F28" s="259"/>
      <c r="G28" s="260"/>
    </row>
    <row r="29" spans="1:7" x14ac:dyDescent="0.2">
      <c r="A29" s="88" t="s">
        <v>43</v>
      </c>
      <c r="B29" s="83"/>
      <c r="C29" s="83"/>
      <c r="D29" s="21">
        <v>0.13</v>
      </c>
      <c r="E29" s="23" t="s">
        <v>54</v>
      </c>
      <c r="F29" s="259"/>
      <c r="G29" s="260"/>
    </row>
    <row r="30" spans="1:7" x14ac:dyDescent="0.2">
      <c r="A30" s="89" t="s">
        <v>5</v>
      </c>
      <c r="B30" s="83"/>
      <c r="C30" s="83"/>
      <c r="D30" s="21">
        <v>0.13</v>
      </c>
      <c r="E30" s="23" t="s">
        <v>54</v>
      </c>
      <c r="F30" s="259"/>
      <c r="G30" s="260"/>
    </row>
    <row r="31" spans="1:7" x14ac:dyDescent="0.2">
      <c r="A31" s="88" t="s">
        <v>47</v>
      </c>
      <c r="B31" s="19"/>
      <c r="C31" s="19"/>
      <c r="D31" s="22">
        <v>0.06</v>
      </c>
      <c r="E31" s="23" t="s">
        <v>54</v>
      </c>
      <c r="F31" s="259"/>
      <c r="G31" s="260"/>
    </row>
    <row r="32" spans="1:7" x14ac:dyDescent="0.2">
      <c r="A32" s="88" t="s">
        <v>95</v>
      </c>
      <c r="B32" s="19"/>
      <c r="C32" s="19"/>
      <c r="D32" s="21">
        <v>5</v>
      </c>
      <c r="E32" s="23" t="s">
        <v>51</v>
      </c>
      <c r="F32" s="259"/>
      <c r="G32" s="260"/>
    </row>
    <row r="33" spans="1:7" ht="13.5" thickBot="1" x14ac:dyDescent="0.25">
      <c r="A33" s="90" t="s">
        <v>104</v>
      </c>
      <c r="B33" s="91"/>
      <c r="C33" s="91"/>
      <c r="D33" s="245">
        <v>-20</v>
      </c>
      <c r="E33" s="92" t="s">
        <v>51</v>
      </c>
      <c r="F33" s="259"/>
      <c r="G33" s="260"/>
    </row>
    <row r="34" spans="1:7" x14ac:dyDescent="0.2">
      <c r="A34" s="261"/>
      <c r="B34" s="259"/>
      <c r="C34" s="259"/>
      <c r="D34" s="259"/>
      <c r="E34" s="259"/>
      <c r="F34" s="259"/>
      <c r="G34" s="260"/>
    </row>
    <row r="35" spans="1:7" x14ac:dyDescent="0.2">
      <c r="A35" s="261"/>
      <c r="B35" s="259"/>
      <c r="C35" s="259"/>
      <c r="D35" s="259"/>
      <c r="E35" s="259"/>
      <c r="F35" s="259"/>
      <c r="G35" s="260"/>
    </row>
    <row r="36" spans="1:7" x14ac:dyDescent="0.2">
      <c r="A36" s="261"/>
      <c r="B36" s="259"/>
      <c r="C36" s="259"/>
      <c r="D36" s="259"/>
      <c r="E36" s="259"/>
      <c r="F36" s="259"/>
      <c r="G36" s="260"/>
    </row>
    <row r="37" spans="1:7" x14ac:dyDescent="0.2">
      <c r="A37" s="261"/>
      <c r="B37" s="259"/>
      <c r="C37" s="259"/>
      <c r="D37" s="259"/>
      <c r="E37" s="259"/>
      <c r="F37" s="259"/>
      <c r="G37" s="260"/>
    </row>
    <row r="38" spans="1:7" x14ac:dyDescent="0.2">
      <c r="A38" s="261"/>
      <c r="B38" s="259"/>
      <c r="C38" s="259"/>
      <c r="D38" s="259"/>
      <c r="E38" s="259"/>
      <c r="F38" s="259"/>
      <c r="G38" s="260"/>
    </row>
    <row r="39" spans="1:7" x14ac:dyDescent="0.2">
      <c r="A39" s="261"/>
      <c r="B39" s="259"/>
      <c r="C39" s="259"/>
      <c r="D39" s="259"/>
      <c r="E39" s="259"/>
      <c r="F39" s="259"/>
      <c r="G39" s="260"/>
    </row>
    <row r="40" spans="1:7" ht="13.5" thickBot="1" x14ac:dyDescent="0.25">
      <c r="A40" s="263"/>
      <c r="B40" s="264"/>
      <c r="C40" s="264"/>
      <c r="D40" s="264"/>
      <c r="E40" s="264"/>
      <c r="F40" s="264"/>
      <c r="G40" s="265"/>
    </row>
  </sheetData>
  <phoneticPr fontId="27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&amp;R&amp;G</oddHeader>
    <oddFooter>&amp;L&amp;"Arial,Kursiv"&amp;8&amp;Z&amp;F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C466-908F-40AD-92A8-9ECE508EEA0C}">
  <sheetPr>
    <pageSetUpPr fitToPage="1"/>
  </sheetPr>
  <dimension ref="A1:AW157"/>
  <sheetViews>
    <sheetView topLeftCell="B1" zoomScaleNormal="100" workbookViewId="0">
      <selection activeCell="AO80" sqref="AO80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78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>D24*F24</f>
        <v>0</v>
      </c>
      <c r="AM24" s="67">
        <f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78</v>
      </c>
      <c r="B25" s="197"/>
      <c r="C25" s="75"/>
      <c r="D25" s="76"/>
      <c r="E25" s="63">
        <v>0</v>
      </c>
      <c r="F25" s="63">
        <v>0</v>
      </c>
      <c r="G25" s="64">
        <f t="shared" ref="G25:G88" si="2">(E25*F25)-Q25</f>
        <v>0</v>
      </c>
      <c r="H25" s="65">
        <f t="shared" ref="H25:H88" si="3">$AR$8</f>
        <v>0.17</v>
      </c>
      <c r="I25" s="66">
        <f t="shared" ref="I25:I88" si="4">$AR$3-$AR$4</f>
        <v>42</v>
      </c>
      <c r="J25" s="67">
        <v>0</v>
      </c>
      <c r="K25" s="67">
        <v>0</v>
      </c>
      <c r="L25" s="68">
        <f t="shared" ref="L25:L88" si="5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ref="Q25:Q88" si="6">O25*P25</f>
        <v>0</v>
      </c>
      <c r="R25" s="66">
        <f t="shared" si="1"/>
        <v>0.51</v>
      </c>
      <c r="S25" s="66">
        <f t="shared" ref="S25:S91" si="7">$AR$3-$AR$4</f>
        <v>42</v>
      </c>
      <c r="T25" s="67">
        <v>0</v>
      </c>
      <c r="U25" s="67">
        <v>0</v>
      </c>
      <c r="V25" s="64">
        <f t="shared" ref="V25:V88" si="8">(T25*U25)</f>
        <v>0</v>
      </c>
      <c r="W25" s="66">
        <f t="shared" ref="W25:W88" si="9">$AR$13</f>
        <v>0.13</v>
      </c>
      <c r="X25" s="66">
        <f t="shared" ref="X25:X88" si="10">$AR$3-$AR$4</f>
        <v>42</v>
      </c>
      <c r="Y25" s="67">
        <v>0</v>
      </c>
      <c r="Z25" s="67">
        <v>0</v>
      </c>
      <c r="AA25" s="77">
        <f t="shared" ref="AA25:AA88" si="11">(Y25*Z25)</f>
        <v>0</v>
      </c>
      <c r="AB25" s="66">
        <f t="shared" ref="AB25:AB91" si="12">$AR$11</f>
        <v>0.13</v>
      </c>
      <c r="AC25" s="66">
        <f t="shared" ref="AC25:AC88" si="13">$AR$3-$AR$15</f>
        <v>17</v>
      </c>
      <c r="AD25" s="67">
        <v>0</v>
      </c>
      <c r="AE25" s="67">
        <v>0</v>
      </c>
      <c r="AF25" s="70">
        <f t="shared" ref="AF25:AF88" si="14">AE25*AD25</f>
        <v>0</v>
      </c>
      <c r="AG25" s="67">
        <f t="shared" ref="AG25:AG88" si="15">$AR$12</f>
        <v>0.13</v>
      </c>
      <c r="AH25" s="66">
        <f t="shared" ref="AH25:AH88" si="16">$AR$3-$AR$16</f>
        <v>42</v>
      </c>
      <c r="AI25" s="66">
        <v>21</v>
      </c>
      <c r="AJ25" s="66">
        <v>0</v>
      </c>
      <c r="AK25" s="66">
        <v>10</v>
      </c>
      <c r="AL25" s="71">
        <f t="shared" ref="AL25:AL55" si="17">D25*F25</f>
        <v>0</v>
      </c>
      <c r="AM25" s="67">
        <f t="shared" ref="AM25:AM91" si="18">$AR$7</f>
        <v>0.15</v>
      </c>
      <c r="AN25" s="72">
        <f t="shared" ref="AN25:AN44" si="19">IF(G25&gt;0,$AR$14*D25*I25,0)</f>
        <v>0</v>
      </c>
      <c r="AO25" s="72">
        <f t="shared" ref="AO25:AO44" si="20">G25*H25*I25+L25*M25*N25+Q25*R25*S25+V25*W25*X25+AA25*AB25*AC25+AF25*AG25*AH25+AN25</f>
        <v>0</v>
      </c>
      <c r="AP25" s="72">
        <f t="shared" ref="AP25:AP44" si="21">0.28*1.2*($AR$3-$AR$4)*AL25*AM25</f>
        <v>0</v>
      </c>
      <c r="AQ25" s="72">
        <f t="shared" ref="AQ25:AQ44" si="22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55" si="23">AS25/D25</f>
        <v>#DIV/0!</v>
      </c>
      <c r="AU25" s="131"/>
      <c r="AV25" s="359"/>
      <c r="AW25" s="360"/>
    </row>
    <row r="26" spans="1:49" x14ac:dyDescent="0.2">
      <c r="A26" s="132" t="s">
        <v>78</v>
      </c>
      <c r="B26" s="197"/>
      <c r="C26" s="75"/>
      <c r="D26" s="76"/>
      <c r="E26" s="63">
        <v>0</v>
      </c>
      <c r="F26" s="63">
        <v>0</v>
      </c>
      <c r="G26" s="64">
        <f t="shared" si="2"/>
        <v>0</v>
      </c>
      <c r="H26" s="65">
        <f t="shared" si="3"/>
        <v>0.17</v>
      </c>
      <c r="I26" s="66">
        <f t="shared" si="4"/>
        <v>42</v>
      </c>
      <c r="J26" s="67">
        <v>0</v>
      </c>
      <c r="K26" s="67">
        <v>0</v>
      </c>
      <c r="L26" s="68">
        <f t="shared" si="5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6"/>
        <v>0</v>
      </c>
      <c r="R26" s="66">
        <f t="shared" si="1"/>
        <v>0.51</v>
      </c>
      <c r="S26" s="66">
        <f t="shared" si="7"/>
        <v>42</v>
      </c>
      <c r="T26" s="67">
        <v>0</v>
      </c>
      <c r="U26" s="67">
        <v>0</v>
      </c>
      <c r="V26" s="64">
        <f t="shared" si="8"/>
        <v>0</v>
      </c>
      <c r="W26" s="66">
        <f t="shared" si="9"/>
        <v>0.13</v>
      </c>
      <c r="X26" s="66">
        <f t="shared" si="10"/>
        <v>42</v>
      </c>
      <c r="Y26" s="67">
        <v>0</v>
      </c>
      <c r="Z26" s="67">
        <v>0</v>
      </c>
      <c r="AA26" s="77">
        <f t="shared" si="11"/>
        <v>0</v>
      </c>
      <c r="AB26" s="66">
        <f t="shared" si="12"/>
        <v>0.13</v>
      </c>
      <c r="AC26" s="66">
        <f t="shared" si="13"/>
        <v>17</v>
      </c>
      <c r="AD26" s="67">
        <v>0</v>
      </c>
      <c r="AE26" s="67">
        <v>0</v>
      </c>
      <c r="AF26" s="70">
        <f t="shared" si="14"/>
        <v>0</v>
      </c>
      <c r="AG26" s="67">
        <f t="shared" si="15"/>
        <v>0.13</v>
      </c>
      <c r="AH26" s="66">
        <f t="shared" si="16"/>
        <v>42</v>
      </c>
      <c r="AI26" s="66">
        <v>21</v>
      </c>
      <c r="AJ26" s="66">
        <v>0</v>
      </c>
      <c r="AK26" s="66">
        <v>10</v>
      </c>
      <c r="AL26" s="71">
        <f t="shared" si="17"/>
        <v>0</v>
      </c>
      <c r="AM26" s="67">
        <f t="shared" si="18"/>
        <v>0.15</v>
      </c>
      <c r="AN26" s="72">
        <f t="shared" si="19"/>
        <v>0</v>
      </c>
      <c r="AO26" s="72">
        <f t="shared" si="20"/>
        <v>0</v>
      </c>
      <c r="AP26" s="72">
        <f t="shared" si="21"/>
        <v>0</v>
      </c>
      <c r="AQ26" s="72">
        <f t="shared" si="22"/>
        <v>0</v>
      </c>
      <c r="AR26" s="72">
        <f t="shared" ref="AR26:AR89" si="24">(AO26+AP26+AQ26+AN26)*(1+(AK26/100))</f>
        <v>0</v>
      </c>
      <c r="AS26" s="73">
        <v>0</v>
      </c>
      <c r="AT26" s="74" t="e">
        <f t="shared" si="23"/>
        <v>#DIV/0!</v>
      </c>
      <c r="AU26" s="131"/>
      <c r="AV26" s="359"/>
      <c r="AW26" s="360"/>
    </row>
    <row r="27" spans="1:49" x14ac:dyDescent="0.2">
      <c r="A27" s="132" t="s">
        <v>78</v>
      </c>
      <c r="B27" s="197"/>
      <c r="C27" s="75"/>
      <c r="D27" s="76"/>
      <c r="E27" s="63">
        <v>0</v>
      </c>
      <c r="F27" s="63">
        <v>0</v>
      </c>
      <c r="G27" s="64">
        <f t="shared" si="2"/>
        <v>0</v>
      </c>
      <c r="H27" s="65">
        <f t="shared" si="3"/>
        <v>0.17</v>
      </c>
      <c r="I27" s="66">
        <f t="shared" si="4"/>
        <v>42</v>
      </c>
      <c r="J27" s="67">
        <v>0</v>
      </c>
      <c r="K27" s="67">
        <v>0</v>
      </c>
      <c r="L27" s="68">
        <f t="shared" si="5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6"/>
        <v>0</v>
      </c>
      <c r="R27" s="66">
        <f t="shared" si="1"/>
        <v>0.51</v>
      </c>
      <c r="S27" s="66">
        <f t="shared" si="7"/>
        <v>42</v>
      </c>
      <c r="T27" s="67">
        <v>0</v>
      </c>
      <c r="U27" s="67">
        <v>0</v>
      </c>
      <c r="V27" s="64">
        <f t="shared" si="8"/>
        <v>0</v>
      </c>
      <c r="W27" s="66">
        <f t="shared" si="9"/>
        <v>0.13</v>
      </c>
      <c r="X27" s="66">
        <f t="shared" si="10"/>
        <v>42</v>
      </c>
      <c r="Y27" s="67">
        <v>0</v>
      </c>
      <c r="Z27" s="67">
        <v>0</v>
      </c>
      <c r="AA27" s="77">
        <f t="shared" si="11"/>
        <v>0</v>
      </c>
      <c r="AB27" s="66">
        <f t="shared" si="12"/>
        <v>0.13</v>
      </c>
      <c r="AC27" s="66">
        <f t="shared" si="13"/>
        <v>17</v>
      </c>
      <c r="AD27" s="67">
        <v>0</v>
      </c>
      <c r="AE27" s="67">
        <v>0</v>
      </c>
      <c r="AF27" s="70">
        <f t="shared" si="14"/>
        <v>0</v>
      </c>
      <c r="AG27" s="67">
        <f t="shared" si="15"/>
        <v>0.13</v>
      </c>
      <c r="AH27" s="66">
        <f t="shared" si="16"/>
        <v>42</v>
      </c>
      <c r="AI27" s="66">
        <v>21</v>
      </c>
      <c r="AJ27" s="66">
        <v>0</v>
      </c>
      <c r="AK27" s="66">
        <v>10</v>
      </c>
      <c r="AL27" s="71">
        <f t="shared" si="17"/>
        <v>0</v>
      </c>
      <c r="AM27" s="67">
        <f>$AR$7</f>
        <v>0.15</v>
      </c>
      <c r="AN27" s="72">
        <f t="shared" si="19"/>
        <v>0</v>
      </c>
      <c r="AO27" s="72">
        <f t="shared" si="20"/>
        <v>0</v>
      </c>
      <c r="AP27" s="72">
        <f t="shared" si="21"/>
        <v>0</v>
      </c>
      <c r="AQ27" s="72">
        <f t="shared" si="22"/>
        <v>0</v>
      </c>
      <c r="AR27" s="72">
        <f t="shared" si="24"/>
        <v>0</v>
      </c>
      <c r="AS27" s="73">
        <v>0</v>
      </c>
      <c r="AT27" s="74" t="e">
        <f t="shared" si="23"/>
        <v>#DIV/0!</v>
      </c>
      <c r="AU27" s="131"/>
      <c r="AV27" s="359"/>
      <c r="AW27" s="360"/>
    </row>
    <row r="28" spans="1:49" x14ac:dyDescent="0.2">
      <c r="A28" s="132" t="s">
        <v>78</v>
      </c>
      <c r="B28" s="197"/>
      <c r="C28" s="75"/>
      <c r="D28" s="76"/>
      <c r="E28" s="63">
        <v>0</v>
      </c>
      <c r="F28" s="63">
        <v>0</v>
      </c>
      <c r="G28" s="64">
        <f t="shared" si="2"/>
        <v>0</v>
      </c>
      <c r="H28" s="65">
        <f t="shared" si="3"/>
        <v>0.17</v>
      </c>
      <c r="I28" s="66">
        <f t="shared" si="4"/>
        <v>42</v>
      </c>
      <c r="J28" s="67">
        <v>0</v>
      </c>
      <c r="K28" s="67">
        <v>0</v>
      </c>
      <c r="L28" s="68">
        <f t="shared" si="5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6"/>
        <v>0</v>
      </c>
      <c r="R28" s="66">
        <f t="shared" si="1"/>
        <v>0.51</v>
      </c>
      <c r="S28" s="66">
        <f t="shared" si="7"/>
        <v>42</v>
      </c>
      <c r="T28" s="67">
        <v>0</v>
      </c>
      <c r="U28" s="67">
        <v>0</v>
      </c>
      <c r="V28" s="64">
        <f t="shared" si="8"/>
        <v>0</v>
      </c>
      <c r="W28" s="66">
        <f t="shared" si="9"/>
        <v>0.13</v>
      </c>
      <c r="X28" s="66">
        <f t="shared" si="10"/>
        <v>42</v>
      </c>
      <c r="Y28" s="67">
        <v>0</v>
      </c>
      <c r="Z28" s="67">
        <v>0</v>
      </c>
      <c r="AA28" s="77">
        <f t="shared" si="11"/>
        <v>0</v>
      </c>
      <c r="AB28" s="66">
        <f t="shared" si="12"/>
        <v>0.13</v>
      </c>
      <c r="AC28" s="66">
        <f t="shared" si="13"/>
        <v>17</v>
      </c>
      <c r="AD28" s="67">
        <v>0</v>
      </c>
      <c r="AE28" s="67">
        <v>0</v>
      </c>
      <c r="AF28" s="70">
        <f t="shared" si="14"/>
        <v>0</v>
      </c>
      <c r="AG28" s="67">
        <f t="shared" si="15"/>
        <v>0.13</v>
      </c>
      <c r="AH28" s="66">
        <f t="shared" si="16"/>
        <v>42</v>
      </c>
      <c r="AI28" s="66">
        <v>21</v>
      </c>
      <c r="AJ28" s="66">
        <v>0</v>
      </c>
      <c r="AK28" s="66">
        <v>10</v>
      </c>
      <c r="AL28" s="71">
        <f t="shared" si="17"/>
        <v>0</v>
      </c>
      <c r="AM28" s="67">
        <f t="shared" si="18"/>
        <v>0.15</v>
      </c>
      <c r="AN28" s="72">
        <f t="shared" si="19"/>
        <v>0</v>
      </c>
      <c r="AO28" s="72">
        <f t="shared" si="20"/>
        <v>0</v>
      </c>
      <c r="AP28" s="72">
        <f t="shared" si="21"/>
        <v>0</v>
      </c>
      <c r="AQ28" s="72">
        <f t="shared" si="22"/>
        <v>0</v>
      </c>
      <c r="AR28" s="72">
        <f t="shared" si="24"/>
        <v>0</v>
      </c>
      <c r="AS28" s="73">
        <v>0</v>
      </c>
      <c r="AT28" s="74" t="e">
        <f t="shared" si="23"/>
        <v>#DIV/0!</v>
      </c>
      <c r="AU28" s="131"/>
      <c r="AV28" s="359"/>
      <c r="AW28" s="360"/>
    </row>
    <row r="29" spans="1:49" x14ac:dyDescent="0.2">
      <c r="A29" s="132" t="s">
        <v>78</v>
      </c>
      <c r="B29" s="197"/>
      <c r="C29" s="75"/>
      <c r="D29" s="76"/>
      <c r="E29" s="63">
        <v>0</v>
      </c>
      <c r="F29" s="63">
        <v>0</v>
      </c>
      <c r="G29" s="64">
        <f t="shared" si="2"/>
        <v>0</v>
      </c>
      <c r="H29" s="65">
        <f t="shared" si="3"/>
        <v>0.17</v>
      </c>
      <c r="I29" s="66">
        <f t="shared" si="4"/>
        <v>42</v>
      </c>
      <c r="J29" s="67">
        <v>0</v>
      </c>
      <c r="K29" s="67">
        <v>0</v>
      </c>
      <c r="L29" s="68">
        <f t="shared" si="5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6"/>
        <v>0</v>
      </c>
      <c r="R29" s="66">
        <f t="shared" si="1"/>
        <v>0.51</v>
      </c>
      <c r="S29" s="66">
        <f t="shared" si="7"/>
        <v>42</v>
      </c>
      <c r="T29" s="67">
        <v>0</v>
      </c>
      <c r="U29" s="67">
        <v>0</v>
      </c>
      <c r="V29" s="64">
        <f t="shared" si="8"/>
        <v>0</v>
      </c>
      <c r="W29" s="66">
        <f t="shared" si="9"/>
        <v>0.13</v>
      </c>
      <c r="X29" s="66">
        <f t="shared" si="10"/>
        <v>42</v>
      </c>
      <c r="Y29" s="67">
        <v>0</v>
      </c>
      <c r="Z29" s="67">
        <v>0</v>
      </c>
      <c r="AA29" s="77">
        <f t="shared" si="11"/>
        <v>0</v>
      </c>
      <c r="AB29" s="66">
        <f t="shared" si="12"/>
        <v>0.13</v>
      </c>
      <c r="AC29" s="66">
        <f t="shared" si="13"/>
        <v>17</v>
      </c>
      <c r="AD29" s="67">
        <v>0</v>
      </c>
      <c r="AE29" s="67">
        <v>0</v>
      </c>
      <c r="AF29" s="70">
        <f t="shared" si="14"/>
        <v>0</v>
      </c>
      <c r="AG29" s="67">
        <f t="shared" si="15"/>
        <v>0.13</v>
      </c>
      <c r="AH29" s="66">
        <f t="shared" si="16"/>
        <v>42</v>
      </c>
      <c r="AI29" s="66">
        <v>21</v>
      </c>
      <c r="AJ29" s="66">
        <v>0</v>
      </c>
      <c r="AK29" s="66">
        <v>10</v>
      </c>
      <c r="AL29" s="71">
        <f t="shared" si="17"/>
        <v>0</v>
      </c>
      <c r="AM29" s="67">
        <f t="shared" si="18"/>
        <v>0.15</v>
      </c>
      <c r="AN29" s="72">
        <f t="shared" si="19"/>
        <v>0</v>
      </c>
      <c r="AO29" s="72">
        <f t="shared" si="20"/>
        <v>0</v>
      </c>
      <c r="AP29" s="72">
        <f t="shared" si="21"/>
        <v>0</v>
      </c>
      <c r="AQ29" s="72">
        <f t="shared" si="22"/>
        <v>0</v>
      </c>
      <c r="AR29" s="72">
        <f t="shared" si="24"/>
        <v>0</v>
      </c>
      <c r="AS29" s="73">
        <v>0</v>
      </c>
      <c r="AT29" s="74" t="e">
        <f t="shared" si="23"/>
        <v>#DIV/0!</v>
      </c>
      <c r="AU29" s="131"/>
      <c r="AV29" s="361"/>
      <c r="AW29" s="360"/>
    </row>
    <row r="30" spans="1:49" x14ac:dyDescent="0.2">
      <c r="A30" s="132" t="s">
        <v>78</v>
      </c>
      <c r="B30" s="197"/>
      <c r="C30" s="75"/>
      <c r="D30" s="76"/>
      <c r="E30" s="63">
        <v>0</v>
      </c>
      <c r="F30" s="63">
        <v>0</v>
      </c>
      <c r="G30" s="64">
        <f t="shared" si="2"/>
        <v>0</v>
      </c>
      <c r="H30" s="65">
        <f t="shared" si="3"/>
        <v>0.17</v>
      </c>
      <c r="I30" s="66">
        <f t="shared" si="4"/>
        <v>42</v>
      </c>
      <c r="J30" s="67">
        <v>0</v>
      </c>
      <c r="K30" s="67">
        <v>0</v>
      </c>
      <c r="L30" s="68">
        <f t="shared" si="5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6"/>
        <v>0</v>
      </c>
      <c r="R30" s="66">
        <f t="shared" si="1"/>
        <v>0.51</v>
      </c>
      <c r="S30" s="66">
        <f t="shared" si="7"/>
        <v>42</v>
      </c>
      <c r="T30" s="67">
        <v>0</v>
      </c>
      <c r="U30" s="67">
        <v>0</v>
      </c>
      <c r="V30" s="64">
        <f t="shared" si="8"/>
        <v>0</v>
      </c>
      <c r="W30" s="66">
        <f t="shared" si="9"/>
        <v>0.13</v>
      </c>
      <c r="X30" s="66">
        <f t="shared" si="10"/>
        <v>42</v>
      </c>
      <c r="Y30" s="67">
        <v>0</v>
      </c>
      <c r="Z30" s="67">
        <v>0</v>
      </c>
      <c r="AA30" s="77">
        <f t="shared" si="11"/>
        <v>0</v>
      </c>
      <c r="AB30" s="66">
        <f t="shared" si="12"/>
        <v>0.13</v>
      </c>
      <c r="AC30" s="66">
        <f t="shared" si="13"/>
        <v>17</v>
      </c>
      <c r="AD30" s="67">
        <v>0</v>
      </c>
      <c r="AE30" s="67">
        <v>0</v>
      </c>
      <c r="AF30" s="70">
        <f t="shared" si="14"/>
        <v>0</v>
      </c>
      <c r="AG30" s="67">
        <f t="shared" si="15"/>
        <v>0.13</v>
      </c>
      <c r="AH30" s="66">
        <f t="shared" si="16"/>
        <v>42</v>
      </c>
      <c r="AI30" s="66">
        <v>21</v>
      </c>
      <c r="AJ30" s="66">
        <v>0</v>
      </c>
      <c r="AK30" s="66">
        <v>10</v>
      </c>
      <c r="AL30" s="71">
        <f t="shared" si="17"/>
        <v>0</v>
      </c>
      <c r="AM30" s="67">
        <f t="shared" si="18"/>
        <v>0.15</v>
      </c>
      <c r="AN30" s="72">
        <f t="shared" si="19"/>
        <v>0</v>
      </c>
      <c r="AO30" s="72">
        <f t="shared" si="20"/>
        <v>0</v>
      </c>
      <c r="AP30" s="72">
        <f t="shared" si="21"/>
        <v>0</v>
      </c>
      <c r="AQ30" s="72">
        <f t="shared" si="22"/>
        <v>0</v>
      </c>
      <c r="AR30" s="72">
        <f t="shared" si="24"/>
        <v>0</v>
      </c>
      <c r="AS30" s="73">
        <v>0</v>
      </c>
      <c r="AT30" s="74" t="e">
        <f t="shared" si="23"/>
        <v>#DIV/0!</v>
      </c>
      <c r="AU30" s="131"/>
      <c r="AV30" s="359"/>
      <c r="AW30" s="360"/>
    </row>
    <row r="31" spans="1:49" x14ac:dyDescent="0.2">
      <c r="A31" s="132" t="s">
        <v>78</v>
      </c>
      <c r="B31" s="197"/>
      <c r="C31" s="75"/>
      <c r="D31" s="76"/>
      <c r="E31" s="63">
        <v>0</v>
      </c>
      <c r="F31" s="63">
        <v>0</v>
      </c>
      <c r="G31" s="64">
        <f t="shared" si="2"/>
        <v>0</v>
      </c>
      <c r="H31" s="65">
        <f t="shared" si="3"/>
        <v>0.17</v>
      </c>
      <c r="I31" s="66">
        <f t="shared" si="4"/>
        <v>42</v>
      </c>
      <c r="J31" s="67">
        <v>0</v>
      </c>
      <c r="K31" s="67">
        <v>0</v>
      </c>
      <c r="L31" s="68">
        <f t="shared" si="5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6"/>
        <v>0</v>
      </c>
      <c r="R31" s="66">
        <f t="shared" si="1"/>
        <v>0.51</v>
      </c>
      <c r="S31" s="66">
        <f t="shared" si="7"/>
        <v>42</v>
      </c>
      <c r="T31" s="67">
        <v>0</v>
      </c>
      <c r="U31" s="67">
        <v>0</v>
      </c>
      <c r="V31" s="64">
        <f t="shared" si="8"/>
        <v>0</v>
      </c>
      <c r="W31" s="66">
        <f t="shared" si="9"/>
        <v>0.13</v>
      </c>
      <c r="X31" s="66">
        <f t="shared" si="10"/>
        <v>42</v>
      </c>
      <c r="Y31" s="67">
        <v>0</v>
      </c>
      <c r="Z31" s="67">
        <v>0</v>
      </c>
      <c r="AA31" s="77">
        <f t="shared" si="11"/>
        <v>0</v>
      </c>
      <c r="AB31" s="66">
        <f t="shared" si="12"/>
        <v>0.13</v>
      </c>
      <c r="AC31" s="66">
        <f t="shared" si="13"/>
        <v>17</v>
      </c>
      <c r="AD31" s="67">
        <v>0</v>
      </c>
      <c r="AE31" s="67">
        <v>0</v>
      </c>
      <c r="AF31" s="70">
        <f t="shared" si="14"/>
        <v>0</v>
      </c>
      <c r="AG31" s="67">
        <f t="shared" si="15"/>
        <v>0.13</v>
      </c>
      <c r="AH31" s="66">
        <f t="shared" si="16"/>
        <v>42</v>
      </c>
      <c r="AI31" s="66">
        <v>21</v>
      </c>
      <c r="AJ31" s="66">
        <v>0</v>
      </c>
      <c r="AK31" s="66">
        <v>10</v>
      </c>
      <c r="AL31" s="71">
        <f t="shared" si="17"/>
        <v>0</v>
      </c>
      <c r="AM31" s="67">
        <f t="shared" si="18"/>
        <v>0.15</v>
      </c>
      <c r="AN31" s="72">
        <f t="shared" si="19"/>
        <v>0</v>
      </c>
      <c r="AO31" s="72">
        <f t="shared" si="20"/>
        <v>0</v>
      </c>
      <c r="AP31" s="72">
        <f t="shared" si="21"/>
        <v>0</v>
      </c>
      <c r="AQ31" s="72">
        <f t="shared" si="22"/>
        <v>0</v>
      </c>
      <c r="AR31" s="72">
        <f t="shared" si="24"/>
        <v>0</v>
      </c>
      <c r="AS31" s="73">
        <v>0</v>
      </c>
      <c r="AT31" s="74" t="e">
        <f t="shared" si="23"/>
        <v>#DIV/0!</v>
      </c>
      <c r="AU31" s="131"/>
      <c r="AV31" s="359"/>
      <c r="AW31" s="360"/>
    </row>
    <row r="32" spans="1:49" x14ac:dyDescent="0.2">
      <c r="A32" s="132" t="s">
        <v>78</v>
      </c>
      <c r="B32" s="197"/>
      <c r="C32" s="75"/>
      <c r="D32" s="76"/>
      <c r="E32" s="63">
        <v>0</v>
      </c>
      <c r="F32" s="63">
        <v>0</v>
      </c>
      <c r="G32" s="64">
        <f t="shared" si="2"/>
        <v>0</v>
      </c>
      <c r="H32" s="65">
        <f t="shared" si="3"/>
        <v>0.17</v>
      </c>
      <c r="I32" s="66">
        <f t="shared" si="4"/>
        <v>42</v>
      </c>
      <c r="J32" s="67">
        <v>0</v>
      </c>
      <c r="K32" s="67">
        <v>0</v>
      </c>
      <c r="L32" s="68">
        <f t="shared" si="5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6"/>
        <v>0</v>
      </c>
      <c r="R32" s="66">
        <f t="shared" si="1"/>
        <v>0.51</v>
      </c>
      <c r="S32" s="66">
        <f t="shared" si="7"/>
        <v>42</v>
      </c>
      <c r="T32" s="67">
        <v>0</v>
      </c>
      <c r="U32" s="67">
        <v>0</v>
      </c>
      <c r="V32" s="64">
        <f t="shared" si="8"/>
        <v>0</v>
      </c>
      <c r="W32" s="66">
        <f t="shared" si="9"/>
        <v>0.13</v>
      </c>
      <c r="X32" s="66">
        <f t="shared" si="10"/>
        <v>42</v>
      </c>
      <c r="Y32" s="67">
        <v>0</v>
      </c>
      <c r="Z32" s="67">
        <v>0</v>
      </c>
      <c r="AA32" s="77">
        <f t="shared" si="11"/>
        <v>0</v>
      </c>
      <c r="AB32" s="66">
        <f t="shared" si="12"/>
        <v>0.13</v>
      </c>
      <c r="AC32" s="66">
        <f t="shared" si="13"/>
        <v>17</v>
      </c>
      <c r="AD32" s="67">
        <v>0</v>
      </c>
      <c r="AE32" s="67">
        <v>0</v>
      </c>
      <c r="AF32" s="70">
        <f t="shared" si="14"/>
        <v>0</v>
      </c>
      <c r="AG32" s="67">
        <f t="shared" si="15"/>
        <v>0.13</v>
      </c>
      <c r="AH32" s="66">
        <f t="shared" si="16"/>
        <v>42</v>
      </c>
      <c r="AI32" s="66">
        <v>21</v>
      </c>
      <c r="AJ32" s="66">
        <v>0</v>
      </c>
      <c r="AK32" s="66">
        <v>10</v>
      </c>
      <c r="AL32" s="71">
        <f t="shared" si="17"/>
        <v>0</v>
      </c>
      <c r="AM32" s="67">
        <f t="shared" si="18"/>
        <v>0.15</v>
      </c>
      <c r="AN32" s="72">
        <f t="shared" si="19"/>
        <v>0</v>
      </c>
      <c r="AO32" s="72">
        <f t="shared" si="20"/>
        <v>0</v>
      </c>
      <c r="AP32" s="72">
        <f t="shared" si="21"/>
        <v>0</v>
      </c>
      <c r="AQ32" s="72">
        <f t="shared" si="22"/>
        <v>0</v>
      </c>
      <c r="AR32" s="72">
        <f t="shared" si="24"/>
        <v>0</v>
      </c>
      <c r="AS32" s="73">
        <v>0</v>
      </c>
      <c r="AT32" s="74" t="e">
        <f t="shared" si="23"/>
        <v>#DIV/0!</v>
      </c>
      <c r="AU32" s="131"/>
      <c r="AV32" s="359"/>
      <c r="AW32" s="360"/>
    </row>
    <row r="33" spans="1:49" x14ac:dyDescent="0.2">
      <c r="A33" s="132" t="s">
        <v>78</v>
      </c>
      <c r="B33" s="197"/>
      <c r="C33" s="75"/>
      <c r="D33" s="76"/>
      <c r="E33" s="63">
        <v>0</v>
      </c>
      <c r="F33" s="63">
        <v>0</v>
      </c>
      <c r="G33" s="64">
        <f t="shared" si="2"/>
        <v>0</v>
      </c>
      <c r="H33" s="65">
        <f t="shared" si="3"/>
        <v>0.17</v>
      </c>
      <c r="I33" s="66">
        <f t="shared" si="4"/>
        <v>42</v>
      </c>
      <c r="J33" s="67">
        <v>0</v>
      </c>
      <c r="K33" s="67">
        <v>0</v>
      </c>
      <c r="L33" s="68">
        <f t="shared" si="5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6"/>
        <v>0</v>
      </c>
      <c r="R33" s="66">
        <f t="shared" si="1"/>
        <v>0.51</v>
      </c>
      <c r="S33" s="66">
        <f t="shared" si="7"/>
        <v>42</v>
      </c>
      <c r="T33" s="67">
        <v>0</v>
      </c>
      <c r="U33" s="67">
        <v>0</v>
      </c>
      <c r="V33" s="64">
        <f t="shared" si="8"/>
        <v>0</v>
      </c>
      <c r="W33" s="66">
        <f t="shared" si="9"/>
        <v>0.13</v>
      </c>
      <c r="X33" s="66">
        <f t="shared" si="10"/>
        <v>42</v>
      </c>
      <c r="Y33" s="67">
        <v>0</v>
      </c>
      <c r="Z33" s="67">
        <v>0</v>
      </c>
      <c r="AA33" s="77">
        <f t="shared" si="11"/>
        <v>0</v>
      </c>
      <c r="AB33" s="66">
        <f t="shared" si="12"/>
        <v>0.13</v>
      </c>
      <c r="AC33" s="66">
        <f t="shared" si="13"/>
        <v>17</v>
      </c>
      <c r="AD33" s="67">
        <v>0</v>
      </c>
      <c r="AE33" s="67">
        <v>0</v>
      </c>
      <c r="AF33" s="70">
        <f t="shared" si="14"/>
        <v>0</v>
      </c>
      <c r="AG33" s="67">
        <f t="shared" si="15"/>
        <v>0.13</v>
      </c>
      <c r="AH33" s="66">
        <f t="shared" si="16"/>
        <v>42</v>
      </c>
      <c r="AI33" s="66">
        <v>21</v>
      </c>
      <c r="AJ33" s="66">
        <v>0</v>
      </c>
      <c r="AK33" s="66">
        <v>10</v>
      </c>
      <c r="AL33" s="71">
        <f t="shared" si="17"/>
        <v>0</v>
      </c>
      <c r="AM33" s="67">
        <f t="shared" si="18"/>
        <v>0.15</v>
      </c>
      <c r="AN33" s="72">
        <f t="shared" si="19"/>
        <v>0</v>
      </c>
      <c r="AO33" s="72">
        <f t="shared" si="20"/>
        <v>0</v>
      </c>
      <c r="AP33" s="72">
        <f t="shared" si="21"/>
        <v>0</v>
      </c>
      <c r="AQ33" s="72">
        <f t="shared" si="22"/>
        <v>0</v>
      </c>
      <c r="AR33" s="72">
        <f t="shared" si="24"/>
        <v>0</v>
      </c>
      <c r="AS33" s="73">
        <v>0</v>
      </c>
      <c r="AT33" s="74" t="e">
        <f t="shared" si="23"/>
        <v>#DIV/0!</v>
      </c>
      <c r="AU33" s="131"/>
      <c r="AV33" s="359"/>
      <c r="AW33" s="360"/>
    </row>
    <row r="34" spans="1:49" x14ac:dyDescent="0.2">
      <c r="A34" s="132" t="s">
        <v>78</v>
      </c>
      <c r="B34" s="197"/>
      <c r="C34" s="75"/>
      <c r="D34" s="76"/>
      <c r="E34" s="63">
        <v>0</v>
      </c>
      <c r="F34" s="63">
        <v>0</v>
      </c>
      <c r="G34" s="64">
        <f t="shared" si="2"/>
        <v>0</v>
      </c>
      <c r="H34" s="65">
        <f t="shared" si="3"/>
        <v>0.17</v>
      </c>
      <c r="I34" s="66">
        <f t="shared" si="4"/>
        <v>42</v>
      </c>
      <c r="J34" s="67">
        <v>0</v>
      </c>
      <c r="K34" s="67">
        <v>0</v>
      </c>
      <c r="L34" s="68">
        <f t="shared" si="5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6"/>
        <v>0</v>
      </c>
      <c r="R34" s="66">
        <f t="shared" si="1"/>
        <v>0.51</v>
      </c>
      <c r="S34" s="66">
        <f t="shared" si="7"/>
        <v>42</v>
      </c>
      <c r="T34" s="67">
        <v>0</v>
      </c>
      <c r="U34" s="67">
        <v>0</v>
      </c>
      <c r="V34" s="64">
        <f t="shared" si="8"/>
        <v>0</v>
      </c>
      <c r="W34" s="66">
        <f t="shared" si="9"/>
        <v>0.13</v>
      </c>
      <c r="X34" s="66">
        <f t="shared" si="10"/>
        <v>42</v>
      </c>
      <c r="Y34" s="67">
        <v>0</v>
      </c>
      <c r="Z34" s="67">
        <v>0</v>
      </c>
      <c r="AA34" s="77">
        <f t="shared" si="11"/>
        <v>0</v>
      </c>
      <c r="AB34" s="66">
        <f t="shared" si="12"/>
        <v>0.13</v>
      </c>
      <c r="AC34" s="66">
        <f t="shared" si="13"/>
        <v>17</v>
      </c>
      <c r="AD34" s="67">
        <v>0</v>
      </c>
      <c r="AE34" s="67">
        <v>0</v>
      </c>
      <c r="AF34" s="70">
        <f t="shared" si="14"/>
        <v>0</v>
      </c>
      <c r="AG34" s="67">
        <f t="shared" si="15"/>
        <v>0.13</v>
      </c>
      <c r="AH34" s="66">
        <f t="shared" si="16"/>
        <v>42</v>
      </c>
      <c r="AI34" s="66">
        <v>21</v>
      </c>
      <c r="AJ34" s="66">
        <v>0</v>
      </c>
      <c r="AK34" s="66">
        <v>10</v>
      </c>
      <c r="AL34" s="71">
        <f t="shared" si="17"/>
        <v>0</v>
      </c>
      <c r="AM34" s="67">
        <f t="shared" si="18"/>
        <v>0.15</v>
      </c>
      <c r="AN34" s="72">
        <f t="shared" si="19"/>
        <v>0</v>
      </c>
      <c r="AO34" s="72">
        <f t="shared" si="20"/>
        <v>0</v>
      </c>
      <c r="AP34" s="72">
        <f t="shared" si="21"/>
        <v>0</v>
      </c>
      <c r="AQ34" s="72">
        <f t="shared" si="22"/>
        <v>0</v>
      </c>
      <c r="AR34" s="72">
        <f t="shared" si="24"/>
        <v>0</v>
      </c>
      <c r="AS34" s="73">
        <v>0</v>
      </c>
      <c r="AT34" s="74" t="e">
        <f t="shared" si="23"/>
        <v>#DIV/0!</v>
      </c>
      <c r="AU34" s="131"/>
      <c r="AV34" s="359"/>
      <c r="AW34" s="360"/>
    </row>
    <row r="35" spans="1:49" x14ac:dyDescent="0.2">
      <c r="A35" s="132" t="s">
        <v>78</v>
      </c>
      <c r="B35" s="197"/>
      <c r="C35" s="75"/>
      <c r="D35" s="76"/>
      <c r="E35" s="63">
        <v>0</v>
      </c>
      <c r="F35" s="63">
        <v>0</v>
      </c>
      <c r="G35" s="64">
        <f t="shared" si="2"/>
        <v>0</v>
      </c>
      <c r="H35" s="65">
        <f t="shared" si="3"/>
        <v>0.17</v>
      </c>
      <c r="I35" s="66">
        <f t="shared" si="4"/>
        <v>42</v>
      </c>
      <c r="J35" s="67">
        <v>0</v>
      </c>
      <c r="K35" s="67">
        <v>0</v>
      </c>
      <c r="L35" s="68">
        <f t="shared" si="5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6"/>
        <v>0</v>
      </c>
      <c r="R35" s="66">
        <f t="shared" si="1"/>
        <v>0.51</v>
      </c>
      <c r="S35" s="66">
        <f t="shared" si="7"/>
        <v>42</v>
      </c>
      <c r="T35" s="67">
        <v>0</v>
      </c>
      <c r="U35" s="67">
        <v>0</v>
      </c>
      <c r="V35" s="64">
        <f t="shared" si="8"/>
        <v>0</v>
      </c>
      <c r="W35" s="66">
        <f t="shared" si="9"/>
        <v>0.13</v>
      </c>
      <c r="X35" s="66">
        <f t="shared" si="10"/>
        <v>42</v>
      </c>
      <c r="Y35" s="67">
        <v>0</v>
      </c>
      <c r="Z35" s="67">
        <v>0</v>
      </c>
      <c r="AA35" s="77">
        <f t="shared" si="11"/>
        <v>0</v>
      </c>
      <c r="AB35" s="66">
        <f t="shared" si="12"/>
        <v>0.13</v>
      </c>
      <c r="AC35" s="66">
        <f t="shared" si="13"/>
        <v>17</v>
      </c>
      <c r="AD35" s="67">
        <v>0</v>
      </c>
      <c r="AE35" s="67">
        <v>0</v>
      </c>
      <c r="AF35" s="70">
        <f t="shared" si="14"/>
        <v>0</v>
      </c>
      <c r="AG35" s="67">
        <f t="shared" si="15"/>
        <v>0.13</v>
      </c>
      <c r="AH35" s="66">
        <f t="shared" si="16"/>
        <v>42</v>
      </c>
      <c r="AI35" s="66">
        <v>21</v>
      </c>
      <c r="AJ35" s="66">
        <v>0</v>
      </c>
      <c r="AK35" s="66">
        <v>10</v>
      </c>
      <c r="AL35" s="71">
        <f t="shared" si="17"/>
        <v>0</v>
      </c>
      <c r="AM35" s="67">
        <f t="shared" si="18"/>
        <v>0.15</v>
      </c>
      <c r="AN35" s="72">
        <f t="shared" si="19"/>
        <v>0</v>
      </c>
      <c r="AO35" s="72">
        <f t="shared" si="20"/>
        <v>0</v>
      </c>
      <c r="AP35" s="72">
        <f t="shared" si="21"/>
        <v>0</v>
      </c>
      <c r="AQ35" s="72">
        <f t="shared" si="22"/>
        <v>0</v>
      </c>
      <c r="AR35" s="72">
        <f t="shared" si="24"/>
        <v>0</v>
      </c>
      <c r="AS35" s="73">
        <v>0</v>
      </c>
      <c r="AT35" s="74" t="e">
        <f t="shared" si="23"/>
        <v>#DIV/0!</v>
      </c>
      <c r="AU35" s="131"/>
      <c r="AV35" s="359"/>
      <c r="AW35" s="360"/>
    </row>
    <row r="36" spans="1:49" x14ac:dyDescent="0.2">
      <c r="A36" s="132" t="s">
        <v>78</v>
      </c>
      <c r="B36" s="197"/>
      <c r="C36" s="75"/>
      <c r="D36" s="76"/>
      <c r="E36" s="63">
        <v>0</v>
      </c>
      <c r="F36" s="63">
        <v>0</v>
      </c>
      <c r="G36" s="64">
        <f t="shared" si="2"/>
        <v>0</v>
      </c>
      <c r="H36" s="65">
        <f t="shared" si="3"/>
        <v>0.17</v>
      </c>
      <c r="I36" s="66">
        <f t="shared" si="4"/>
        <v>42</v>
      </c>
      <c r="J36" s="67">
        <v>0</v>
      </c>
      <c r="K36" s="67">
        <v>0</v>
      </c>
      <c r="L36" s="68">
        <f t="shared" si="5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6"/>
        <v>0</v>
      </c>
      <c r="R36" s="66">
        <f t="shared" si="1"/>
        <v>0.51</v>
      </c>
      <c r="S36" s="66">
        <f t="shared" si="7"/>
        <v>42</v>
      </c>
      <c r="T36" s="67">
        <v>0</v>
      </c>
      <c r="U36" s="67">
        <v>0</v>
      </c>
      <c r="V36" s="64">
        <f t="shared" si="8"/>
        <v>0</v>
      </c>
      <c r="W36" s="66">
        <f t="shared" si="9"/>
        <v>0.13</v>
      </c>
      <c r="X36" s="66">
        <f t="shared" si="10"/>
        <v>42</v>
      </c>
      <c r="Y36" s="67">
        <v>0</v>
      </c>
      <c r="Z36" s="67">
        <v>0</v>
      </c>
      <c r="AA36" s="77">
        <f t="shared" si="11"/>
        <v>0</v>
      </c>
      <c r="AB36" s="66">
        <f t="shared" si="12"/>
        <v>0.13</v>
      </c>
      <c r="AC36" s="66">
        <f t="shared" si="13"/>
        <v>17</v>
      </c>
      <c r="AD36" s="67">
        <v>0</v>
      </c>
      <c r="AE36" s="67">
        <v>0</v>
      </c>
      <c r="AF36" s="70">
        <f t="shared" si="14"/>
        <v>0</v>
      </c>
      <c r="AG36" s="67">
        <f t="shared" si="15"/>
        <v>0.13</v>
      </c>
      <c r="AH36" s="66">
        <f t="shared" si="16"/>
        <v>42</v>
      </c>
      <c r="AI36" s="66">
        <v>21</v>
      </c>
      <c r="AJ36" s="66">
        <v>0</v>
      </c>
      <c r="AK36" s="66">
        <v>10</v>
      </c>
      <c r="AL36" s="71">
        <f t="shared" si="17"/>
        <v>0</v>
      </c>
      <c r="AM36" s="67">
        <f t="shared" si="18"/>
        <v>0.15</v>
      </c>
      <c r="AN36" s="72">
        <f t="shared" si="19"/>
        <v>0</v>
      </c>
      <c r="AO36" s="72">
        <f t="shared" si="20"/>
        <v>0</v>
      </c>
      <c r="AP36" s="72">
        <f t="shared" si="21"/>
        <v>0</v>
      </c>
      <c r="AQ36" s="72">
        <f t="shared" si="22"/>
        <v>0</v>
      </c>
      <c r="AR36" s="72">
        <f t="shared" si="24"/>
        <v>0</v>
      </c>
      <c r="AS36" s="73">
        <v>0</v>
      </c>
      <c r="AT36" s="74" t="e">
        <f t="shared" si="23"/>
        <v>#DIV/0!</v>
      </c>
      <c r="AU36" s="131"/>
      <c r="AV36" s="359"/>
      <c r="AW36" s="360"/>
    </row>
    <row r="37" spans="1:49" x14ac:dyDescent="0.2">
      <c r="A37" s="132" t="s">
        <v>78</v>
      </c>
      <c r="B37" s="197"/>
      <c r="C37" s="75"/>
      <c r="D37" s="76"/>
      <c r="E37" s="63">
        <v>0</v>
      </c>
      <c r="F37" s="63">
        <v>0</v>
      </c>
      <c r="G37" s="64">
        <f t="shared" si="2"/>
        <v>0</v>
      </c>
      <c r="H37" s="65">
        <f t="shared" si="3"/>
        <v>0.17</v>
      </c>
      <c r="I37" s="66">
        <f t="shared" si="4"/>
        <v>42</v>
      </c>
      <c r="J37" s="67">
        <v>0</v>
      </c>
      <c r="K37" s="67">
        <v>0</v>
      </c>
      <c r="L37" s="68">
        <f t="shared" si="5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6"/>
        <v>0</v>
      </c>
      <c r="R37" s="66">
        <f t="shared" si="1"/>
        <v>0.51</v>
      </c>
      <c r="S37" s="66">
        <f t="shared" si="7"/>
        <v>42</v>
      </c>
      <c r="T37" s="67">
        <v>0</v>
      </c>
      <c r="U37" s="67">
        <v>0</v>
      </c>
      <c r="V37" s="64">
        <f t="shared" si="8"/>
        <v>0</v>
      </c>
      <c r="W37" s="66">
        <f t="shared" si="9"/>
        <v>0.13</v>
      </c>
      <c r="X37" s="66">
        <f t="shared" si="10"/>
        <v>42</v>
      </c>
      <c r="Y37" s="67">
        <v>0</v>
      </c>
      <c r="Z37" s="67">
        <v>0</v>
      </c>
      <c r="AA37" s="77">
        <f t="shared" si="11"/>
        <v>0</v>
      </c>
      <c r="AB37" s="66">
        <f t="shared" si="12"/>
        <v>0.13</v>
      </c>
      <c r="AC37" s="66">
        <f t="shared" si="13"/>
        <v>17</v>
      </c>
      <c r="AD37" s="67">
        <v>0</v>
      </c>
      <c r="AE37" s="67">
        <v>0</v>
      </c>
      <c r="AF37" s="70">
        <f t="shared" si="14"/>
        <v>0</v>
      </c>
      <c r="AG37" s="67">
        <f t="shared" si="15"/>
        <v>0.13</v>
      </c>
      <c r="AH37" s="66">
        <f t="shared" si="16"/>
        <v>42</v>
      </c>
      <c r="AI37" s="66">
        <v>21</v>
      </c>
      <c r="AJ37" s="66">
        <v>0</v>
      </c>
      <c r="AK37" s="66">
        <v>10</v>
      </c>
      <c r="AL37" s="71">
        <f t="shared" si="17"/>
        <v>0</v>
      </c>
      <c r="AM37" s="67">
        <f t="shared" si="18"/>
        <v>0.15</v>
      </c>
      <c r="AN37" s="72">
        <f t="shared" si="19"/>
        <v>0</v>
      </c>
      <c r="AO37" s="72">
        <f t="shared" si="20"/>
        <v>0</v>
      </c>
      <c r="AP37" s="72">
        <f t="shared" si="21"/>
        <v>0</v>
      </c>
      <c r="AQ37" s="72">
        <f t="shared" si="22"/>
        <v>0</v>
      </c>
      <c r="AR37" s="72">
        <f t="shared" si="24"/>
        <v>0</v>
      </c>
      <c r="AS37" s="73">
        <v>0</v>
      </c>
      <c r="AT37" s="74" t="e">
        <f t="shared" si="23"/>
        <v>#DIV/0!</v>
      </c>
      <c r="AU37" s="131"/>
      <c r="AV37" s="359"/>
      <c r="AW37" s="360"/>
    </row>
    <row r="38" spans="1:49" x14ac:dyDescent="0.2">
      <c r="A38" s="132" t="s">
        <v>78</v>
      </c>
      <c r="B38" s="197"/>
      <c r="C38" s="75"/>
      <c r="D38" s="76"/>
      <c r="E38" s="63">
        <v>0</v>
      </c>
      <c r="F38" s="63">
        <v>0</v>
      </c>
      <c r="G38" s="64">
        <f t="shared" si="2"/>
        <v>0</v>
      </c>
      <c r="H38" s="65">
        <f t="shared" si="3"/>
        <v>0.17</v>
      </c>
      <c r="I38" s="66">
        <f t="shared" si="4"/>
        <v>42</v>
      </c>
      <c r="J38" s="67">
        <v>0</v>
      </c>
      <c r="K38" s="67">
        <v>0</v>
      </c>
      <c r="L38" s="68">
        <f t="shared" si="5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6"/>
        <v>0</v>
      </c>
      <c r="R38" s="66">
        <f t="shared" si="1"/>
        <v>0.51</v>
      </c>
      <c r="S38" s="66">
        <f t="shared" si="7"/>
        <v>42</v>
      </c>
      <c r="T38" s="67">
        <v>0</v>
      </c>
      <c r="U38" s="67">
        <v>0</v>
      </c>
      <c r="V38" s="64">
        <f t="shared" si="8"/>
        <v>0</v>
      </c>
      <c r="W38" s="66">
        <f t="shared" si="9"/>
        <v>0.13</v>
      </c>
      <c r="X38" s="66">
        <f t="shared" si="10"/>
        <v>42</v>
      </c>
      <c r="Y38" s="67">
        <v>0</v>
      </c>
      <c r="Z38" s="67">
        <v>0</v>
      </c>
      <c r="AA38" s="77">
        <f t="shared" si="11"/>
        <v>0</v>
      </c>
      <c r="AB38" s="66">
        <f t="shared" si="12"/>
        <v>0.13</v>
      </c>
      <c r="AC38" s="66">
        <f t="shared" si="13"/>
        <v>17</v>
      </c>
      <c r="AD38" s="67">
        <v>0</v>
      </c>
      <c r="AE38" s="67">
        <v>0</v>
      </c>
      <c r="AF38" s="70">
        <f t="shared" si="14"/>
        <v>0</v>
      </c>
      <c r="AG38" s="67">
        <f t="shared" si="15"/>
        <v>0.13</v>
      </c>
      <c r="AH38" s="66">
        <f t="shared" si="16"/>
        <v>42</v>
      </c>
      <c r="AI38" s="66">
        <v>21</v>
      </c>
      <c r="AJ38" s="66">
        <v>0</v>
      </c>
      <c r="AK38" s="66">
        <v>10</v>
      </c>
      <c r="AL38" s="71">
        <f t="shared" si="17"/>
        <v>0</v>
      </c>
      <c r="AM38" s="67">
        <f t="shared" si="18"/>
        <v>0.15</v>
      </c>
      <c r="AN38" s="72">
        <f t="shared" si="19"/>
        <v>0</v>
      </c>
      <c r="AO38" s="72">
        <f t="shared" si="20"/>
        <v>0</v>
      </c>
      <c r="AP38" s="72">
        <f t="shared" si="21"/>
        <v>0</v>
      </c>
      <c r="AQ38" s="72">
        <f t="shared" si="22"/>
        <v>0</v>
      </c>
      <c r="AR38" s="72">
        <f t="shared" si="24"/>
        <v>0</v>
      </c>
      <c r="AS38" s="73">
        <v>0</v>
      </c>
      <c r="AT38" s="74" t="e">
        <f t="shared" si="23"/>
        <v>#DIV/0!</v>
      </c>
      <c r="AU38" s="131"/>
      <c r="AV38" s="359"/>
      <c r="AW38" s="360"/>
    </row>
    <row r="39" spans="1:49" x14ac:dyDescent="0.2">
      <c r="A39" s="132" t="s">
        <v>78</v>
      </c>
      <c r="B39" s="197"/>
      <c r="C39" s="75"/>
      <c r="D39" s="76"/>
      <c r="E39" s="63">
        <v>0</v>
      </c>
      <c r="F39" s="63">
        <v>0</v>
      </c>
      <c r="G39" s="64">
        <f t="shared" si="2"/>
        <v>0</v>
      </c>
      <c r="H39" s="65">
        <f t="shared" si="3"/>
        <v>0.17</v>
      </c>
      <c r="I39" s="66">
        <f t="shared" si="4"/>
        <v>42</v>
      </c>
      <c r="J39" s="67">
        <v>0</v>
      </c>
      <c r="K39" s="67">
        <v>0</v>
      </c>
      <c r="L39" s="68">
        <f t="shared" si="5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6"/>
        <v>0</v>
      </c>
      <c r="R39" s="66">
        <f t="shared" si="1"/>
        <v>0.51</v>
      </c>
      <c r="S39" s="66">
        <f t="shared" si="7"/>
        <v>42</v>
      </c>
      <c r="T39" s="67">
        <v>0</v>
      </c>
      <c r="U39" s="67">
        <v>0</v>
      </c>
      <c r="V39" s="64">
        <f t="shared" si="8"/>
        <v>0</v>
      </c>
      <c r="W39" s="66">
        <f t="shared" si="9"/>
        <v>0.13</v>
      </c>
      <c r="X39" s="66">
        <f t="shared" si="10"/>
        <v>42</v>
      </c>
      <c r="Y39" s="67">
        <v>0</v>
      </c>
      <c r="Z39" s="67">
        <v>0</v>
      </c>
      <c r="AA39" s="77">
        <f t="shared" si="11"/>
        <v>0</v>
      </c>
      <c r="AB39" s="66">
        <f t="shared" si="12"/>
        <v>0.13</v>
      </c>
      <c r="AC39" s="66">
        <f t="shared" si="13"/>
        <v>17</v>
      </c>
      <c r="AD39" s="67">
        <v>0</v>
      </c>
      <c r="AE39" s="67">
        <v>0</v>
      </c>
      <c r="AF39" s="70">
        <f t="shared" si="14"/>
        <v>0</v>
      </c>
      <c r="AG39" s="67">
        <f t="shared" si="15"/>
        <v>0.13</v>
      </c>
      <c r="AH39" s="66">
        <f t="shared" si="16"/>
        <v>42</v>
      </c>
      <c r="AI39" s="66">
        <v>21</v>
      </c>
      <c r="AJ39" s="66">
        <v>0</v>
      </c>
      <c r="AK39" s="66">
        <v>10</v>
      </c>
      <c r="AL39" s="71">
        <f t="shared" si="17"/>
        <v>0</v>
      </c>
      <c r="AM39" s="67">
        <f t="shared" si="18"/>
        <v>0.15</v>
      </c>
      <c r="AN39" s="72">
        <f t="shared" si="19"/>
        <v>0</v>
      </c>
      <c r="AO39" s="72">
        <f t="shared" si="20"/>
        <v>0</v>
      </c>
      <c r="AP39" s="72">
        <f t="shared" si="21"/>
        <v>0</v>
      </c>
      <c r="AQ39" s="72">
        <f t="shared" si="22"/>
        <v>0</v>
      </c>
      <c r="AR39" s="72">
        <f t="shared" si="24"/>
        <v>0</v>
      </c>
      <c r="AS39" s="73">
        <v>0</v>
      </c>
      <c r="AT39" s="74" t="e">
        <f t="shared" si="23"/>
        <v>#DIV/0!</v>
      </c>
      <c r="AU39" s="131"/>
      <c r="AV39" s="359"/>
      <c r="AW39" s="360"/>
    </row>
    <row r="40" spans="1:49" x14ac:dyDescent="0.2">
      <c r="A40" s="132" t="s">
        <v>78</v>
      </c>
      <c r="B40" s="197"/>
      <c r="C40" s="75"/>
      <c r="D40" s="76"/>
      <c r="E40" s="63">
        <v>0</v>
      </c>
      <c r="F40" s="63">
        <v>0</v>
      </c>
      <c r="G40" s="64">
        <f t="shared" si="2"/>
        <v>0</v>
      </c>
      <c r="H40" s="65">
        <f t="shared" si="3"/>
        <v>0.17</v>
      </c>
      <c r="I40" s="66">
        <f t="shared" si="4"/>
        <v>42</v>
      </c>
      <c r="J40" s="67">
        <v>0</v>
      </c>
      <c r="K40" s="67">
        <v>0</v>
      </c>
      <c r="L40" s="68">
        <f t="shared" si="5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6"/>
        <v>0</v>
      </c>
      <c r="R40" s="66">
        <f t="shared" si="1"/>
        <v>0.51</v>
      </c>
      <c r="S40" s="66">
        <f t="shared" si="7"/>
        <v>42</v>
      </c>
      <c r="T40" s="67">
        <v>0</v>
      </c>
      <c r="U40" s="67">
        <v>0</v>
      </c>
      <c r="V40" s="64">
        <f t="shared" si="8"/>
        <v>0</v>
      </c>
      <c r="W40" s="66">
        <f t="shared" si="9"/>
        <v>0.13</v>
      </c>
      <c r="X40" s="66">
        <f t="shared" si="10"/>
        <v>42</v>
      </c>
      <c r="Y40" s="67">
        <v>0</v>
      </c>
      <c r="Z40" s="67">
        <v>0</v>
      </c>
      <c r="AA40" s="77">
        <f t="shared" si="11"/>
        <v>0</v>
      </c>
      <c r="AB40" s="66">
        <f t="shared" si="12"/>
        <v>0.13</v>
      </c>
      <c r="AC40" s="66">
        <f t="shared" si="13"/>
        <v>17</v>
      </c>
      <c r="AD40" s="67">
        <v>0</v>
      </c>
      <c r="AE40" s="67">
        <v>0</v>
      </c>
      <c r="AF40" s="70">
        <f t="shared" si="14"/>
        <v>0</v>
      </c>
      <c r="AG40" s="67">
        <f t="shared" si="15"/>
        <v>0.13</v>
      </c>
      <c r="AH40" s="66">
        <f t="shared" si="16"/>
        <v>42</v>
      </c>
      <c r="AI40" s="66">
        <v>21</v>
      </c>
      <c r="AJ40" s="66">
        <v>0</v>
      </c>
      <c r="AK40" s="66">
        <v>10</v>
      </c>
      <c r="AL40" s="71">
        <f t="shared" si="17"/>
        <v>0</v>
      </c>
      <c r="AM40" s="67">
        <f t="shared" si="18"/>
        <v>0.15</v>
      </c>
      <c r="AN40" s="72">
        <f t="shared" si="19"/>
        <v>0</v>
      </c>
      <c r="AO40" s="72">
        <f t="shared" si="20"/>
        <v>0</v>
      </c>
      <c r="AP40" s="72">
        <f t="shared" si="21"/>
        <v>0</v>
      </c>
      <c r="AQ40" s="72">
        <f t="shared" si="22"/>
        <v>0</v>
      </c>
      <c r="AR40" s="72">
        <f t="shared" si="24"/>
        <v>0</v>
      </c>
      <c r="AS40" s="73">
        <v>0</v>
      </c>
      <c r="AT40" s="74" t="e">
        <f t="shared" si="23"/>
        <v>#DIV/0!</v>
      </c>
      <c r="AU40" s="131"/>
      <c r="AV40" s="359"/>
      <c r="AW40" s="360"/>
    </row>
    <row r="41" spans="1:49" x14ac:dyDescent="0.2">
      <c r="A41" s="132" t="s">
        <v>78</v>
      </c>
      <c r="B41" s="197"/>
      <c r="C41" s="75"/>
      <c r="D41" s="76"/>
      <c r="E41" s="63">
        <v>0</v>
      </c>
      <c r="F41" s="63">
        <v>0</v>
      </c>
      <c r="G41" s="64">
        <f t="shared" si="2"/>
        <v>0</v>
      </c>
      <c r="H41" s="65">
        <f t="shared" si="3"/>
        <v>0.17</v>
      </c>
      <c r="I41" s="66">
        <f t="shared" si="4"/>
        <v>42</v>
      </c>
      <c r="J41" s="67">
        <v>0</v>
      </c>
      <c r="K41" s="67">
        <v>0</v>
      </c>
      <c r="L41" s="68">
        <f t="shared" si="5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6"/>
        <v>0</v>
      </c>
      <c r="R41" s="66">
        <f t="shared" si="1"/>
        <v>0.51</v>
      </c>
      <c r="S41" s="66">
        <f t="shared" si="7"/>
        <v>42</v>
      </c>
      <c r="T41" s="67">
        <v>0</v>
      </c>
      <c r="U41" s="67">
        <v>0</v>
      </c>
      <c r="V41" s="64">
        <f t="shared" si="8"/>
        <v>0</v>
      </c>
      <c r="W41" s="66">
        <f t="shared" si="9"/>
        <v>0.13</v>
      </c>
      <c r="X41" s="66">
        <f t="shared" si="10"/>
        <v>42</v>
      </c>
      <c r="Y41" s="67">
        <v>0</v>
      </c>
      <c r="Z41" s="67">
        <v>0</v>
      </c>
      <c r="AA41" s="77">
        <f t="shared" si="11"/>
        <v>0</v>
      </c>
      <c r="AB41" s="66">
        <f t="shared" si="12"/>
        <v>0.13</v>
      </c>
      <c r="AC41" s="66">
        <f t="shared" si="13"/>
        <v>17</v>
      </c>
      <c r="AD41" s="67">
        <v>0</v>
      </c>
      <c r="AE41" s="67">
        <v>0</v>
      </c>
      <c r="AF41" s="70">
        <f t="shared" si="14"/>
        <v>0</v>
      </c>
      <c r="AG41" s="67">
        <f t="shared" si="15"/>
        <v>0.13</v>
      </c>
      <c r="AH41" s="66">
        <f t="shared" si="16"/>
        <v>42</v>
      </c>
      <c r="AI41" s="66">
        <v>21</v>
      </c>
      <c r="AJ41" s="66">
        <v>0</v>
      </c>
      <c r="AK41" s="66">
        <v>10</v>
      </c>
      <c r="AL41" s="71">
        <f t="shared" si="17"/>
        <v>0</v>
      </c>
      <c r="AM41" s="67">
        <f t="shared" si="18"/>
        <v>0.15</v>
      </c>
      <c r="AN41" s="72">
        <f t="shared" si="19"/>
        <v>0</v>
      </c>
      <c r="AO41" s="72">
        <f t="shared" si="20"/>
        <v>0</v>
      </c>
      <c r="AP41" s="72">
        <f t="shared" si="21"/>
        <v>0</v>
      </c>
      <c r="AQ41" s="72">
        <f t="shared" si="22"/>
        <v>0</v>
      </c>
      <c r="AR41" s="72">
        <f t="shared" si="24"/>
        <v>0</v>
      </c>
      <c r="AS41" s="73">
        <v>0</v>
      </c>
      <c r="AT41" s="74" t="e">
        <f t="shared" si="23"/>
        <v>#DIV/0!</v>
      </c>
      <c r="AU41" s="131"/>
      <c r="AV41" s="359"/>
      <c r="AW41" s="360"/>
    </row>
    <row r="42" spans="1:49" x14ac:dyDescent="0.2">
      <c r="A42" s="132" t="s">
        <v>78</v>
      </c>
      <c r="B42" s="197"/>
      <c r="C42" s="75"/>
      <c r="D42" s="76"/>
      <c r="E42" s="63">
        <v>0</v>
      </c>
      <c r="F42" s="63">
        <v>0</v>
      </c>
      <c r="G42" s="64">
        <f t="shared" si="2"/>
        <v>0</v>
      </c>
      <c r="H42" s="65">
        <f t="shared" si="3"/>
        <v>0.17</v>
      </c>
      <c r="I42" s="66">
        <f t="shared" si="4"/>
        <v>42</v>
      </c>
      <c r="J42" s="67">
        <v>0</v>
      </c>
      <c r="K42" s="67">
        <v>0</v>
      </c>
      <c r="L42" s="68">
        <f t="shared" si="5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6"/>
        <v>0</v>
      </c>
      <c r="R42" s="66">
        <f t="shared" si="1"/>
        <v>0.51</v>
      </c>
      <c r="S42" s="66">
        <f t="shared" si="7"/>
        <v>42</v>
      </c>
      <c r="T42" s="67">
        <v>0</v>
      </c>
      <c r="U42" s="67">
        <v>0</v>
      </c>
      <c r="V42" s="64">
        <f t="shared" si="8"/>
        <v>0</v>
      </c>
      <c r="W42" s="66">
        <f t="shared" si="9"/>
        <v>0.13</v>
      </c>
      <c r="X42" s="66">
        <f t="shared" si="10"/>
        <v>42</v>
      </c>
      <c r="Y42" s="67">
        <v>0</v>
      </c>
      <c r="Z42" s="67">
        <v>0</v>
      </c>
      <c r="AA42" s="77">
        <f t="shared" si="11"/>
        <v>0</v>
      </c>
      <c r="AB42" s="66">
        <f t="shared" si="12"/>
        <v>0.13</v>
      </c>
      <c r="AC42" s="66">
        <f t="shared" si="13"/>
        <v>17</v>
      </c>
      <c r="AD42" s="67">
        <v>0</v>
      </c>
      <c r="AE42" s="67">
        <v>0</v>
      </c>
      <c r="AF42" s="70">
        <f t="shared" si="14"/>
        <v>0</v>
      </c>
      <c r="AG42" s="67">
        <f t="shared" si="15"/>
        <v>0.13</v>
      </c>
      <c r="AH42" s="66">
        <f t="shared" si="16"/>
        <v>42</v>
      </c>
      <c r="AI42" s="66">
        <v>21</v>
      </c>
      <c r="AJ42" s="66">
        <v>0</v>
      </c>
      <c r="AK42" s="66">
        <v>10</v>
      </c>
      <c r="AL42" s="71">
        <f t="shared" si="17"/>
        <v>0</v>
      </c>
      <c r="AM42" s="67">
        <f t="shared" si="18"/>
        <v>0.15</v>
      </c>
      <c r="AN42" s="72">
        <f t="shared" si="19"/>
        <v>0</v>
      </c>
      <c r="AO42" s="72">
        <f t="shared" si="20"/>
        <v>0</v>
      </c>
      <c r="AP42" s="72">
        <f t="shared" si="21"/>
        <v>0</v>
      </c>
      <c r="AQ42" s="72">
        <f t="shared" si="22"/>
        <v>0</v>
      </c>
      <c r="AR42" s="72">
        <f t="shared" si="24"/>
        <v>0</v>
      </c>
      <c r="AS42" s="73">
        <v>0</v>
      </c>
      <c r="AT42" s="74" t="e">
        <f t="shared" si="23"/>
        <v>#DIV/0!</v>
      </c>
      <c r="AU42" s="131"/>
      <c r="AV42" s="359"/>
      <c r="AW42" s="360"/>
    </row>
    <row r="43" spans="1:49" x14ac:dyDescent="0.2">
      <c r="A43" s="132" t="s">
        <v>78</v>
      </c>
      <c r="B43" s="197"/>
      <c r="C43" s="75"/>
      <c r="D43" s="76"/>
      <c r="E43" s="63">
        <v>0</v>
      </c>
      <c r="F43" s="63">
        <v>0</v>
      </c>
      <c r="G43" s="64">
        <f t="shared" si="2"/>
        <v>0</v>
      </c>
      <c r="H43" s="65">
        <f t="shared" si="3"/>
        <v>0.17</v>
      </c>
      <c r="I43" s="66">
        <f t="shared" si="4"/>
        <v>42</v>
      </c>
      <c r="J43" s="67">
        <v>0</v>
      </c>
      <c r="K43" s="67">
        <v>0</v>
      </c>
      <c r="L43" s="68">
        <f t="shared" si="5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6"/>
        <v>0</v>
      </c>
      <c r="R43" s="66">
        <f t="shared" si="1"/>
        <v>0.51</v>
      </c>
      <c r="S43" s="66">
        <f t="shared" si="7"/>
        <v>42</v>
      </c>
      <c r="T43" s="67">
        <v>0</v>
      </c>
      <c r="U43" s="67">
        <v>0</v>
      </c>
      <c r="V43" s="64">
        <f t="shared" si="8"/>
        <v>0</v>
      </c>
      <c r="W43" s="66">
        <f t="shared" si="9"/>
        <v>0.13</v>
      </c>
      <c r="X43" s="66">
        <f t="shared" si="10"/>
        <v>42</v>
      </c>
      <c r="Y43" s="67">
        <v>0</v>
      </c>
      <c r="Z43" s="67">
        <v>0</v>
      </c>
      <c r="AA43" s="77">
        <f t="shared" si="11"/>
        <v>0</v>
      </c>
      <c r="AB43" s="66">
        <f t="shared" si="12"/>
        <v>0.13</v>
      </c>
      <c r="AC43" s="66">
        <f t="shared" si="13"/>
        <v>17</v>
      </c>
      <c r="AD43" s="67">
        <v>0</v>
      </c>
      <c r="AE43" s="67">
        <v>0</v>
      </c>
      <c r="AF43" s="70">
        <f t="shared" si="14"/>
        <v>0</v>
      </c>
      <c r="AG43" s="67">
        <f t="shared" si="15"/>
        <v>0.13</v>
      </c>
      <c r="AH43" s="66">
        <f t="shared" si="16"/>
        <v>42</v>
      </c>
      <c r="AI43" s="66">
        <v>21</v>
      </c>
      <c r="AJ43" s="66">
        <v>0</v>
      </c>
      <c r="AK43" s="66">
        <v>10</v>
      </c>
      <c r="AL43" s="71">
        <f t="shared" si="17"/>
        <v>0</v>
      </c>
      <c r="AM43" s="67">
        <f t="shared" si="18"/>
        <v>0.15</v>
      </c>
      <c r="AN43" s="72">
        <f t="shared" si="19"/>
        <v>0</v>
      </c>
      <c r="AO43" s="72">
        <f t="shared" si="20"/>
        <v>0</v>
      </c>
      <c r="AP43" s="72">
        <f t="shared" si="21"/>
        <v>0</v>
      </c>
      <c r="AQ43" s="72">
        <f t="shared" si="22"/>
        <v>0</v>
      </c>
      <c r="AR43" s="72">
        <f t="shared" si="24"/>
        <v>0</v>
      </c>
      <c r="AS43" s="73">
        <v>0</v>
      </c>
      <c r="AT43" s="74" t="e">
        <f t="shared" si="23"/>
        <v>#DIV/0!</v>
      </c>
      <c r="AU43" s="131"/>
      <c r="AV43" s="359"/>
      <c r="AW43" s="360"/>
    </row>
    <row r="44" spans="1:49" x14ac:dyDescent="0.2">
      <c r="A44" s="132" t="s">
        <v>78</v>
      </c>
      <c r="B44" s="197"/>
      <c r="C44" s="75"/>
      <c r="D44" s="76"/>
      <c r="E44" s="63">
        <v>0</v>
      </c>
      <c r="F44" s="63">
        <v>0</v>
      </c>
      <c r="G44" s="64">
        <f t="shared" si="2"/>
        <v>0</v>
      </c>
      <c r="H44" s="65">
        <f t="shared" si="3"/>
        <v>0.17</v>
      </c>
      <c r="I44" s="66">
        <f t="shared" si="4"/>
        <v>42</v>
      </c>
      <c r="J44" s="67">
        <v>0</v>
      </c>
      <c r="K44" s="67">
        <v>0</v>
      </c>
      <c r="L44" s="68">
        <f t="shared" si="5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6"/>
        <v>0</v>
      </c>
      <c r="R44" s="66">
        <f t="shared" si="1"/>
        <v>0.51</v>
      </c>
      <c r="S44" s="66">
        <f t="shared" si="7"/>
        <v>42</v>
      </c>
      <c r="T44" s="67">
        <v>0</v>
      </c>
      <c r="U44" s="67">
        <v>0</v>
      </c>
      <c r="V44" s="64">
        <f t="shared" si="8"/>
        <v>0</v>
      </c>
      <c r="W44" s="66">
        <f t="shared" si="9"/>
        <v>0.13</v>
      </c>
      <c r="X44" s="66">
        <f t="shared" si="10"/>
        <v>42</v>
      </c>
      <c r="Y44" s="67">
        <v>0</v>
      </c>
      <c r="Z44" s="67">
        <v>0</v>
      </c>
      <c r="AA44" s="77">
        <f t="shared" si="11"/>
        <v>0</v>
      </c>
      <c r="AB44" s="66">
        <f t="shared" si="12"/>
        <v>0.13</v>
      </c>
      <c r="AC44" s="66">
        <f t="shared" si="13"/>
        <v>17</v>
      </c>
      <c r="AD44" s="67">
        <v>0</v>
      </c>
      <c r="AE44" s="67">
        <v>0</v>
      </c>
      <c r="AF44" s="70">
        <f t="shared" si="14"/>
        <v>0</v>
      </c>
      <c r="AG44" s="67">
        <f t="shared" si="15"/>
        <v>0.13</v>
      </c>
      <c r="AH44" s="66">
        <f t="shared" si="16"/>
        <v>42</v>
      </c>
      <c r="AI44" s="66">
        <v>21</v>
      </c>
      <c r="AJ44" s="66">
        <v>0</v>
      </c>
      <c r="AK44" s="66">
        <v>10</v>
      </c>
      <c r="AL44" s="71">
        <f t="shared" si="17"/>
        <v>0</v>
      </c>
      <c r="AM44" s="67">
        <f t="shared" si="18"/>
        <v>0.15</v>
      </c>
      <c r="AN44" s="72">
        <f t="shared" si="19"/>
        <v>0</v>
      </c>
      <c r="AO44" s="72">
        <f t="shared" si="20"/>
        <v>0</v>
      </c>
      <c r="AP44" s="72">
        <f t="shared" si="21"/>
        <v>0</v>
      </c>
      <c r="AQ44" s="72">
        <f t="shared" si="22"/>
        <v>0</v>
      </c>
      <c r="AR44" s="72">
        <f t="shared" si="24"/>
        <v>0</v>
      </c>
      <c r="AS44" s="73">
        <v>0</v>
      </c>
      <c r="AT44" s="74" t="e">
        <f t="shared" si="23"/>
        <v>#DIV/0!</v>
      </c>
      <c r="AU44" s="131"/>
      <c r="AV44" s="359"/>
      <c r="AW44" s="360"/>
    </row>
    <row r="45" spans="1:49" x14ac:dyDescent="0.2">
      <c r="A45" s="132" t="s">
        <v>78</v>
      </c>
      <c r="B45" s="197"/>
      <c r="C45" s="75"/>
      <c r="D45" s="76"/>
      <c r="E45" s="63">
        <v>0</v>
      </c>
      <c r="F45" s="63">
        <v>0</v>
      </c>
      <c r="G45" s="64">
        <f t="shared" si="2"/>
        <v>0</v>
      </c>
      <c r="H45" s="65">
        <f t="shared" si="3"/>
        <v>0.17</v>
      </c>
      <c r="I45" s="66">
        <f t="shared" si="4"/>
        <v>42</v>
      </c>
      <c r="J45" s="67">
        <v>0</v>
      </c>
      <c r="K45" s="67">
        <v>0</v>
      </c>
      <c r="L45" s="68">
        <f t="shared" si="5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6"/>
        <v>0</v>
      </c>
      <c r="R45" s="66">
        <f t="shared" si="1"/>
        <v>0.51</v>
      </c>
      <c r="S45" s="66">
        <f t="shared" si="7"/>
        <v>42</v>
      </c>
      <c r="T45" s="67">
        <v>0</v>
      </c>
      <c r="U45" s="67">
        <v>0</v>
      </c>
      <c r="V45" s="64">
        <f t="shared" si="8"/>
        <v>0</v>
      </c>
      <c r="W45" s="66">
        <f t="shared" si="9"/>
        <v>0.13</v>
      </c>
      <c r="X45" s="66">
        <f t="shared" si="10"/>
        <v>42</v>
      </c>
      <c r="Y45" s="67">
        <v>0</v>
      </c>
      <c r="Z45" s="67">
        <v>0</v>
      </c>
      <c r="AA45" s="77">
        <f t="shared" si="11"/>
        <v>0</v>
      </c>
      <c r="AB45" s="66">
        <f t="shared" si="12"/>
        <v>0.13</v>
      </c>
      <c r="AC45" s="66">
        <f t="shared" si="13"/>
        <v>17</v>
      </c>
      <c r="AD45" s="67">
        <v>0</v>
      </c>
      <c r="AE45" s="67">
        <v>0</v>
      </c>
      <c r="AF45" s="70">
        <f t="shared" si="14"/>
        <v>0</v>
      </c>
      <c r="AG45" s="67">
        <f t="shared" si="15"/>
        <v>0.13</v>
      </c>
      <c r="AH45" s="66">
        <f t="shared" si="16"/>
        <v>42</v>
      </c>
      <c r="AI45" s="66">
        <v>21</v>
      </c>
      <c r="AJ45" s="66">
        <v>0</v>
      </c>
      <c r="AK45" s="66">
        <v>10</v>
      </c>
      <c r="AL45" s="71">
        <f t="shared" si="17"/>
        <v>0</v>
      </c>
      <c r="AM45" s="67">
        <f t="shared" si="18"/>
        <v>0.15</v>
      </c>
      <c r="AN45" s="72">
        <f t="shared" ref="AN45:AN55" si="25">IF(G45&gt;0,$AR$14*D45*I45,0)</f>
        <v>0</v>
      </c>
      <c r="AO45" s="72">
        <f t="shared" ref="AO45:AO55" si="26">G45*H45*I45+L45*M45*N45+Q45*R45*S45+V45*W45*X45+AA45*AB45*AC45+AF45*AG45*AH45+AN45</f>
        <v>0</v>
      </c>
      <c r="AP45" s="72">
        <f t="shared" ref="AP45:AP88" si="27">0.28*1.2*(15-$AR$4)*AL45*AM45</f>
        <v>0</v>
      </c>
      <c r="AQ45" s="72">
        <f t="shared" ref="AQ45:AQ88" si="28">0.35*AJ45*D45*($AR$3-AI45)</f>
        <v>0</v>
      </c>
      <c r="AR45" s="72">
        <f t="shared" si="24"/>
        <v>0</v>
      </c>
      <c r="AS45" s="73">
        <v>0</v>
      </c>
      <c r="AT45" s="74" t="e">
        <f t="shared" si="23"/>
        <v>#DIV/0!</v>
      </c>
      <c r="AU45" s="131"/>
      <c r="AV45" s="359"/>
      <c r="AW45" s="360"/>
    </row>
    <row r="46" spans="1:49" x14ac:dyDescent="0.2">
      <c r="A46" s="132" t="s">
        <v>78</v>
      </c>
      <c r="B46" s="197"/>
      <c r="C46" s="75"/>
      <c r="D46" s="76"/>
      <c r="E46" s="63">
        <v>0</v>
      </c>
      <c r="F46" s="63">
        <v>0</v>
      </c>
      <c r="G46" s="64">
        <f t="shared" si="2"/>
        <v>0</v>
      </c>
      <c r="H46" s="65">
        <f t="shared" si="3"/>
        <v>0.17</v>
      </c>
      <c r="I46" s="66">
        <f t="shared" si="4"/>
        <v>42</v>
      </c>
      <c r="J46" s="67">
        <v>0</v>
      </c>
      <c r="K46" s="67">
        <v>0</v>
      </c>
      <c r="L46" s="68">
        <f t="shared" si="5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6"/>
        <v>0</v>
      </c>
      <c r="R46" s="66">
        <f t="shared" si="1"/>
        <v>0.51</v>
      </c>
      <c r="S46" s="66">
        <f t="shared" si="7"/>
        <v>42</v>
      </c>
      <c r="T46" s="67">
        <v>0</v>
      </c>
      <c r="U46" s="67">
        <v>0</v>
      </c>
      <c r="V46" s="64">
        <f t="shared" si="8"/>
        <v>0</v>
      </c>
      <c r="W46" s="66">
        <f t="shared" si="9"/>
        <v>0.13</v>
      </c>
      <c r="X46" s="66">
        <f t="shared" si="10"/>
        <v>42</v>
      </c>
      <c r="Y46" s="67">
        <v>0</v>
      </c>
      <c r="Z46" s="67">
        <v>0</v>
      </c>
      <c r="AA46" s="77">
        <f t="shared" si="11"/>
        <v>0</v>
      </c>
      <c r="AB46" s="66">
        <f t="shared" si="12"/>
        <v>0.13</v>
      </c>
      <c r="AC46" s="66">
        <f t="shared" si="13"/>
        <v>17</v>
      </c>
      <c r="AD46" s="67">
        <v>0</v>
      </c>
      <c r="AE46" s="67">
        <v>0</v>
      </c>
      <c r="AF46" s="70">
        <f t="shared" si="14"/>
        <v>0</v>
      </c>
      <c r="AG46" s="67">
        <f t="shared" si="15"/>
        <v>0.13</v>
      </c>
      <c r="AH46" s="66">
        <f t="shared" si="16"/>
        <v>42</v>
      </c>
      <c r="AI46" s="66">
        <v>21</v>
      </c>
      <c r="AJ46" s="66">
        <v>0</v>
      </c>
      <c r="AK46" s="66">
        <v>10</v>
      </c>
      <c r="AL46" s="71">
        <f t="shared" si="17"/>
        <v>0</v>
      </c>
      <c r="AM46" s="67">
        <f t="shared" si="18"/>
        <v>0.15</v>
      </c>
      <c r="AN46" s="72">
        <f t="shared" si="25"/>
        <v>0</v>
      </c>
      <c r="AO46" s="72">
        <f t="shared" si="26"/>
        <v>0</v>
      </c>
      <c r="AP46" s="72">
        <f t="shared" si="27"/>
        <v>0</v>
      </c>
      <c r="AQ46" s="72">
        <f t="shared" si="28"/>
        <v>0</v>
      </c>
      <c r="AR46" s="72">
        <f t="shared" si="24"/>
        <v>0</v>
      </c>
      <c r="AS46" s="73">
        <v>0</v>
      </c>
      <c r="AT46" s="74" t="e">
        <f t="shared" si="23"/>
        <v>#DIV/0!</v>
      </c>
      <c r="AU46" s="131"/>
      <c r="AV46" s="359"/>
      <c r="AW46" s="360"/>
    </row>
    <row r="47" spans="1:49" x14ac:dyDescent="0.2">
      <c r="A47" s="132" t="s">
        <v>78</v>
      </c>
      <c r="B47" s="197"/>
      <c r="C47" s="75"/>
      <c r="D47" s="76"/>
      <c r="E47" s="63">
        <v>0</v>
      </c>
      <c r="F47" s="63">
        <v>0</v>
      </c>
      <c r="G47" s="64">
        <f t="shared" si="2"/>
        <v>0</v>
      </c>
      <c r="H47" s="65">
        <f t="shared" si="3"/>
        <v>0.17</v>
      </c>
      <c r="I47" s="66">
        <f t="shared" si="4"/>
        <v>42</v>
      </c>
      <c r="J47" s="67">
        <v>0</v>
      </c>
      <c r="K47" s="67">
        <v>0</v>
      </c>
      <c r="L47" s="68">
        <f t="shared" si="5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6"/>
        <v>0</v>
      </c>
      <c r="R47" s="66">
        <f t="shared" si="1"/>
        <v>0.51</v>
      </c>
      <c r="S47" s="66">
        <f t="shared" si="7"/>
        <v>42</v>
      </c>
      <c r="T47" s="67">
        <v>0</v>
      </c>
      <c r="U47" s="67">
        <v>0</v>
      </c>
      <c r="V47" s="64">
        <f t="shared" si="8"/>
        <v>0</v>
      </c>
      <c r="W47" s="66">
        <f t="shared" si="9"/>
        <v>0.13</v>
      </c>
      <c r="X47" s="66">
        <f t="shared" si="10"/>
        <v>42</v>
      </c>
      <c r="Y47" s="67">
        <v>0</v>
      </c>
      <c r="Z47" s="67">
        <v>0</v>
      </c>
      <c r="AA47" s="77">
        <f t="shared" si="11"/>
        <v>0</v>
      </c>
      <c r="AB47" s="66">
        <f t="shared" si="12"/>
        <v>0.13</v>
      </c>
      <c r="AC47" s="66">
        <f t="shared" si="13"/>
        <v>17</v>
      </c>
      <c r="AD47" s="67">
        <v>0</v>
      </c>
      <c r="AE47" s="67">
        <v>0</v>
      </c>
      <c r="AF47" s="70">
        <f t="shared" si="14"/>
        <v>0</v>
      </c>
      <c r="AG47" s="67">
        <f t="shared" si="15"/>
        <v>0.13</v>
      </c>
      <c r="AH47" s="66">
        <f t="shared" si="16"/>
        <v>42</v>
      </c>
      <c r="AI47" s="66">
        <v>21</v>
      </c>
      <c r="AJ47" s="66">
        <v>0</v>
      </c>
      <c r="AK47" s="66">
        <v>10</v>
      </c>
      <c r="AL47" s="71">
        <f t="shared" si="17"/>
        <v>0</v>
      </c>
      <c r="AM47" s="67">
        <f t="shared" si="18"/>
        <v>0.15</v>
      </c>
      <c r="AN47" s="72">
        <f t="shared" si="25"/>
        <v>0</v>
      </c>
      <c r="AO47" s="72">
        <f t="shared" si="26"/>
        <v>0</v>
      </c>
      <c r="AP47" s="72">
        <f t="shared" si="27"/>
        <v>0</v>
      </c>
      <c r="AQ47" s="72">
        <f t="shared" si="28"/>
        <v>0</v>
      </c>
      <c r="AR47" s="72">
        <f t="shared" si="24"/>
        <v>0</v>
      </c>
      <c r="AS47" s="73">
        <v>0</v>
      </c>
      <c r="AT47" s="74" t="e">
        <f t="shared" si="23"/>
        <v>#DIV/0!</v>
      </c>
      <c r="AU47" s="131"/>
      <c r="AV47" s="359"/>
      <c r="AW47" s="360"/>
    </row>
    <row r="48" spans="1:49" x14ac:dyDescent="0.2">
      <c r="A48" s="132" t="s">
        <v>78</v>
      </c>
      <c r="B48" s="197"/>
      <c r="C48" s="75"/>
      <c r="D48" s="76"/>
      <c r="E48" s="63">
        <v>0</v>
      </c>
      <c r="F48" s="63">
        <v>0</v>
      </c>
      <c r="G48" s="64">
        <f t="shared" si="2"/>
        <v>0</v>
      </c>
      <c r="H48" s="65">
        <f t="shared" si="3"/>
        <v>0.17</v>
      </c>
      <c r="I48" s="66">
        <f t="shared" si="4"/>
        <v>42</v>
      </c>
      <c r="J48" s="67">
        <v>0</v>
      </c>
      <c r="K48" s="67">
        <v>0</v>
      </c>
      <c r="L48" s="68">
        <f t="shared" si="5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6"/>
        <v>0</v>
      </c>
      <c r="R48" s="66">
        <f t="shared" si="1"/>
        <v>0.51</v>
      </c>
      <c r="S48" s="66">
        <f t="shared" si="7"/>
        <v>42</v>
      </c>
      <c r="T48" s="67">
        <v>0</v>
      </c>
      <c r="U48" s="67">
        <v>0</v>
      </c>
      <c r="V48" s="64">
        <f t="shared" si="8"/>
        <v>0</v>
      </c>
      <c r="W48" s="66">
        <f t="shared" si="9"/>
        <v>0.13</v>
      </c>
      <c r="X48" s="66">
        <f t="shared" si="10"/>
        <v>42</v>
      </c>
      <c r="Y48" s="67">
        <v>0</v>
      </c>
      <c r="Z48" s="67">
        <v>0</v>
      </c>
      <c r="AA48" s="77">
        <f t="shared" si="11"/>
        <v>0</v>
      </c>
      <c r="AB48" s="66">
        <f t="shared" si="12"/>
        <v>0.13</v>
      </c>
      <c r="AC48" s="66">
        <f t="shared" si="13"/>
        <v>17</v>
      </c>
      <c r="AD48" s="67">
        <v>0</v>
      </c>
      <c r="AE48" s="67">
        <v>0</v>
      </c>
      <c r="AF48" s="70">
        <f t="shared" si="14"/>
        <v>0</v>
      </c>
      <c r="AG48" s="67">
        <f t="shared" si="15"/>
        <v>0.13</v>
      </c>
      <c r="AH48" s="66">
        <f t="shared" si="16"/>
        <v>42</v>
      </c>
      <c r="AI48" s="66">
        <v>21</v>
      </c>
      <c r="AJ48" s="66">
        <v>0</v>
      </c>
      <c r="AK48" s="66">
        <v>10</v>
      </c>
      <c r="AL48" s="71">
        <f t="shared" si="17"/>
        <v>0</v>
      </c>
      <c r="AM48" s="67">
        <f t="shared" si="18"/>
        <v>0.15</v>
      </c>
      <c r="AN48" s="72">
        <f t="shared" si="25"/>
        <v>0</v>
      </c>
      <c r="AO48" s="72">
        <f t="shared" si="26"/>
        <v>0</v>
      </c>
      <c r="AP48" s="72">
        <f t="shared" si="27"/>
        <v>0</v>
      </c>
      <c r="AQ48" s="72">
        <f t="shared" si="28"/>
        <v>0</v>
      </c>
      <c r="AR48" s="72">
        <f t="shared" si="24"/>
        <v>0</v>
      </c>
      <c r="AS48" s="73">
        <v>0</v>
      </c>
      <c r="AT48" s="74" t="e">
        <f t="shared" si="23"/>
        <v>#DIV/0!</v>
      </c>
      <c r="AU48" s="131"/>
      <c r="AV48" s="359"/>
      <c r="AW48" s="360"/>
    </row>
    <row r="49" spans="1:49" x14ac:dyDescent="0.2">
      <c r="A49" s="132" t="s">
        <v>78</v>
      </c>
      <c r="B49" s="197"/>
      <c r="C49" s="75"/>
      <c r="D49" s="76"/>
      <c r="E49" s="63">
        <v>0</v>
      </c>
      <c r="F49" s="63">
        <v>0</v>
      </c>
      <c r="G49" s="64">
        <f t="shared" si="2"/>
        <v>0</v>
      </c>
      <c r="H49" s="65">
        <f t="shared" si="3"/>
        <v>0.17</v>
      </c>
      <c r="I49" s="66">
        <f t="shared" si="4"/>
        <v>42</v>
      </c>
      <c r="J49" s="67">
        <v>0</v>
      </c>
      <c r="K49" s="67">
        <v>0</v>
      </c>
      <c r="L49" s="68">
        <f t="shared" si="5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6"/>
        <v>0</v>
      </c>
      <c r="R49" s="66">
        <f t="shared" si="1"/>
        <v>0.51</v>
      </c>
      <c r="S49" s="66">
        <f t="shared" si="7"/>
        <v>42</v>
      </c>
      <c r="T49" s="67">
        <v>0</v>
      </c>
      <c r="U49" s="67">
        <v>0</v>
      </c>
      <c r="V49" s="64">
        <f t="shared" si="8"/>
        <v>0</v>
      </c>
      <c r="W49" s="66">
        <f t="shared" si="9"/>
        <v>0.13</v>
      </c>
      <c r="X49" s="66">
        <f t="shared" si="10"/>
        <v>42</v>
      </c>
      <c r="Y49" s="67">
        <v>0</v>
      </c>
      <c r="Z49" s="67">
        <v>0</v>
      </c>
      <c r="AA49" s="77">
        <f t="shared" si="11"/>
        <v>0</v>
      </c>
      <c r="AB49" s="66">
        <f t="shared" si="12"/>
        <v>0.13</v>
      </c>
      <c r="AC49" s="66">
        <f t="shared" si="13"/>
        <v>17</v>
      </c>
      <c r="AD49" s="67">
        <v>0</v>
      </c>
      <c r="AE49" s="67">
        <v>0</v>
      </c>
      <c r="AF49" s="70">
        <f t="shared" si="14"/>
        <v>0</v>
      </c>
      <c r="AG49" s="67">
        <f t="shared" si="15"/>
        <v>0.13</v>
      </c>
      <c r="AH49" s="66">
        <f t="shared" si="16"/>
        <v>42</v>
      </c>
      <c r="AI49" s="66">
        <v>21</v>
      </c>
      <c r="AJ49" s="66">
        <v>0</v>
      </c>
      <c r="AK49" s="66">
        <v>10</v>
      </c>
      <c r="AL49" s="71">
        <f t="shared" si="17"/>
        <v>0</v>
      </c>
      <c r="AM49" s="67">
        <f t="shared" si="18"/>
        <v>0.15</v>
      </c>
      <c r="AN49" s="72">
        <f t="shared" si="25"/>
        <v>0</v>
      </c>
      <c r="AO49" s="72">
        <f t="shared" si="26"/>
        <v>0</v>
      </c>
      <c r="AP49" s="72">
        <f t="shared" si="27"/>
        <v>0</v>
      </c>
      <c r="AQ49" s="72">
        <f t="shared" si="28"/>
        <v>0</v>
      </c>
      <c r="AR49" s="72">
        <f t="shared" si="24"/>
        <v>0</v>
      </c>
      <c r="AS49" s="73">
        <v>0</v>
      </c>
      <c r="AT49" s="74" t="e">
        <f t="shared" si="23"/>
        <v>#DIV/0!</v>
      </c>
      <c r="AU49" s="131"/>
      <c r="AV49" s="359"/>
      <c r="AW49" s="360"/>
    </row>
    <row r="50" spans="1:49" x14ac:dyDescent="0.2">
      <c r="A50" s="132" t="s">
        <v>78</v>
      </c>
      <c r="B50" s="197"/>
      <c r="C50" s="75"/>
      <c r="D50" s="76"/>
      <c r="E50" s="63">
        <v>0</v>
      </c>
      <c r="F50" s="63">
        <v>0</v>
      </c>
      <c r="G50" s="64">
        <f t="shared" si="2"/>
        <v>0</v>
      </c>
      <c r="H50" s="65">
        <f t="shared" si="3"/>
        <v>0.17</v>
      </c>
      <c r="I50" s="66">
        <f t="shared" si="4"/>
        <v>42</v>
      </c>
      <c r="J50" s="67">
        <v>0</v>
      </c>
      <c r="K50" s="67">
        <v>0</v>
      </c>
      <c r="L50" s="68">
        <f t="shared" si="5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6"/>
        <v>0</v>
      </c>
      <c r="R50" s="66">
        <f t="shared" si="1"/>
        <v>0.51</v>
      </c>
      <c r="S50" s="66">
        <f t="shared" si="7"/>
        <v>42</v>
      </c>
      <c r="T50" s="67">
        <v>0</v>
      </c>
      <c r="U50" s="67">
        <v>0</v>
      </c>
      <c r="V50" s="64">
        <f t="shared" si="8"/>
        <v>0</v>
      </c>
      <c r="W50" s="66">
        <f t="shared" si="9"/>
        <v>0.13</v>
      </c>
      <c r="X50" s="66">
        <f t="shared" si="10"/>
        <v>42</v>
      </c>
      <c r="Y50" s="67">
        <v>0</v>
      </c>
      <c r="Z50" s="67">
        <v>0</v>
      </c>
      <c r="AA50" s="77">
        <f t="shared" si="11"/>
        <v>0</v>
      </c>
      <c r="AB50" s="66">
        <f t="shared" si="12"/>
        <v>0.13</v>
      </c>
      <c r="AC50" s="66">
        <f t="shared" si="13"/>
        <v>17</v>
      </c>
      <c r="AD50" s="67">
        <v>0</v>
      </c>
      <c r="AE50" s="67">
        <v>0</v>
      </c>
      <c r="AF50" s="70">
        <f t="shared" si="14"/>
        <v>0</v>
      </c>
      <c r="AG50" s="67">
        <f t="shared" si="15"/>
        <v>0.13</v>
      </c>
      <c r="AH50" s="66">
        <f t="shared" si="16"/>
        <v>42</v>
      </c>
      <c r="AI50" s="66">
        <v>21</v>
      </c>
      <c r="AJ50" s="66">
        <v>0</v>
      </c>
      <c r="AK50" s="66">
        <v>10</v>
      </c>
      <c r="AL50" s="71">
        <f t="shared" si="17"/>
        <v>0</v>
      </c>
      <c r="AM50" s="67">
        <f t="shared" si="18"/>
        <v>0.15</v>
      </c>
      <c r="AN50" s="72">
        <f t="shared" si="25"/>
        <v>0</v>
      </c>
      <c r="AO50" s="72">
        <f t="shared" si="26"/>
        <v>0</v>
      </c>
      <c r="AP50" s="72">
        <f t="shared" si="27"/>
        <v>0</v>
      </c>
      <c r="AQ50" s="72">
        <f t="shared" si="28"/>
        <v>0</v>
      </c>
      <c r="AR50" s="72">
        <f t="shared" si="24"/>
        <v>0</v>
      </c>
      <c r="AS50" s="73">
        <v>0</v>
      </c>
      <c r="AT50" s="74" t="e">
        <f t="shared" si="23"/>
        <v>#DIV/0!</v>
      </c>
      <c r="AU50" s="131"/>
      <c r="AV50" s="359"/>
      <c r="AW50" s="360"/>
    </row>
    <row r="51" spans="1:49" x14ac:dyDescent="0.2">
      <c r="A51" s="132" t="s">
        <v>78</v>
      </c>
      <c r="B51" s="197"/>
      <c r="C51" s="75"/>
      <c r="D51" s="76"/>
      <c r="E51" s="63">
        <v>0</v>
      </c>
      <c r="F51" s="63">
        <v>0</v>
      </c>
      <c r="G51" s="64">
        <f t="shared" si="2"/>
        <v>0</v>
      </c>
      <c r="H51" s="65">
        <f t="shared" si="3"/>
        <v>0.17</v>
      </c>
      <c r="I51" s="66">
        <f t="shared" si="4"/>
        <v>42</v>
      </c>
      <c r="J51" s="67">
        <v>0</v>
      </c>
      <c r="K51" s="67">
        <v>0</v>
      </c>
      <c r="L51" s="68">
        <f t="shared" si="5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6"/>
        <v>0</v>
      </c>
      <c r="R51" s="66">
        <f t="shared" si="1"/>
        <v>0.51</v>
      </c>
      <c r="S51" s="66">
        <f t="shared" si="7"/>
        <v>42</v>
      </c>
      <c r="T51" s="67">
        <v>0</v>
      </c>
      <c r="U51" s="67">
        <v>0</v>
      </c>
      <c r="V51" s="64">
        <f t="shared" si="8"/>
        <v>0</v>
      </c>
      <c r="W51" s="66">
        <f t="shared" si="9"/>
        <v>0.13</v>
      </c>
      <c r="X51" s="66">
        <f t="shared" si="10"/>
        <v>42</v>
      </c>
      <c r="Y51" s="67">
        <v>0</v>
      </c>
      <c r="Z51" s="67">
        <v>0</v>
      </c>
      <c r="AA51" s="77">
        <f t="shared" si="11"/>
        <v>0</v>
      </c>
      <c r="AB51" s="66">
        <f t="shared" si="12"/>
        <v>0.13</v>
      </c>
      <c r="AC51" s="66">
        <f t="shared" si="13"/>
        <v>17</v>
      </c>
      <c r="AD51" s="67">
        <v>0</v>
      </c>
      <c r="AE51" s="67">
        <v>0</v>
      </c>
      <c r="AF51" s="70">
        <f t="shared" si="14"/>
        <v>0</v>
      </c>
      <c r="AG51" s="67">
        <f t="shared" si="15"/>
        <v>0.13</v>
      </c>
      <c r="AH51" s="66">
        <f t="shared" si="16"/>
        <v>42</v>
      </c>
      <c r="AI51" s="66">
        <v>21</v>
      </c>
      <c r="AJ51" s="66">
        <v>0</v>
      </c>
      <c r="AK51" s="66">
        <v>10</v>
      </c>
      <c r="AL51" s="71">
        <f t="shared" si="17"/>
        <v>0</v>
      </c>
      <c r="AM51" s="67">
        <f t="shared" si="18"/>
        <v>0.15</v>
      </c>
      <c r="AN51" s="72">
        <f t="shared" si="25"/>
        <v>0</v>
      </c>
      <c r="AO51" s="72">
        <f t="shared" si="26"/>
        <v>0</v>
      </c>
      <c r="AP51" s="72">
        <f t="shared" si="27"/>
        <v>0</v>
      </c>
      <c r="AQ51" s="72">
        <f t="shared" si="28"/>
        <v>0</v>
      </c>
      <c r="AR51" s="72">
        <f t="shared" si="24"/>
        <v>0</v>
      </c>
      <c r="AS51" s="73">
        <v>0</v>
      </c>
      <c r="AT51" s="74" t="e">
        <f t="shared" si="23"/>
        <v>#DIV/0!</v>
      </c>
      <c r="AU51" s="131"/>
      <c r="AV51" s="359"/>
      <c r="AW51" s="360"/>
    </row>
    <row r="52" spans="1:49" x14ac:dyDescent="0.2">
      <c r="A52" s="132" t="s">
        <v>78</v>
      </c>
      <c r="B52" s="197"/>
      <c r="C52" s="75"/>
      <c r="D52" s="76"/>
      <c r="E52" s="63">
        <v>0</v>
      </c>
      <c r="F52" s="63">
        <v>0</v>
      </c>
      <c r="G52" s="64">
        <f t="shared" si="2"/>
        <v>0</v>
      </c>
      <c r="H52" s="65">
        <f t="shared" si="3"/>
        <v>0.17</v>
      </c>
      <c r="I52" s="66">
        <f t="shared" si="4"/>
        <v>42</v>
      </c>
      <c r="J52" s="67">
        <v>0</v>
      </c>
      <c r="K52" s="67">
        <v>0</v>
      </c>
      <c r="L52" s="68">
        <f t="shared" si="5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6"/>
        <v>0</v>
      </c>
      <c r="R52" s="66">
        <f t="shared" si="1"/>
        <v>0.51</v>
      </c>
      <c r="S52" s="66">
        <f t="shared" si="7"/>
        <v>42</v>
      </c>
      <c r="T52" s="67">
        <v>0</v>
      </c>
      <c r="U52" s="67">
        <v>0</v>
      </c>
      <c r="V52" s="64">
        <f t="shared" si="8"/>
        <v>0</v>
      </c>
      <c r="W52" s="66">
        <f t="shared" si="9"/>
        <v>0.13</v>
      </c>
      <c r="X52" s="66">
        <f t="shared" si="10"/>
        <v>42</v>
      </c>
      <c r="Y52" s="67">
        <v>0</v>
      </c>
      <c r="Z52" s="67">
        <v>0</v>
      </c>
      <c r="AA52" s="77">
        <f t="shared" si="11"/>
        <v>0</v>
      </c>
      <c r="AB52" s="66">
        <f t="shared" si="12"/>
        <v>0.13</v>
      </c>
      <c r="AC52" s="66">
        <f t="shared" si="13"/>
        <v>17</v>
      </c>
      <c r="AD52" s="67">
        <v>0</v>
      </c>
      <c r="AE52" s="67">
        <v>0</v>
      </c>
      <c r="AF52" s="70">
        <f t="shared" si="14"/>
        <v>0</v>
      </c>
      <c r="AG52" s="67">
        <f t="shared" si="15"/>
        <v>0.13</v>
      </c>
      <c r="AH52" s="66">
        <f t="shared" si="16"/>
        <v>42</v>
      </c>
      <c r="AI52" s="66">
        <v>21</v>
      </c>
      <c r="AJ52" s="66">
        <v>0</v>
      </c>
      <c r="AK52" s="66">
        <v>10</v>
      </c>
      <c r="AL52" s="71">
        <f t="shared" si="17"/>
        <v>0</v>
      </c>
      <c r="AM52" s="67">
        <f t="shared" si="18"/>
        <v>0.15</v>
      </c>
      <c r="AN52" s="72">
        <f t="shared" si="25"/>
        <v>0</v>
      </c>
      <c r="AO52" s="72">
        <f t="shared" si="26"/>
        <v>0</v>
      </c>
      <c r="AP52" s="72">
        <f t="shared" si="27"/>
        <v>0</v>
      </c>
      <c r="AQ52" s="72">
        <f t="shared" si="28"/>
        <v>0</v>
      </c>
      <c r="AR52" s="72">
        <f t="shared" si="24"/>
        <v>0</v>
      </c>
      <c r="AS52" s="73">
        <v>0</v>
      </c>
      <c r="AT52" s="74" t="e">
        <f t="shared" si="23"/>
        <v>#DIV/0!</v>
      </c>
      <c r="AU52" s="131"/>
      <c r="AV52" s="359"/>
      <c r="AW52" s="360"/>
    </row>
    <row r="53" spans="1:49" x14ac:dyDescent="0.2">
      <c r="A53" s="132" t="s">
        <v>78</v>
      </c>
      <c r="B53" s="197"/>
      <c r="C53" s="75"/>
      <c r="D53" s="76"/>
      <c r="E53" s="63">
        <v>0</v>
      </c>
      <c r="F53" s="63">
        <v>0</v>
      </c>
      <c r="G53" s="64">
        <f t="shared" si="2"/>
        <v>0</v>
      </c>
      <c r="H53" s="65">
        <f t="shared" si="3"/>
        <v>0.17</v>
      </c>
      <c r="I53" s="66">
        <f t="shared" si="4"/>
        <v>42</v>
      </c>
      <c r="J53" s="67">
        <v>0</v>
      </c>
      <c r="K53" s="67">
        <v>0</v>
      </c>
      <c r="L53" s="68">
        <f t="shared" si="5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6"/>
        <v>0</v>
      </c>
      <c r="R53" s="66">
        <f t="shared" si="1"/>
        <v>0.51</v>
      </c>
      <c r="S53" s="66">
        <f t="shared" si="7"/>
        <v>42</v>
      </c>
      <c r="T53" s="67">
        <v>0</v>
      </c>
      <c r="U53" s="67">
        <v>0</v>
      </c>
      <c r="V53" s="64">
        <f t="shared" si="8"/>
        <v>0</v>
      </c>
      <c r="W53" s="66">
        <f t="shared" si="9"/>
        <v>0.13</v>
      </c>
      <c r="X53" s="66">
        <f t="shared" si="10"/>
        <v>42</v>
      </c>
      <c r="Y53" s="67">
        <v>0</v>
      </c>
      <c r="Z53" s="67">
        <v>0</v>
      </c>
      <c r="AA53" s="77">
        <f t="shared" si="11"/>
        <v>0</v>
      </c>
      <c r="AB53" s="66">
        <f t="shared" si="12"/>
        <v>0.13</v>
      </c>
      <c r="AC53" s="66">
        <f t="shared" si="13"/>
        <v>17</v>
      </c>
      <c r="AD53" s="67">
        <v>0</v>
      </c>
      <c r="AE53" s="67">
        <v>0</v>
      </c>
      <c r="AF53" s="70">
        <f t="shared" si="14"/>
        <v>0</v>
      </c>
      <c r="AG53" s="67">
        <f t="shared" si="15"/>
        <v>0.13</v>
      </c>
      <c r="AH53" s="66">
        <f t="shared" si="16"/>
        <v>42</v>
      </c>
      <c r="AI53" s="66">
        <v>21</v>
      </c>
      <c r="AJ53" s="66">
        <v>0</v>
      </c>
      <c r="AK53" s="66">
        <v>10</v>
      </c>
      <c r="AL53" s="71">
        <f t="shared" si="17"/>
        <v>0</v>
      </c>
      <c r="AM53" s="67">
        <f t="shared" si="18"/>
        <v>0.15</v>
      </c>
      <c r="AN53" s="72">
        <f t="shared" si="25"/>
        <v>0</v>
      </c>
      <c r="AO53" s="72">
        <f t="shared" si="26"/>
        <v>0</v>
      </c>
      <c r="AP53" s="72">
        <f t="shared" si="27"/>
        <v>0</v>
      </c>
      <c r="AQ53" s="72">
        <f t="shared" si="28"/>
        <v>0</v>
      </c>
      <c r="AR53" s="72">
        <f t="shared" si="24"/>
        <v>0</v>
      </c>
      <c r="AS53" s="73">
        <v>0</v>
      </c>
      <c r="AT53" s="74" t="e">
        <f t="shared" si="23"/>
        <v>#DIV/0!</v>
      </c>
      <c r="AU53" s="131"/>
      <c r="AV53" s="359"/>
      <c r="AW53" s="360"/>
    </row>
    <row r="54" spans="1:49" x14ac:dyDescent="0.2">
      <c r="A54" s="132" t="s">
        <v>78</v>
      </c>
      <c r="B54" s="197"/>
      <c r="C54" s="75"/>
      <c r="D54" s="76"/>
      <c r="E54" s="63">
        <v>0</v>
      </c>
      <c r="F54" s="63">
        <v>0</v>
      </c>
      <c r="G54" s="64">
        <f t="shared" si="2"/>
        <v>0</v>
      </c>
      <c r="H54" s="65">
        <f t="shared" si="3"/>
        <v>0.17</v>
      </c>
      <c r="I54" s="66">
        <f t="shared" si="4"/>
        <v>42</v>
      </c>
      <c r="J54" s="67">
        <v>0</v>
      </c>
      <c r="K54" s="67">
        <v>0</v>
      </c>
      <c r="L54" s="68">
        <f t="shared" si="5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6"/>
        <v>0</v>
      </c>
      <c r="R54" s="66">
        <f t="shared" si="1"/>
        <v>0.51</v>
      </c>
      <c r="S54" s="66">
        <f t="shared" si="7"/>
        <v>42</v>
      </c>
      <c r="T54" s="67">
        <v>0</v>
      </c>
      <c r="U54" s="67">
        <v>0</v>
      </c>
      <c r="V54" s="64">
        <f t="shared" si="8"/>
        <v>0</v>
      </c>
      <c r="W54" s="66">
        <f t="shared" si="9"/>
        <v>0.13</v>
      </c>
      <c r="X54" s="66">
        <f t="shared" si="10"/>
        <v>42</v>
      </c>
      <c r="Y54" s="67">
        <v>0</v>
      </c>
      <c r="Z54" s="67">
        <v>0</v>
      </c>
      <c r="AA54" s="77">
        <f t="shared" si="11"/>
        <v>0</v>
      </c>
      <c r="AB54" s="66">
        <f t="shared" si="12"/>
        <v>0.13</v>
      </c>
      <c r="AC54" s="66">
        <f t="shared" si="13"/>
        <v>17</v>
      </c>
      <c r="AD54" s="67">
        <v>0</v>
      </c>
      <c r="AE54" s="67">
        <v>0</v>
      </c>
      <c r="AF54" s="70">
        <f t="shared" si="14"/>
        <v>0</v>
      </c>
      <c r="AG54" s="67">
        <f t="shared" si="15"/>
        <v>0.13</v>
      </c>
      <c r="AH54" s="66">
        <f t="shared" si="16"/>
        <v>42</v>
      </c>
      <c r="AI54" s="66">
        <v>21</v>
      </c>
      <c r="AJ54" s="66">
        <v>0</v>
      </c>
      <c r="AK54" s="66">
        <v>10</v>
      </c>
      <c r="AL54" s="71">
        <f t="shared" si="17"/>
        <v>0</v>
      </c>
      <c r="AM54" s="67">
        <f t="shared" si="18"/>
        <v>0.15</v>
      </c>
      <c r="AN54" s="72">
        <f t="shared" si="25"/>
        <v>0</v>
      </c>
      <c r="AO54" s="72">
        <f t="shared" si="26"/>
        <v>0</v>
      </c>
      <c r="AP54" s="72">
        <f t="shared" si="27"/>
        <v>0</v>
      </c>
      <c r="AQ54" s="72">
        <f t="shared" si="28"/>
        <v>0</v>
      </c>
      <c r="AR54" s="72">
        <f t="shared" si="24"/>
        <v>0</v>
      </c>
      <c r="AS54" s="73">
        <v>0</v>
      </c>
      <c r="AT54" s="74" t="e">
        <f t="shared" si="23"/>
        <v>#DIV/0!</v>
      </c>
      <c r="AU54" s="131"/>
      <c r="AV54" s="359"/>
      <c r="AW54" s="360"/>
    </row>
    <row r="55" spans="1:49" x14ac:dyDescent="0.2">
      <c r="A55" s="132" t="s">
        <v>78</v>
      </c>
      <c r="B55" s="197"/>
      <c r="C55" s="75"/>
      <c r="D55" s="76"/>
      <c r="E55" s="63">
        <v>0</v>
      </c>
      <c r="F55" s="63">
        <v>0</v>
      </c>
      <c r="G55" s="64">
        <f t="shared" si="2"/>
        <v>0</v>
      </c>
      <c r="H55" s="65">
        <f t="shared" si="3"/>
        <v>0.17</v>
      </c>
      <c r="I55" s="66">
        <f t="shared" si="4"/>
        <v>42</v>
      </c>
      <c r="J55" s="67">
        <v>0</v>
      </c>
      <c r="K55" s="67">
        <v>0</v>
      </c>
      <c r="L55" s="68">
        <f t="shared" si="5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6"/>
        <v>0</v>
      </c>
      <c r="R55" s="66">
        <f t="shared" si="1"/>
        <v>0.51</v>
      </c>
      <c r="S55" s="66">
        <f t="shared" si="7"/>
        <v>42</v>
      </c>
      <c r="T55" s="67">
        <v>0</v>
      </c>
      <c r="U55" s="67">
        <v>0</v>
      </c>
      <c r="V55" s="64">
        <f t="shared" si="8"/>
        <v>0</v>
      </c>
      <c r="W55" s="66">
        <f t="shared" si="9"/>
        <v>0.13</v>
      </c>
      <c r="X55" s="66">
        <f t="shared" si="10"/>
        <v>42</v>
      </c>
      <c r="Y55" s="67">
        <v>0</v>
      </c>
      <c r="Z55" s="67">
        <v>0</v>
      </c>
      <c r="AA55" s="77">
        <f t="shared" si="11"/>
        <v>0</v>
      </c>
      <c r="AB55" s="66">
        <f t="shared" si="12"/>
        <v>0.13</v>
      </c>
      <c r="AC55" s="66">
        <f t="shared" si="13"/>
        <v>17</v>
      </c>
      <c r="AD55" s="67">
        <v>0</v>
      </c>
      <c r="AE55" s="67">
        <v>0</v>
      </c>
      <c r="AF55" s="70">
        <f t="shared" si="14"/>
        <v>0</v>
      </c>
      <c r="AG55" s="67">
        <f t="shared" si="15"/>
        <v>0.13</v>
      </c>
      <c r="AH55" s="66">
        <f t="shared" si="16"/>
        <v>42</v>
      </c>
      <c r="AI55" s="66">
        <v>21</v>
      </c>
      <c r="AJ55" s="66">
        <v>0</v>
      </c>
      <c r="AK55" s="66">
        <v>10</v>
      </c>
      <c r="AL55" s="71">
        <f t="shared" si="17"/>
        <v>0</v>
      </c>
      <c r="AM55" s="67">
        <f t="shared" si="18"/>
        <v>0.15</v>
      </c>
      <c r="AN55" s="72">
        <f t="shared" si="25"/>
        <v>0</v>
      </c>
      <c r="AO55" s="72">
        <f t="shared" si="26"/>
        <v>0</v>
      </c>
      <c r="AP55" s="72">
        <f t="shared" si="27"/>
        <v>0</v>
      </c>
      <c r="AQ55" s="72">
        <f t="shared" si="28"/>
        <v>0</v>
      </c>
      <c r="AR55" s="72">
        <f t="shared" si="24"/>
        <v>0</v>
      </c>
      <c r="AS55" s="73">
        <v>0</v>
      </c>
      <c r="AT55" s="74" t="e">
        <f t="shared" si="23"/>
        <v>#DIV/0!</v>
      </c>
      <c r="AU55" s="131"/>
      <c r="AV55" s="359"/>
      <c r="AW55" s="360"/>
    </row>
    <row r="56" spans="1:49" x14ac:dyDescent="0.2">
      <c r="A56" s="132" t="s">
        <v>78</v>
      </c>
      <c r="B56" s="197"/>
      <c r="C56" s="75"/>
      <c r="D56" s="76"/>
      <c r="E56" s="63">
        <v>0</v>
      </c>
      <c r="F56" s="63">
        <v>0</v>
      </c>
      <c r="G56" s="64">
        <f t="shared" si="2"/>
        <v>0</v>
      </c>
      <c r="H56" s="65">
        <f t="shared" si="3"/>
        <v>0.17</v>
      </c>
      <c r="I56" s="66">
        <f t="shared" si="4"/>
        <v>42</v>
      </c>
      <c r="J56" s="67">
        <v>0</v>
      </c>
      <c r="K56" s="67">
        <v>0</v>
      </c>
      <c r="L56" s="68">
        <f t="shared" si="5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6"/>
        <v>0</v>
      </c>
      <c r="R56" s="66">
        <f t="shared" si="1"/>
        <v>0.51</v>
      </c>
      <c r="S56" s="66">
        <f t="shared" si="7"/>
        <v>42</v>
      </c>
      <c r="T56" s="67">
        <v>0</v>
      </c>
      <c r="U56" s="67">
        <v>0</v>
      </c>
      <c r="V56" s="64">
        <f t="shared" si="8"/>
        <v>0</v>
      </c>
      <c r="W56" s="66">
        <f t="shared" si="9"/>
        <v>0.13</v>
      </c>
      <c r="X56" s="66">
        <f t="shared" si="10"/>
        <v>42</v>
      </c>
      <c r="Y56" s="67">
        <v>0</v>
      </c>
      <c r="Z56" s="67">
        <v>0</v>
      </c>
      <c r="AA56" s="77">
        <f t="shared" si="11"/>
        <v>0</v>
      </c>
      <c r="AB56" s="66">
        <f t="shared" si="12"/>
        <v>0.13</v>
      </c>
      <c r="AC56" s="66">
        <f t="shared" si="13"/>
        <v>17</v>
      </c>
      <c r="AD56" s="67">
        <v>0</v>
      </c>
      <c r="AE56" s="67">
        <v>0</v>
      </c>
      <c r="AF56" s="70">
        <f t="shared" si="14"/>
        <v>0</v>
      </c>
      <c r="AG56" s="67">
        <f t="shared" si="15"/>
        <v>0.13</v>
      </c>
      <c r="AH56" s="66">
        <f t="shared" si="16"/>
        <v>42</v>
      </c>
      <c r="AI56" s="66">
        <v>21</v>
      </c>
      <c r="AJ56" s="66">
        <v>0</v>
      </c>
      <c r="AK56" s="66">
        <v>10</v>
      </c>
      <c r="AL56" s="71">
        <f t="shared" ref="AL56:AL91" si="29">D56*F56</f>
        <v>0</v>
      </c>
      <c r="AM56" s="67">
        <f t="shared" si="18"/>
        <v>0.15</v>
      </c>
      <c r="AN56" s="72">
        <f t="shared" ref="AN56:AN91" si="30">IF(G56&gt;0,$AR$14*D56*I56,0)</f>
        <v>0</v>
      </c>
      <c r="AO56" s="72">
        <f t="shared" ref="AO56:AO87" si="31">G56*H56*I56+L56*M56*N56+Q56*R56*S56+V56*W56*X56+AA56*AB56*AC56+AF56*AG56*AH56+AN56</f>
        <v>0</v>
      </c>
      <c r="AP56" s="72">
        <f t="shared" si="27"/>
        <v>0</v>
      </c>
      <c r="AQ56" s="72">
        <f t="shared" si="28"/>
        <v>0</v>
      </c>
      <c r="AR56" s="72">
        <f t="shared" si="24"/>
        <v>0</v>
      </c>
      <c r="AS56" s="73">
        <v>0</v>
      </c>
      <c r="AT56" s="74" t="e">
        <f t="shared" ref="AT56:AT87" si="32">AS56/D56</f>
        <v>#DIV/0!</v>
      </c>
      <c r="AU56" s="131"/>
      <c r="AV56" s="359"/>
      <c r="AW56" s="360"/>
    </row>
    <row r="57" spans="1:49" x14ac:dyDescent="0.2">
      <c r="A57" s="132" t="s">
        <v>78</v>
      </c>
      <c r="B57" s="197"/>
      <c r="C57" s="75"/>
      <c r="D57" s="76"/>
      <c r="E57" s="63">
        <v>0</v>
      </c>
      <c r="F57" s="63">
        <v>0</v>
      </c>
      <c r="G57" s="64">
        <f t="shared" si="2"/>
        <v>0</v>
      </c>
      <c r="H57" s="65">
        <f t="shared" si="3"/>
        <v>0.17</v>
      </c>
      <c r="I57" s="66">
        <f t="shared" si="4"/>
        <v>42</v>
      </c>
      <c r="J57" s="67">
        <v>0</v>
      </c>
      <c r="K57" s="67">
        <v>0</v>
      </c>
      <c r="L57" s="68">
        <f t="shared" si="5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6"/>
        <v>0</v>
      </c>
      <c r="R57" s="66">
        <f t="shared" si="1"/>
        <v>0.51</v>
      </c>
      <c r="S57" s="66">
        <f t="shared" si="7"/>
        <v>42</v>
      </c>
      <c r="T57" s="67">
        <v>0</v>
      </c>
      <c r="U57" s="67">
        <v>0</v>
      </c>
      <c r="V57" s="64">
        <f t="shared" si="8"/>
        <v>0</v>
      </c>
      <c r="W57" s="66">
        <f t="shared" si="9"/>
        <v>0.13</v>
      </c>
      <c r="X57" s="66">
        <f t="shared" si="10"/>
        <v>42</v>
      </c>
      <c r="Y57" s="67">
        <v>0</v>
      </c>
      <c r="Z57" s="67">
        <v>0</v>
      </c>
      <c r="AA57" s="77">
        <f t="shared" si="11"/>
        <v>0</v>
      </c>
      <c r="AB57" s="66">
        <f t="shared" si="12"/>
        <v>0.13</v>
      </c>
      <c r="AC57" s="66">
        <f t="shared" si="13"/>
        <v>17</v>
      </c>
      <c r="AD57" s="67">
        <v>0</v>
      </c>
      <c r="AE57" s="67">
        <v>0</v>
      </c>
      <c r="AF57" s="70">
        <f t="shared" si="14"/>
        <v>0</v>
      </c>
      <c r="AG57" s="67">
        <f t="shared" si="15"/>
        <v>0.13</v>
      </c>
      <c r="AH57" s="66">
        <f t="shared" si="16"/>
        <v>42</v>
      </c>
      <c r="AI57" s="66">
        <v>21</v>
      </c>
      <c r="AJ57" s="66">
        <v>0</v>
      </c>
      <c r="AK57" s="66">
        <v>10</v>
      </c>
      <c r="AL57" s="71">
        <f t="shared" si="29"/>
        <v>0</v>
      </c>
      <c r="AM57" s="67">
        <f t="shared" si="18"/>
        <v>0.15</v>
      </c>
      <c r="AN57" s="72">
        <f t="shared" si="30"/>
        <v>0</v>
      </c>
      <c r="AO57" s="72">
        <f t="shared" si="31"/>
        <v>0</v>
      </c>
      <c r="AP57" s="72">
        <f t="shared" si="27"/>
        <v>0</v>
      </c>
      <c r="AQ57" s="72">
        <f t="shared" si="28"/>
        <v>0</v>
      </c>
      <c r="AR57" s="72">
        <f t="shared" si="24"/>
        <v>0</v>
      </c>
      <c r="AS57" s="73">
        <v>0</v>
      </c>
      <c r="AT57" s="74" t="e">
        <f t="shared" si="32"/>
        <v>#DIV/0!</v>
      </c>
      <c r="AU57" s="131"/>
      <c r="AV57" s="359"/>
      <c r="AW57" s="360"/>
    </row>
    <row r="58" spans="1:49" x14ac:dyDescent="0.2">
      <c r="A58" s="132" t="s">
        <v>78</v>
      </c>
      <c r="B58" s="197"/>
      <c r="C58" s="75"/>
      <c r="D58" s="76"/>
      <c r="E58" s="63">
        <v>0</v>
      </c>
      <c r="F58" s="63">
        <v>0</v>
      </c>
      <c r="G58" s="64">
        <f t="shared" si="2"/>
        <v>0</v>
      </c>
      <c r="H58" s="65">
        <f t="shared" si="3"/>
        <v>0.17</v>
      </c>
      <c r="I58" s="66">
        <f t="shared" si="4"/>
        <v>42</v>
      </c>
      <c r="J58" s="67">
        <v>0</v>
      </c>
      <c r="K58" s="67">
        <v>0</v>
      </c>
      <c r="L58" s="68">
        <f t="shared" si="5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6"/>
        <v>0</v>
      </c>
      <c r="R58" s="66">
        <f t="shared" si="1"/>
        <v>0.51</v>
      </c>
      <c r="S58" s="66">
        <f t="shared" si="7"/>
        <v>42</v>
      </c>
      <c r="T58" s="67">
        <v>0</v>
      </c>
      <c r="U58" s="67">
        <v>0</v>
      </c>
      <c r="V58" s="64">
        <f t="shared" si="8"/>
        <v>0</v>
      </c>
      <c r="W58" s="66">
        <f t="shared" si="9"/>
        <v>0.13</v>
      </c>
      <c r="X58" s="66">
        <f t="shared" si="10"/>
        <v>42</v>
      </c>
      <c r="Y58" s="67">
        <v>0</v>
      </c>
      <c r="Z58" s="67">
        <v>0</v>
      </c>
      <c r="AA58" s="77">
        <f t="shared" si="11"/>
        <v>0</v>
      </c>
      <c r="AB58" s="66">
        <f t="shared" si="12"/>
        <v>0.13</v>
      </c>
      <c r="AC58" s="66">
        <f t="shared" si="13"/>
        <v>17</v>
      </c>
      <c r="AD58" s="67">
        <v>0</v>
      </c>
      <c r="AE58" s="67">
        <v>0</v>
      </c>
      <c r="AF58" s="70">
        <f t="shared" si="14"/>
        <v>0</v>
      </c>
      <c r="AG58" s="67">
        <f t="shared" si="15"/>
        <v>0.13</v>
      </c>
      <c r="AH58" s="66">
        <f t="shared" si="16"/>
        <v>42</v>
      </c>
      <c r="AI58" s="66">
        <v>21</v>
      </c>
      <c r="AJ58" s="66">
        <v>0</v>
      </c>
      <c r="AK58" s="66">
        <v>10</v>
      </c>
      <c r="AL58" s="71">
        <f t="shared" si="29"/>
        <v>0</v>
      </c>
      <c r="AM58" s="67">
        <f t="shared" si="18"/>
        <v>0.15</v>
      </c>
      <c r="AN58" s="72">
        <f t="shared" si="30"/>
        <v>0</v>
      </c>
      <c r="AO58" s="72">
        <f t="shared" si="31"/>
        <v>0</v>
      </c>
      <c r="AP58" s="72">
        <f t="shared" si="27"/>
        <v>0</v>
      </c>
      <c r="AQ58" s="72">
        <f t="shared" si="28"/>
        <v>0</v>
      </c>
      <c r="AR58" s="72">
        <f t="shared" si="24"/>
        <v>0</v>
      </c>
      <c r="AS58" s="73">
        <v>0</v>
      </c>
      <c r="AT58" s="74" t="e">
        <f t="shared" si="32"/>
        <v>#DIV/0!</v>
      </c>
      <c r="AU58" s="131"/>
      <c r="AV58" s="359"/>
      <c r="AW58" s="360"/>
    </row>
    <row r="59" spans="1:49" x14ac:dyDescent="0.2">
      <c r="A59" s="132" t="s">
        <v>78</v>
      </c>
      <c r="B59" s="197"/>
      <c r="C59" s="75"/>
      <c r="D59" s="76"/>
      <c r="E59" s="63">
        <v>0</v>
      </c>
      <c r="F59" s="63">
        <v>0</v>
      </c>
      <c r="G59" s="64">
        <f t="shared" si="2"/>
        <v>0</v>
      </c>
      <c r="H59" s="65">
        <f t="shared" si="3"/>
        <v>0.17</v>
      </c>
      <c r="I59" s="66">
        <f t="shared" si="4"/>
        <v>42</v>
      </c>
      <c r="J59" s="67">
        <v>0</v>
      </c>
      <c r="K59" s="67">
        <v>0</v>
      </c>
      <c r="L59" s="68">
        <f t="shared" si="5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6"/>
        <v>0</v>
      </c>
      <c r="R59" s="66">
        <f t="shared" si="1"/>
        <v>0.51</v>
      </c>
      <c r="S59" s="66">
        <f t="shared" si="7"/>
        <v>42</v>
      </c>
      <c r="T59" s="67">
        <v>0</v>
      </c>
      <c r="U59" s="67">
        <v>0</v>
      </c>
      <c r="V59" s="64">
        <f t="shared" si="8"/>
        <v>0</v>
      </c>
      <c r="W59" s="66">
        <f t="shared" si="9"/>
        <v>0.13</v>
      </c>
      <c r="X59" s="66">
        <f t="shared" si="10"/>
        <v>42</v>
      </c>
      <c r="Y59" s="67">
        <v>0</v>
      </c>
      <c r="Z59" s="67">
        <v>0</v>
      </c>
      <c r="AA59" s="77">
        <f t="shared" si="11"/>
        <v>0</v>
      </c>
      <c r="AB59" s="66">
        <f t="shared" si="12"/>
        <v>0.13</v>
      </c>
      <c r="AC59" s="66">
        <f t="shared" si="13"/>
        <v>17</v>
      </c>
      <c r="AD59" s="67">
        <v>0</v>
      </c>
      <c r="AE59" s="67">
        <v>0</v>
      </c>
      <c r="AF59" s="70">
        <f t="shared" si="14"/>
        <v>0</v>
      </c>
      <c r="AG59" s="67">
        <f t="shared" si="15"/>
        <v>0.13</v>
      </c>
      <c r="AH59" s="66">
        <f t="shared" si="16"/>
        <v>42</v>
      </c>
      <c r="AI59" s="66">
        <v>21</v>
      </c>
      <c r="AJ59" s="66">
        <v>0</v>
      </c>
      <c r="AK59" s="66">
        <v>10</v>
      </c>
      <c r="AL59" s="71">
        <f t="shared" si="29"/>
        <v>0</v>
      </c>
      <c r="AM59" s="67">
        <f t="shared" si="18"/>
        <v>0.15</v>
      </c>
      <c r="AN59" s="72">
        <f t="shared" si="30"/>
        <v>0</v>
      </c>
      <c r="AO59" s="72">
        <f t="shared" si="31"/>
        <v>0</v>
      </c>
      <c r="AP59" s="72">
        <f t="shared" si="27"/>
        <v>0</v>
      </c>
      <c r="AQ59" s="72">
        <f t="shared" si="28"/>
        <v>0</v>
      </c>
      <c r="AR59" s="72">
        <f t="shared" si="24"/>
        <v>0</v>
      </c>
      <c r="AS59" s="73">
        <v>0</v>
      </c>
      <c r="AT59" s="74" t="e">
        <f t="shared" si="32"/>
        <v>#DIV/0!</v>
      </c>
      <c r="AU59" s="131"/>
      <c r="AV59" s="359"/>
      <c r="AW59" s="360"/>
    </row>
    <row r="60" spans="1:49" x14ac:dyDescent="0.2">
      <c r="A60" s="132" t="s">
        <v>78</v>
      </c>
      <c r="B60" s="197"/>
      <c r="C60" s="75"/>
      <c r="D60" s="76"/>
      <c r="E60" s="63">
        <v>0</v>
      </c>
      <c r="F60" s="63">
        <v>0</v>
      </c>
      <c r="G60" s="64">
        <f t="shared" si="2"/>
        <v>0</v>
      </c>
      <c r="H60" s="65">
        <f t="shared" si="3"/>
        <v>0.17</v>
      </c>
      <c r="I60" s="66">
        <f t="shared" si="4"/>
        <v>42</v>
      </c>
      <c r="J60" s="67">
        <v>0</v>
      </c>
      <c r="K60" s="67">
        <v>0</v>
      </c>
      <c r="L60" s="68">
        <f t="shared" si="5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6"/>
        <v>0</v>
      </c>
      <c r="R60" s="66">
        <f t="shared" si="1"/>
        <v>0.51</v>
      </c>
      <c r="S60" s="66">
        <f t="shared" si="7"/>
        <v>42</v>
      </c>
      <c r="T60" s="67">
        <v>0</v>
      </c>
      <c r="U60" s="67">
        <v>0</v>
      </c>
      <c r="V60" s="64">
        <f t="shared" si="8"/>
        <v>0</v>
      </c>
      <c r="W60" s="66">
        <f t="shared" si="9"/>
        <v>0.13</v>
      </c>
      <c r="X60" s="66">
        <f t="shared" si="10"/>
        <v>42</v>
      </c>
      <c r="Y60" s="67">
        <v>0</v>
      </c>
      <c r="Z60" s="67">
        <v>0</v>
      </c>
      <c r="AA60" s="77">
        <f t="shared" si="11"/>
        <v>0</v>
      </c>
      <c r="AB60" s="66">
        <f t="shared" si="12"/>
        <v>0.13</v>
      </c>
      <c r="AC60" s="66">
        <f t="shared" si="13"/>
        <v>17</v>
      </c>
      <c r="AD60" s="67">
        <v>0</v>
      </c>
      <c r="AE60" s="67">
        <v>0</v>
      </c>
      <c r="AF60" s="70">
        <f t="shared" si="14"/>
        <v>0</v>
      </c>
      <c r="AG60" s="67">
        <f t="shared" si="15"/>
        <v>0.13</v>
      </c>
      <c r="AH60" s="66">
        <f t="shared" si="16"/>
        <v>42</v>
      </c>
      <c r="AI60" s="66">
        <v>21</v>
      </c>
      <c r="AJ60" s="66">
        <v>0</v>
      </c>
      <c r="AK60" s="66">
        <v>10</v>
      </c>
      <c r="AL60" s="71">
        <f t="shared" si="29"/>
        <v>0</v>
      </c>
      <c r="AM60" s="67">
        <f t="shared" si="18"/>
        <v>0.15</v>
      </c>
      <c r="AN60" s="72">
        <f t="shared" si="30"/>
        <v>0</v>
      </c>
      <c r="AO60" s="72">
        <f t="shared" si="31"/>
        <v>0</v>
      </c>
      <c r="AP60" s="72">
        <f t="shared" si="27"/>
        <v>0</v>
      </c>
      <c r="AQ60" s="72">
        <f t="shared" si="28"/>
        <v>0</v>
      </c>
      <c r="AR60" s="72">
        <f t="shared" si="24"/>
        <v>0</v>
      </c>
      <c r="AS60" s="73">
        <v>0</v>
      </c>
      <c r="AT60" s="74" t="e">
        <f t="shared" si="32"/>
        <v>#DIV/0!</v>
      </c>
      <c r="AU60" s="131"/>
      <c r="AV60" s="359"/>
      <c r="AW60" s="360"/>
    </row>
    <row r="61" spans="1:49" x14ac:dyDescent="0.2">
      <c r="A61" s="132" t="s">
        <v>78</v>
      </c>
      <c r="B61" s="197"/>
      <c r="C61" s="75"/>
      <c r="D61" s="76"/>
      <c r="E61" s="63">
        <v>0</v>
      </c>
      <c r="F61" s="63">
        <v>0</v>
      </c>
      <c r="G61" s="64">
        <f t="shared" si="2"/>
        <v>0</v>
      </c>
      <c r="H61" s="65">
        <f t="shared" si="3"/>
        <v>0.17</v>
      </c>
      <c r="I61" s="66">
        <f t="shared" si="4"/>
        <v>42</v>
      </c>
      <c r="J61" s="67">
        <v>0</v>
      </c>
      <c r="K61" s="67">
        <v>0</v>
      </c>
      <c r="L61" s="68">
        <f t="shared" si="5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6"/>
        <v>0</v>
      </c>
      <c r="R61" s="66">
        <f t="shared" si="1"/>
        <v>0.51</v>
      </c>
      <c r="S61" s="66">
        <f t="shared" si="7"/>
        <v>42</v>
      </c>
      <c r="T61" s="67">
        <v>0</v>
      </c>
      <c r="U61" s="67">
        <v>0</v>
      </c>
      <c r="V61" s="64">
        <f t="shared" si="8"/>
        <v>0</v>
      </c>
      <c r="W61" s="66">
        <f t="shared" si="9"/>
        <v>0.13</v>
      </c>
      <c r="X61" s="66">
        <f t="shared" si="10"/>
        <v>42</v>
      </c>
      <c r="Y61" s="67">
        <v>0</v>
      </c>
      <c r="Z61" s="67">
        <v>0</v>
      </c>
      <c r="AA61" s="77">
        <f t="shared" si="11"/>
        <v>0</v>
      </c>
      <c r="AB61" s="66">
        <f t="shared" si="12"/>
        <v>0.13</v>
      </c>
      <c r="AC61" s="66">
        <f t="shared" si="13"/>
        <v>17</v>
      </c>
      <c r="AD61" s="67">
        <v>0</v>
      </c>
      <c r="AE61" s="67">
        <v>0</v>
      </c>
      <c r="AF61" s="70">
        <f t="shared" si="14"/>
        <v>0</v>
      </c>
      <c r="AG61" s="67">
        <f t="shared" si="15"/>
        <v>0.13</v>
      </c>
      <c r="AH61" s="66">
        <f t="shared" si="16"/>
        <v>42</v>
      </c>
      <c r="AI61" s="66">
        <v>21</v>
      </c>
      <c r="AJ61" s="66">
        <v>0</v>
      </c>
      <c r="AK61" s="66">
        <v>10</v>
      </c>
      <c r="AL61" s="71">
        <f t="shared" si="29"/>
        <v>0</v>
      </c>
      <c r="AM61" s="67">
        <f t="shared" si="18"/>
        <v>0.15</v>
      </c>
      <c r="AN61" s="72">
        <f t="shared" si="30"/>
        <v>0</v>
      </c>
      <c r="AO61" s="72">
        <f t="shared" si="31"/>
        <v>0</v>
      </c>
      <c r="AP61" s="72">
        <f t="shared" si="27"/>
        <v>0</v>
      </c>
      <c r="AQ61" s="72">
        <f t="shared" si="28"/>
        <v>0</v>
      </c>
      <c r="AR61" s="72">
        <f t="shared" si="24"/>
        <v>0</v>
      </c>
      <c r="AS61" s="73">
        <v>0</v>
      </c>
      <c r="AT61" s="74" t="e">
        <f t="shared" si="32"/>
        <v>#DIV/0!</v>
      </c>
      <c r="AU61" s="131"/>
      <c r="AV61" s="359"/>
      <c r="AW61" s="360"/>
    </row>
    <row r="62" spans="1:49" x14ac:dyDescent="0.2">
      <c r="A62" s="132" t="s">
        <v>78</v>
      </c>
      <c r="B62" s="197"/>
      <c r="C62" s="75"/>
      <c r="D62" s="76"/>
      <c r="E62" s="63">
        <v>0</v>
      </c>
      <c r="F62" s="63">
        <v>0</v>
      </c>
      <c r="G62" s="64">
        <f t="shared" si="2"/>
        <v>0</v>
      </c>
      <c r="H62" s="65">
        <f t="shared" si="3"/>
        <v>0.17</v>
      </c>
      <c r="I62" s="66">
        <f t="shared" si="4"/>
        <v>42</v>
      </c>
      <c r="J62" s="67">
        <v>0</v>
      </c>
      <c r="K62" s="67">
        <v>0</v>
      </c>
      <c r="L62" s="68">
        <f t="shared" si="5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6"/>
        <v>0</v>
      </c>
      <c r="R62" s="66">
        <f t="shared" si="1"/>
        <v>0.51</v>
      </c>
      <c r="S62" s="66">
        <f t="shared" si="7"/>
        <v>42</v>
      </c>
      <c r="T62" s="67">
        <v>0</v>
      </c>
      <c r="U62" s="67">
        <v>0</v>
      </c>
      <c r="V62" s="64">
        <f t="shared" si="8"/>
        <v>0</v>
      </c>
      <c r="W62" s="66">
        <f t="shared" si="9"/>
        <v>0.13</v>
      </c>
      <c r="X62" s="66">
        <f t="shared" si="10"/>
        <v>42</v>
      </c>
      <c r="Y62" s="67">
        <v>0</v>
      </c>
      <c r="Z62" s="67">
        <v>0</v>
      </c>
      <c r="AA62" s="77">
        <f t="shared" si="11"/>
        <v>0</v>
      </c>
      <c r="AB62" s="66">
        <f t="shared" si="12"/>
        <v>0.13</v>
      </c>
      <c r="AC62" s="66">
        <f t="shared" si="13"/>
        <v>17</v>
      </c>
      <c r="AD62" s="67">
        <v>0</v>
      </c>
      <c r="AE62" s="67">
        <v>0</v>
      </c>
      <c r="AF62" s="70">
        <f t="shared" si="14"/>
        <v>0</v>
      </c>
      <c r="AG62" s="67">
        <f t="shared" si="15"/>
        <v>0.13</v>
      </c>
      <c r="AH62" s="66">
        <f t="shared" si="16"/>
        <v>42</v>
      </c>
      <c r="AI62" s="66">
        <v>21</v>
      </c>
      <c r="AJ62" s="66">
        <v>0</v>
      </c>
      <c r="AK62" s="66">
        <v>10</v>
      </c>
      <c r="AL62" s="71">
        <f t="shared" si="29"/>
        <v>0</v>
      </c>
      <c r="AM62" s="67">
        <f t="shared" si="18"/>
        <v>0.15</v>
      </c>
      <c r="AN62" s="72">
        <f t="shared" si="30"/>
        <v>0</v>
      </c>
      <c r="AO62" s="72">
        <f t="shared" si="31"/>
        <v>0</v>
      </c>
      <c r="AP62" s="72">
        <f t="shared" si="27"/>
        <v>0</v>
      </c>
      <c r="AQ62" s="72">
        <f t="shared" si="28"/>
        <v>0</v>
      </c>
      <c r="AR62" s="72">
        <f t="shared" si="24"/>
        <v>0</v>
      </c>
      <c r="AS62" s="73">
        <v>0</v>
      </c>
      <c r="AT62" s="74" t="e">
        <f t="shared" si="32"/>
        <v>#DIV/0!</v>
      </c>
      <c r="AU62" s="131"/>
      <c r="AV62" s="359"/>
      <c r="AW62" s="360"/>
    </row>
    <row r="63" spans="1:49" x14ac:dyDescent="0.2">
      <c r="A63" s="132" t="s">
        <v>78</v>
      </c>
      <c r="B63" s="197"/>
      <c r="C63" s="75"/>
      <c r="D63" s="76"/>
      <c r="E63" s="63">
        <v>0</v>
      </c>
      <c r="F63" s="63">
        <v>0</v>
      </c>
      <c r="G63" s="64">
        <f t="shared" si="2"/>
        <v>0</v>
      </c>
      <c r="H63" s="65">
        <f t="shared" si="3"/>
        <v>0.17</v>
      </c>
      <c r="I63" s="66">
        <f t="shared" si="4"/>
        <v>42</v>
      </c>
      <c r="J63" s="67">
        <v>0</v>
      </c>
      <c r="K63" s="67">
        <v>0</v>
      </c>
      <c r="L63" s="68">
        <f t="shared" si="5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6"/>
        <v>0</v>
      </c>
      <c r="R63" s="66">
        <f t="shared" si="1"/>
        <v>0.51</v>
      </c>
      <c r="S63" s="66">
        <f t="shared" si="7"/>
        <v>42</v>
      </c>
      <c r="T63" s="67">
        <v>0</v>
      </c>
      <c r="U63" s="67">
        <v>0</v>
      </c>
      <c r="V63" s="64">
        <f t="shared" si="8"/>
        <v>0</v>
      </c>
      <c r="W63" s="66">
        <f t="shared" si="9"/>
        <v>0.13</v>
      </c>
      <c r="X63" s="66">
        <f t="shared" si="10"/>
        <v>42</v>
      </c>
      <c r="Y63" s="67">
        <v>0</v>
      </c>
      <c r="Z63" s="67">
        <v>0</v>
      </c>
      <c r="AA63" s="77">
        <f t="shared" si="11"/>
        <v>0</v>
      </c>
      <c r="AB63" s="66">
        <f t="shared" si="12"/>
        <v>0.13</v>
      </c>
      <c r="AC63" s="66">
        <f t="shared" si="13"/>
        <v>17</v>
      </c>
      <c r="AD63" s="67">
        <v>0</v>
      </c>
      <c r="AE63" s="67">
        <v>0</v>
      </c>
      <c r="AF63" s="70">
        <f t="shared" si="14"/>
        <v>0</v>
      </c>
      <c r="AG63" s="67">
        <f t="shared" si="15"/>
        <v>0.13</v>
      </c>
      <c r="AH63" s="66">
        <f t="shared" si="16"/>
        <v>42</v>
      </c>
      <c r="AI63" s="66">
        <v>21</v>
      </c>
      <c r="AJ63" s="66">
        <v>0</v>
      </c>
      <c r="AK63" s="66">
        <v>10</v>
      </c>
      <c r="AL63" s="71">
        <f t="shared" si="29"/>
        <v>0</v>
      </c>
      <c r="AM63" s="67">
        <f t="shared" si="18"/>
        <v>0.15</v>
      </c>
      <c r="AN63" s="72">
        <f t="shared" si="30"/>
        <v>0</v>
      </c>
      <c r="AO63" s="72">
        <f t="shared" si="31"/>
        <v>0</v>
      </c>
      <c r="AP63" s="72">
        <f t="shared" si="27"/>
        <v>0</v>
      </c>
      <c r="AQ63" s="72">
        <f t="shared" si="28"/>
        <v>0</v>
      </c>
      <c r="AR63" s="72">
        <f t="shared" si="24"/>
        <v>0</v>
      </c>
      <c r="AS63" s="73">
        <v>0</v>
      </c>
      <c r="AT63" s="74" t="e">
        <f t="shared" si="32"/>
        <v>#DIV/0!</v>
      </c>
      <c r="AU63" s="131"/>
      <c r="AV63" s="359"/>
      <c r="AW63" s="360"/>
    </row>
    <row r="64" spans="1:49" x14ac:dyDescent="0.2">
      <c r="A64" s="132" t="s">
        <v>78</v>
      </c>
      <c r="B64" s="197"/>
      <c r="C64" s="75"/>
      <c r="D64" s="76"/>
      <c r="E64" s="63">
        <v>0</v>
      </c>
      <c r="F64" s="63">
        <v>0</v>
      </c>
      <c r="G64" s="64">
        <f t="shared" si="2"/>
        <v>0</v>
      </c>
      <c r="H64" s="65">
        <f t="shared" si="3"/>
        <v>0.17</v>
      </c>
      <c r="I64" s="66">
        <f t="shared" si="4"/>
        <v>42</v>
      </c>
      <c r="J64" s="67">
        <v>0</v>
      </c>
      <c r="K64" s="67">
        <v>0</v>
      </c>
      <c r="L64" s="68">
        <f t="shared" si="5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6"/>
        <v>0</v>
      </c>
      <c r="R64" s="66">
        <f t="shared" si="1"/>
        <v>0.51</v>
      </c>
      <c r="S64" s="66">
        <f t="shared" si="7"/>
        <v>42</v>
      </c>
      <c r="T64" s="67">
        <v>0</v>
      </c>
      <c r="U64" s="67">
        <v>0</v>
      </c>
      <c r="V64" s="64">
        <f t="shared" si="8"/>
        <v>0</v>
      </c>
      <c r="W64" s="66">
        <f t="shared" si="9"/>
        <v>0.13</v>
      </c>
      <c r="X64" s="66">
        <f t="shared" si="10"/>
        <v>42</v>
      </c>
      <c r="Y64" s="67">
        <v>0</v>
      </c>
      <c r="Z64" s="67">
        <v>0</v>
      </c>
      <c r="AA64" s="77">
        <f t="shared" si="11"/>
        <v>0</v>
      </c>
      <c r="AB64" s="66">
        <f t="shared" si="12"/>
        <v>0.13</v>
      </c>
      <c r="AC64" s="66">
        <f t="shared" si="13"/>
        <v>17</v>
      </c>
      <c r="AD64" s="67">
        <v>0</v>
      </c>
      <c r="AE64" s="67">
        <v>0</v>
      </c>
      <c r="AF64" s="70">
        <f t="shared" si="14"/>
        <v>0</v>
      </c>
      <c r="AG64" s="67">
        <f t="shared" si="15"/>
        <v>0.13</v>
      </c>
      <c r="AH64" s="66">
        <f t="shared" si="16"/>
        <v>42</v>
      </c>
      <c r="AI64" s="66">
        <v>21</v>
      </c>
      <c r="AJ64" s="66">
        <v>0</v>
      </c>
      <c r="AK64" s="66">
        <v>10</v>
      </c>
      <c r="AL64" s="71">
        <f t="shared" si="29"/>
        <v>0</v>
      </c>
      <c r="AM64" s="67">
        <f t="shared" si="18"/>
        <v>0.15</v>
      </c>
      <c r="AN64" s="72">
        <f t="shared" si="30"/>
        <v>0</v>
      </c>
      <c r="AO64" s="72">
        <f t="shared" si="31"/>
        <v>0</v>
      </c>
      <c r="AP64" s="72">
        <f t="shared" si="27"/>
        <v>0</v>
      </c>
      <c r="AQ64" s="72">
        <f t="shared" si="28"/>
        <v>0</v>
      </c>
      <c r="AR64" s="72">
        <f t="shared" si="24"/>
        <v>0</v>
      </c>
      <c r="AS64" s="73">
        <v>0</v>
      </c>
      <c r="AT64" s="74" t="e">
        <f t="shared" si="32"/>
        <v>#DIV/0!</v>
      </c>
      <c r="AU64" s="131"/>
      <c r="AV64" s="359"/>
      <c r="AW64" s="360"/>
    </row>
    <row r="65" spans="1:49" x14ac:dyDescent="0.2">
      <c r="A65" s="132" t="s">
        <v>78</v>
      </c>
      <c r="B65" s="197"/>
      <c r="C65" s="75"/>
      <c r="D65" s="76"/>
      <c r="E65" s="63">
        <v>0</v>
      </c>
      <c r="F65" s="63">
        <v>0</v>
      </c>
      <c r="G65" s="64">
        <f t="shared" si="2"/>
        <v>0</v>
      </c>
      <c r="H65" s="65">
        <f t="shared" si="3"/>
        <v>0.17</v>
      </c>
      <c r="I65" s="66">
        <f t="shared" si="4"/>
        <v>42</v>
      </c>
      <c r="J65" s="67">
        <v>0</v>
      </c>
      <c r="K65" s="67">
        <v>0</v>
      </c>
      <c r="L65" s="68">
        <f t="shared" si="5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6"/>
        <v>0</v>
      </c>
      <c r="R65" s="66">
        <f t="shared" si="1"/>
        <v>0.51</v>
      </c>
      <c r="S65" s="66">
        <f t="shared" si="7"/>
        <v>42</v>
      </c>
      <c r="T65" s="67">
        <v>0</v>
      </c>
      <c r="U65" s="67">
        <v>0</v>
      </c>
      <c r="V65" s="64">
        <f t="shared" si="8"/>
        <v>0</v>
      </c>
      <c r="W65" s="66">
        <f t="shared" si="9"/>
        <v>0.13</v>
      </c>
      <c r="X65" s="66">
        <f t="shared" si="10"/>
        <v>42</v>
      </c>
      <c r="Y65" s="67">
        <v>0</v>
      </c>
      <c r="Z65" s="67">
        <v>0</v>
      </c>
      <c r="AA65" s="77">
        <f t="shared" si="11"/>
        <v>0</v>
      </c>
      <c r="AB65" s="66">
        <f t="shared" si="12"/>
        <v>0.13</v>
      </c>
      <c r="AC65" s="66">
        <f t="shared" si="13"/>
        <v>17</v>
      </c>
      <c r="AD65" s="67">
        <v>0</v>
      </c>
      <c r="AE65" s="67">
        <v>0</v>
      </c>
      <c r="AF65" s="70">
        <f t="shared" si="14"/>
        <v>0</v>
      </c>
      <c r="AG65" s="67">
        <f t="shared" si="15"/>
        <v>0.13</v>
      </c>
      <c r="AH65" s="66">
        <f t="shared" si="16"/>
        <v>42</v>
      </c>
      <c r="AI65" s="66">
        <v>21</v>
      </c>
      <c r="AJ65" s="66">
        <v>0</v>
      </c>
      <c r="AK65" s="66">
        <v>10</v>
      </c>
      <c r="AL65" s="71">
        <f t="shared" si="29"/>
        <v>0</v>
      </c>
      <c r="AM65" s="67">
        <f t="shared" si="18"/>
        <v>0.15</v>
      </c>
      <c r="AN65" s="72">
        <f t="shared" si="30"/>
        <v>0</v>
      </c>
      <c r="AO65" s="72">
        <f t="shared" si="31"/>
        <v>0</v>
      </c>
      <c r="AP65" s="72">
        <f t="shared" si="27"/>
        <v>0</v>
      </c>
      <c r="AQ65" s="72">
        <f t="shared" si="28"/>
        <v>0</v>
      </c>
      <c r="AR65" s="72">
        <f t="shared" si="24"/>
        <v>0</v>
      </c>
      <c r="AS65" s="73">
        <v>0</v>
      </c>
      <c r="AT65" s="74" t="e">
        <f t="shared" si="32"/>
        <v>#DIV/0!</v>
      </c>
      <c r="AU65" s="131"/>
      <c r="AV65" s="359"/>
      <c r="AW65" s="360"/>
    </row>
    <row r="66" spans="1:49" x14ac:dyDescent="0.2">
      <c r="A66" s="132" t="s">
        <v>78</v>
      </c>
      <c r="B66" s="197"/>
      <c r="C66" s="75"/>
      <c r="D66" s="76"/>
      <c r="E66" s="63">
        <v>0</v>
      </c>
      <c r="F66" s="63">
        <v>0</v>
      </c>
      <c r="G66" s="64">
        <f t="shared" si="2"/>
        <v>0</v>
      </c>
      <c r="H66" s="65">
        <f t="shared" si="3"/>
        <v>0.17</v>
      </c>
      <c r="I66" s="66">
        <f t="shared" si="4"/>
        <v>42</v>
      </c>
      <c r="J66" s="67">
        <v>0</v>
      </c>
      <c r="K66" s="67">
        <v>0</v>
      </c>
      <c r="L66" s="68">
        <f t="shared" si="5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6"/>
        <v>0</v>
      </c>
      <c r="R66" s="66">
        <f t="shared" si="1"/>
        <v>0.51</v>
      </c>
      <c r="S66" s="66">
        <f t="shared" si="7"/>
        <v>42</v>
      </c>
      <c r="T66" s="67">
        <v>0</v>
      </c>
      <c r="U66" s="67">
        <v>0</v>
      </c>
      <c r="V66" s="64">
        <f t="shared" si="8"/>
        <v>0</v>
      </c>
      <c r="W66" s="66">
        <f t="shared" si="9"/>
        <v>0.13</v>
      </c>
      <c r="X66" s="66">
        <f t="shared" si="10"/>
        <v>42</v>
      </c>
      <c r="Y66" s="67">
        <v>0</v>
      </c>
      <c r="Z66" s="67">
        <v>0</v>
      </c>
      <c r="AA66" s="77">
        <f t="shared" si="11"/>
        <v>0</v>
      </c>
      <c r="AB66" s="66">
        <f t="shared" si="12"/>
        <v>0.13</v>
      </c>
      <c r="AC66" s="66">
        <f t="shared" si="13"/>
        <v>17</v>
      </c>
      <c r="AD66" s="67">
        <v>0</v>
      </c>
      <c r="AE66" s="67">
        <v>0</v>
      </c>
      <c r="AF66" s="70">
        <f t="shared" si="14"/>
        <v>0</v>
      </c>
      <c r="AG66" s="67">
        <f t="shared" si="15"/>
        <v>0.13</v>
      </c>
      <c r="AH66" s="66">
        <f t="shared" si="16"/>
        <v>42</v>
      </c>
      <c r="AI66" s="66">
        <v>21</v>
      </c>
      <c r="AJ66" s="66">
        <v>0</v>
      </c>
      <c r="AK66" s="66">
        <v>10</v>
      </c>
      <c r="AL66" s="71">
        <f t="shared" si="29"/>
        <v>0</v>
      </c>
      <c r="AM66" s="67">
        <f t="shared" si="18"/>
        <v>0.15</v>
      </c>
      <c r="AN66" s="72">
        <f t="shared" si="30"/>
        <v>0</v>
      </c>
      <c r="AO66" s="72">
        <f t="shared" si="31"/>
        <v>0</v>
      </c>
      <c r="AP66" s="72">
        <f t="shared" si="27"/>
        <v>0</v>
      </c>
      <c r="AQ66" s="72">
        <f t="shared" si="28"/>
        <v>0</v>
      </c>
      <c r="AR66" s="72">
        <f t="shared" si="24"/>
        <v>0</v>
      </c>
      <c r="AS66" s="73">
        <v>0</v>
      </c>
      <c r="AT66" s="74" t="e">
        <f t="shared" si="32"/>
        <v>#DIV/0!</v>
      </c>
      <c r="AU66" s="131"/>
      <c r="AV66" s="359"/>
      <c r="AW66" s="360"/>
    </row>
    <row r="67" spans="1:49" x14ac:dyDescent="0.2">
      <c r="A67" s="132" t="s">
        <v>78</v>
      </c>
      <c r="B67" s="197"/>
      <c r="C67" s="75"/>
      <c r="D67" s="76"/>
      <c r="E67" s="63">
        <v>0</v>
      </c>
      <c r="F67" s="63">
        <v>0</v>
      </c>
      <c r="G67" s="64">
        <f t="shared" si="2"/>
        <v>0</v>
      </c>
      <c r="H67" s="65">
        <f t="shared" si="3"/>
        <v>0.17</v>
      </c>
      <c r="I67" s="66">
        <f t="shared" si="4"/>
        <v>42</v>
      </c>
      <c r="J67" s="67">
        <v>0</v>
      </c>
      <c r="K67" s="67">
        <v>0</v>
      </c>
      <c r="L67" s="68">
        <f t="shared" si="5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6"/>
        <v>0</v>
      </c>
      <c r="R67" s="66">
        <f t="shared" si="1"/>
        <v>0.51</v>
      </c>
      <c r="S67" s="66">
        <f t="shared" si="7"/>
        <v>42</v>
      </c>
      <c r="T67" s="67">
        <v>0</v>
      </c>
      <c r="U67" s="67">
        <v>0</v>
      </c>
      <c r="V67" s="64">
        <f t="shared" si="8"/>
        <v>0</v>
      </c>
      <c r="W67" s="66">
        <f t="shared" si="9"/>
        <v>0.13</v>
      </c>
      <c r="X67" s="66">
        <f t="shared" si="10"/>
        <v>42</v>
      </c>
      <c r="Y67" s="67">
        <v>0</v>
      </c>
      <c r="Z67" s="67">
        <v>0</v>
      </c>
      <c r="AA67" s="77">
        <f t="shared" si="11"/>
        <v>0</v>
      </c>
      <c r="AB67" s="66">
        <f t="shared" si="12"/>
        <v>0.13</v>
      </c>
      <c r="AC67" s="66">
        <f t="shared" si="13"/>
        <v>17</v>
      </c>
      <c r="AD67" s="67">
        <v>0</v>
      </c>
      <c r="AE67" s="67">
        <v>0</v>
      </c>
      <c r="AF67" s="70">
        <f t="shared" si="14"/>
        <v>0</v>
      </c>
      <c r="AG67" s="67">
        <f t="shared" si="15"/>
        <v>0.13</v>
      </c>
      <c r="AH67" s="66">
        <f t="shared" si="16"/>
        <v>42</v>
      </c>
      <c r="AI67" s="66">
        <v>21</v>
      </c>
      <c r="AJ67" s="66">
        <v>0</v>
      </c>
      <c r="AK67" s="66">
        <v>10</v>
      </c>
      <c r="AL67" s="71">
        <f t="shared" si="29"/>
        <v>0</v>
      </c>
      <c r="AM67" s="67">
        <f t="shared" si="18"/>
        <v>0.15</v>
      </c>
      <c r="AN67" s="72">
        <f t="shared" si="30"/>
        <v>0</v>
      </c>
      <c r="AO67" s="72">
        <f t="shared" si="31"/>
        <v>0</v>
      </c>
      <c r="AP67" s="72">
        <f t="shared" si="27"/>
        <v>0</v>
      </c>
      <c r="AQ67" s="72">
        <f t="shared" si="28"/>
        <v>0</v>
      </c>
      <c r="AR67" s="72">
        <f t="shared" si="24"/>
        <v>0</v>
      </c>
      <c r="AS67" s="73">
        <v>0</v>
      </c>
      <c r="AT67" s="74" t="e">
        <f t="shared" si="32"/>
        <v>#DIV/0!</v>
      </c>
      <c r="AU67" s="131"/>
      <c r="AV67" s="359"/>
      <c r="AW67" s="360"/>
    </row>
    <row r="68" spans="1:49" x14ac:dyDescent="0.2">
      <c r="A68" s="132" t="s">
        <v>78</v>
      </c>
      <c r="B68" s="197"/>
      <c r="C68" s="75"/>
      <c r="D68" s="76"/>
      <c r="E68" s="63">
        <v>0</v>
      </c>
      <c r="F68" s="63">
        <v>0</v>
      </c>
      <c r="G68" s="64">
        <f t="shared" si="2"/>
        <v>0</v>
      </c>
      <c r="H68" s="65">
        <f t="shared" si="3"/>
        <v>0.17</v>
      </c>
      <c r="I68" s="66">
        <f t="shared" si="4"/>
        <v>42</v>
      </c>
      <c r="J68" s="67">
        <v>0</v>
      </c>
      <c r="K68" s="67">
        <v>0</v>
      </c>
      <c r="L68" s="68">
        <f t="shared" si="5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6"/>
        <v>0</v>
      </c>
      <c r="R68" s="66">
        <f t="shared" si="1"/>
        <v>0.51</v>
      </c>
      <c r="S68" s="66">
        <f t="shared" si="7"/>
        <v>42</v>
      </c>
      <c r="T68" s="67">
        <v>0</v>
      </c>
      <c r="U68" s="67">
        <v>0</v>
      </c>
      <c r="V68" s="64">
        <f t="shared" si="8"/>
        <v>0</v>
      </c>
      <c r="W68" s="66">
        <f t="shared" si="9"/>
        <v>0.13</v>
      </c>
      <c r="X68" s="66">
        <f t="shared" si="10"/>
        <v>42</v>
      </c>
      <c r="Y68" s="67">
        <v>0</v>
      </c>
      <c r="Z68" s="67">
        <v>0</v>
      </c>
      <c r="AA68" s="77">
        <f t="shared" si="11"/>
        <v>0</v>
      </c>
      <c r="AB68" s="66">
        <f t="shared" si="12"/>
        <v>0.13</v>
      </c>
      <c r="AC68" s="66">
        <f t="shared" si="13"/>
        <v>17</v>
      </c>
      <c r="AD68" s="67">
        <v>0</v>
      </c>
      <c r="AE68" s="67">
        <v>0</v>
      </c>
      <c r="AF68" s="70">
        <f t="shared" si="14"/>
        <v>0</v>
      </c>
      <c r="AG68" s="67">
        <f t="shared" si="15"/>
        <v>0.13</v>
      </c>
      <c r="AH68" s="66">
        <f t="shared" si="16"/>
        <v>42</v>
      </c>
      <c r="AI68" s="66">
        <v>21</v>
      </c>
      <c r="AJ68" s="66">
        <v>0</v>
      </c>
      <c r="AK68" s="66">
        <v>10</v>
      </c>
      <c r="AL68" s="71">
        <f t="shared" si="29"/>
        <v>0</v>
      </c>
      <c r="AM68" s="67">
        <f t="shared" si="18"/>
        <v>0.15</v>
      </c>
      <c r="AN68" s="72">
        <f t="shared" si="30"/>
        <v>0</v>
      </c>
      <c r="AO68" s="72">
        <f t="shared" si="31"/>
        <v>0</v>
      </c>
      <c r="AP68" s="72">
        <f t="shared" si="27"/>
        <v>0</v>
      </c>
      <c r="AQ68" s="72">
        <f t="shared" si="28"/>
        <v>0</v>
      </c>
      <c r="AR68" s="72">
        <f t="shared" si="24"/>
        <v>0</v>
      </c>
      <c r="AS68" s="73">
        <v>0</v>
      </c>
      <c r="AT68" s="74" t="e">
        <f t="shared" si="32"/>
        <v>#DIV/0!</v>
      </c>
      <c r="AU68" s="131"/>
      <c r="AV68" s="359"/>
      <c r="AW68" s="360"/>
    </row>
    <row r="69" spans="1:49" x14ac:dyDescent="0.2">
      <c r="A69" s="132" t="s">
        <v>78</v>
      </c>
      <c r="B69" s="197"/>
      <c r="C69" s="75"/>
      <c r="D69" s="76"/>
      <c r="E69" s="63">
        <v>0</v>
      </c>
      <c r="F69" s="63">
        <v>0</v>
      </c>
      <c r="G69" s="64">
        <f t="shared" si="2"/>
        <v>0</v>
      </c>
      <c r="H69" s="65">
        <f t="shared" si="3"/>
        <v>0.17</v>
      </c>
      <c r="I69" s="66">
        <f t="shared" si="4"/>
        <v>42</v>
      </c>
      <c r="J69" s="67">
        <v>0</v>
      </c>
      <c r="K69" s="67">
        <v>0</v>
      </c>
      <c r="L69" s="68">
        <f t="shared" si="5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6"/>
        <v>0</v>
      </c>
      <c r="R69" s="66">
        <f t="shared" si="1"/>
        <v>0.51</v>
      </c>
      <c r="S69" s="66">
        <f t="shared" si="7"/>
        <v>42</v>
      </c>
      <c r="T69" s="67">
        <v>0</v>
      </c>
      <c r="U69" s="67">
        <v>0</v>
      </c>
      <c r="V69" s="64">
        <f t="shared" si="8"/>
        <v>0</v>
      </c>
      <c r="W69" s="66">
        <f t="shared" si="9"/>
        <v>0.13</v>
      </c>
      <c r="X69" s="66">
        <f t="shared" si="10"/>
        <v>42</v>
      </c>
      <c r="Y69" s="67">
        <v>0</v>
      </c>
      <c r="Z69" s="67">
        <v>0</v>
      </c>
      <c r="AA69" s="77">
        <f t="shared" si="11"/>
        <v>0</v>
      </c>
      <c r="AB69" s="66">
        <f t="shared" si="12"/>
        <v>0.13</v>
      </c>
      <c r="AC69" s="66">
        <f t="shared" si="13"/>
        <v>17</v>
      </c>
      <c r="AD69" s="67">
        <v>0</v>
      </c>
      <c r="AE69" s="67">
        <v>0</v>
      </c>
      <c r="AF69" s="70">
        <f t="shared" si="14"/>
        <v>0</v>
      </c>
      <c r="AG69" s="67">
        <f t="shared" si="15"/>
        <v>0.13</v>
      </c>
      <c r="AH69" s="66">
        <f t="shared" si="16"/>
        <v>42</v>
      </c>
      <c r="AI69" s="66">
        <v>21</v>
      </c>
      <c r="AJ69" s="66">
        <v>0</v>
      </c>
      <c r="AK69" s="66">
        <v>10</v>
      </c>
      <c r="AL69" s="71">
        <f t="shared" si="29"/>
        <v>0</v>
      </c>
      <c r="AM69" s="67">
        <f t="shared" si="18"/>
        <v>0.15</v>
      </c>
      <c r="AN69" s="72">
        <f t="shared" si="30"/>
        <v>0</v>
      </c>
      <c r="AO69" s="72">
        <f t="shared" si="31"/>
        <v>0</v>
      </c>
      <c r="AP69" s="72">
        <f t="shared" si="27"/>
        <v>0</v>
      </c>
      <c r="AQ69" s="72">
        <f t="shared" si="28"/>
        <v>0</v>
      </c>
      <c r="AR69" s="72">
        <f t="shared" si="24"/>
        <v>0</v>
      </c>
      <c r="AS69" s="73">
        <v>0</v>
      </c>
      <c r="AT69" s="74" t="e">
        <f t="shared" si="32"/>
        <v>#DIV/0!</v>
      </c>
      <c r="AU69" s="131"/>
      <c r="AV69" s="359"/>
      <c r="AW69" s="360"/>
    </row>
    <row r="70" spans="1:49" x14ac:dyDescent="0.2">
      <c r="A70" s="132" t="s">
        <v>78</v>
      </c>
      <c r="B70" s="197"/>
      <c r="C70" s="75"/>
      <c r="D70" s="76"/>
      <c r="E70" s="63">
        <v>0</v>
      </c>
      <c r="F70" s="63">
        <v>0</v>
      </c>
      <c r="G70" s="64">
        <f t="shared" si="2"/>
        <v>0</v>
      </c>
      <c r="H70" s="65">
        <f t="shared" si="3"/>
        <v>0.17</v>
      </c>
      <c r="I70" s="66">
        <f t="shared" si="4"/>
        <v>42</v>
      </c>
      <c r="J70" s="67">
        <v>0</v>
      </c>
      <c r="K70" s="67">
        <v>0</v>
      </c>
      <c r="L70" s="68">
        <f t="shared" si="5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6"/>
        <v>0</v>
      </c>
      <c r="R70" s="66">
        <f t="shared" si="1"/>
        <v>0.51</v>
      </c>
      <c r="S70" s="66">
        <f t="shared" si="7"/>
        <v>42</v>
      </c>
      <c r="T70" s="67">
        <v>0</v>
      </c>
      <c r="U70" s="67">
        <v>0</v>
      </c>
      <c r="V70" s="64">
        <f t="shared" si="8"/>
        <v>0</v>
      </c>
      <c r="W70" s="66">
        <f t="shared" si="9"/>
        <v>0.13</v>
      </c>
      <c r="X70" s="66">
        <f t="shared" si="10"/>
        <v>42</v>
      </c>
      <c r="Y70" s="67">
        <v>0</v>
      </c>
      <c r="Z70" s="67">
        <v>0</v>
      </c>
      <c r="AA70" s="77">
        <f t="shared" si="11"/>
        <v>0</v>
      </c>
      <c r="AB70" s="66">
        <f t="shared" si="12"/>
        <v>0.13</v>
      </c>
      <c r="AC70" s="66">
        <f t="shared" si="13"/>
        <v>17</v>
      </c>
      <c r="AD70" s="67">
        <v>0</v>
      </c>
      <c r="AE70" s="67">
        <v>0</v>
      </c>
      <c r="AF70" s="70">
        <f t="shared" si="14"/>
        <v>0</v>
      </c>
      <c r="AG70" s="67">
        <f t="shared" si="15"/>
        <v>0.13</v>
      </c>
      <c r="AH70" s="66">
        <f t="shared" si="16"/>
        <v>42</v>
      </c>
      <c r="AI70" s="66">
        <v>21</v>
      </c>
      <c r="AJ70" s="66">
        <v>0</v>
      </c>
      <c r="AK70" s="66">
        <v>10</v>
      </c>
      <c r="AL70" s="71">
        <f t="shared" si="29"/>
        <v>0</v>
      </c>
      <c r="AM70" s="67">
        <f t="shared" si="18"/>
        <v>0.15</v>
      </c>
      <c r="AN70" s="72">
        <f t="shared" si="30"/>
        <v>0</v>
      </c>
      <c r="AO70" s="72">
        <f t="shared" si="31"/>
        <v>0</v>
      </c>
      <c r="AP70" s="72">
        <f t="shared" si="27"/>
        <v>0</v>
      </c>
      <c r="AQ70" s="72">
        <f t="shared" si="28"/>
        <v>0</v>
      </c>
      <c r="AR70" s="72">
        <f t="shared" si="24"/>
        <v>0</v>
      </c>
      <c r="AS70" s="73">
        <v>0</v>
      </c>
      <c r="AT70" s="74" t="e">
        <f t="shared" si="32"/>
        <v>#DIV/0!</v>
      </c>
      <c r="AU70" s="131"/>
      <c r="AV70" s="359"/>
      <c r="AW70" s="360"/>
    </row>
    <row r="71" spans="1:49" x14ac:dyDescent="0.2">
      <c r="A71" s="132" t="s">
        <v>78</v>
      </c>
      <c r="B71" s="197"/>
      <c r="C71" s="75"/>
      <c r="D71" s="76"/>
      <c r="E71" s="63">
        <v>0</v>
      </c>
      <c r="F71" s="63">
        <v>0</v>
      </c>
      <c r="G71" s="64">
        <f t="shared" si="2"/>
        <v>0</v>
      </c>
      <c r="H71" s="65">
        <f t="shared" si="3"/>
        <v>0.17</v>
      </c>
      <c r="I71" s="66">
        <f t="shared" si="4"/>
        <v>42</v>
      </c>
      <c r="J71" s="67">
        <v>0</v>
      </c>
      <c r="K71" s="67">
        <v>0</v>
      </c>
      <c r="L71" s="68">
        <f t="shared" si="5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6"/>
        <v>0</v>
      </c>
      <c r="R71" s="66">
        <f t="shared" si="1"/>
        <v>0.51</v>
      </c>
      <c r="S71" s="66">
        <f t="shared" si="7"/>
        <v>42</v>
      </c>
      <c r="T71" s="67">
        <v>0</v>
      </c>
      <c r="U71" s="67">
        <v>0</v>
      </c>
      <c r="V71" s="64">
        <f t="shared" si="8"/>
        <v>0</v>
      </c>
      <c r="W71" s="66">
        <f t="shared" si="9"/>
        <v>0.13</v>
      </c>
      <c r="X71" s="66">
        <f t="shared" si="10"/>
        <v>42</v>
      </c>
      <c r="Y71" s="67">
        <v>0</v>
      </c>
      <c r="Z71" s="67">
        <v>0</v>
      </c>
      <c r="AA71" s="77">
        <f t="shared" si="11"/>
        <v>0</v>
      </c>
      <c r="AB71" s="66">
        <f t="shared" si="12"/>
        <v>0.13</v>
      </c>
      <c r="AC71" s="66">
        <f t="shared" si="13"/>
        <v>17</v>
      </c>
      <c r="AD71" s="67">
        <v>0</v>
      </c>
      <c r="AE71" s="67">
        <v>0</v>
      </c>
      <c r="AF71" s="70">
        <f t="shared" si="14"/>
        <v>0</v>
      </c>
      <c r="AG71" s="67">
        <f t="shared" si="15"/>
        <v>0.13</v>
      </c>
      <c r="AH71" s="66">
        <f t="shared" si="16"/>
        <v>42</v>
      </c>
      <c r="AI71" s="66">
        <v>21</v>
      </c>
      <c r="AJ71" s="66">
        <v>0</v>
      </c>
      <c r="AK71" s="66">
        <v>10</v>
      </c>
      <c r="AL71" s="71">
        <f t="shared" si="29"/>
        <v>0</v>
      </c>
      <c r="AM71" s="67">
        <f t="shared" si="18"/>
        <v>0.15</v>
      </c>
      <c r="AN71" s="72">
        <f t="shared" si="30"/>
        <v>0</v>
      </c>
      <c r="AO71" s="72">
        <f t="shared" si="31"/>
        <v>0</v>
      </c>
      <c r="AP71" s="72">
        <f t="shared" si="27"/>
        <v>0</v>
      </c>
      <c r="AQ71" s="72">
        <f t="shared" si="28"/>
        <v>0</v>
      </c>
      <c r="AR71" s="72">
        <f t="shared" si="24"/>
        <v>0</v>
      </c>
      <c r="AS71" s="73">
        <v>0</v>
      </c>
      <c r="AT71" s="74" t="e">
        <f t="shared" si="32"/>
        <v>#DIV/0!</v>
      </c>
      <c r="AU71" s="131"/>
      <c r="AV71" s="359"/>
      <c r="AW71" s="360"/>
    </row>
    <row r="72" spans="1:49" x14ac:dyDescent="0.2">
      <c r="A72" s="132" t="s">
        <v>78</v>
      </c>
      <c r="B72" s="197"/>
      <c r="C72" s="75"/>
      <c r="D72" s="76"/>
      <c r="E72" s="63">
        <v>0</v>
      </c>
      <c r="F72" s="63">
        <v>0</v>
      </c>
      <c r="G72" s="64">
        <f t="shared" si="2"/>
        <v>0</v>
      </c>
      <c r="H72" s="65">
        <f t="shared" si="3"/>
        <v>0.17</v>
      </c>
      <c r="I72" s="66">
        <f t="shared" si="4"/>
        <v>42</v>
      </c>
      <c r="J72" s="67">
        <v>0</v>
      </c>
      <c r="K72" s="67">
        <v>0</v>
      </c>
      <c r="L72" s="68">
        <f t="shared" si="5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6"/>
        <v>0</v>
      </c>
      <c r="R72" s="66">
        <f t="shared" si="1"/>
        <v>0.51</v>
      </c>
      <c r="S72" s="66">
        <f t="shared" si="7"/>
        <v>42</v>
      </c>
      <c r="T72" s="67">
        <v>0</v>
      </c>
      <c r="U72" s="67">
        <v>0</v>
      </c>
      <c r="V72" s="64">
        <f t="shared" si="8"/>
        <v>0</v>
      </c>
      <c r="W72" s="66">
        <f t="shared" si="9"/>
        <v>0.13</v>
      </c>
      <c r="X72" s="66">
        <f t="shared" si="10"/>
        <v>42</v>
      </c>
      <c r="Y72" s="67">
        <v>0</v>
      </c>
      <c r="Z72" s="67">
        <v>0</v>
      </c>
      <c r="AA72" s="77">
        <f t="shared" si="11"/>
        <v>0</v>
      </c>
      <c r="AB72" s="66">
        <f t="shared" si="12"/>
        <v>0.13</v>
      </c>
      <c r="AC72" s="66">
        <f t="shared" si="13"/>
        <v>17</v>
      </c>
      <c r="AD72" s="67">
        <v>0</v>
      </c>
      <c r="AE72" s="67">
        <v>0</v>
      </c>
      <c r="AF72" s="70">
        <f t="shared" si="14"/>
        <v>0</v>
      </c>
      <c r="AG72" s="67">
        <f t="shared" si="15"/>
        <v>0.13</v>
      </c>
      <c r="AH72" s="66">
        <f t="shared" si="16"/>
        <v>42</v>
      </c>
      <c r="AI72" s="66">
        <v>21</v>
      </c>
      <c r="AJ72" s="66">
        <v>0</v>
      </c>
      <c r="AK72" s="66">
        <v>10</v>
      </c>
      <c r="AL72" s="71">
        <f t="shared" si="29"/>
        <v>0</v>
      </c>
      <c r="AM72" s="67">
        <f t="shared" si="18"/>
        <v>0.15</v>
      </c>
      <c r="AN72" s="72">
        <f t="shared" si="30"/>
        <v>0</v>
      </c>
      <c r="AO72" s="72">
        <f t="shared" si="31"/>
        <v>0</v>
      </c>
      <c r="AP72" s="72">
        <f t="shared" si="27"/>
        <v>0</v>
      </c>
      <c r="AQ72" s="72">
        <f t="shared" si="28"/>
        <v>0</v>
      </c>
      <c r="AR72" s="72">
        <f t="shared" si="24"/>
        <v>0</v>
      </c>
      <c r="AS72" s="73">
        <v>0</v>
      </c>
      <c r="AT72" s="74" t="e">
        <f t="shared" si="32"/>
        <v>#DIV/0!</v>
      </c>
      <c r="AU72" s="131"/>
      <c r="AV72" s="359"/>
      <c r="AW72" s="360"/>
    </row>
    <row r="73" spans="1:49" x14ac:dyDescent="0.2">
      <c r="A73" s="132" t="s">
        <v>78</v>
      </c>
      <c r="B73" s="197"/>
      <c r="C73" s="75"/>
      <c r="D73" s="76"/>
      <c r="E73" s="63">
        <v>0</v>
      </c>
      <c r="F73" s="63">
        <v>0</v>
      </c>
      <c r="G73" s="64">
        <f t="shared" si="2"/>
        <v>0</v>
      </c>
      <c r="H73" s="65">
        <f t="shared" si="3"/>
        <v>0.17</v>
      </c>
      <c r="I73" s="66">
        <f t="shared" si="4"/>
        <v>42</v>
      </c>
      <c r="J73" s="67">
        <v>0</v>
      </c>
      <c r="K73" s="67">
        <v>0</v>
      </c>
      <c r="L73" s="68">
        <f t="shared" si="5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6"/>
        <v>0</v>
      </c>
      <c r="R73" s="66">
        <f t="shared" si="1"/>
        <v>0.51</v>
      </c>
      <c r="S73" s="66">
        <f t="shared" si="7"/>
        <v>42</v>
      </c>
      <c r="T73" s="67">
        <v>0</v>
      </c>
      <c r="U73" s="67">
        <v>0</v>
      </c>
      <c r="V73" s="64">
        <f t="shared" si="8"/>
        <v>0</v>
      </c>
      <c r="W73" s="66">
        <f t="shared" si="9"/>
        <v>0.13</v>
      </c>
      <c r="X73" s="66">
        <f t="shared" si="10"/>
        <v>42</v>
      </c>
      <c r="Y73" s="67">
        <v>0</v>
      </c>
      <c r="Z73" s="67">
        <v>0</v>
      </c>
      <c r="AA73" s="77">
        <f t="shared" si="11"/>
        <v>0</v>
      </c>
      <c r="AB73" s="66">
        <f t="shared" si="12"/>
        <v>0.13</v>
      </c>
      <c r="AC73" s="66">
        <f t="shared" si="13"/>
        <v>17</v>
      </c>
      <c r="AD73" s="67">
        <v>0</v>
      </c>
      <c r="AE73" s="67">
        <v>0</v>
      </c>
      <c r="AF73" s="70">
        <f t="shared" si="14"/>
        <v>0</v>
      </c>
      <c r="AG73" s="67">
        <f t="shared" si="15"/>
        <v>0.13</v>
      </c>
      <c r="AH73" s="66">
        <f t="shared" si="16"/>
        <v>42</v>
      </c>
      <c r="AI73" s="66">
        <v>21</v>
      </c>
      <c r="AJ73" s="66">
        <v>0</v>
      </c>
      <c r="AK73" s="66">
        <v>10</v>
      </c>
      <c r="AL73" s="71">
        <f t="shared" si="29"/>
        <v>0</v>
      </c>
      <c r="AM73" s="67">
        <f t="shared" si="18"/>
        <v>0.15</v>
      </c>
      <c r="AN73" s="72">
        <f t="shared" si="30"/>
        <v>0</v>
      </c>
      <c r="AO73" s="72">
        <f t="shared" si="31"/>
        <v>0</v>
      </c>
      <c r="AP73" s="72">
        <f t="shared" si="27"/>
        <v>0</v>
      </c>
      <c r="AQ73" s="72">
        <f t="shared" si="28"/>
        <v>0</v>
      </c>
      <c r="AR73" s="72">
        <f t="shared" si="24"/>
        <v>0</v>
      </c>
      <c r="AS73" s="73">
        <v>0</v>
      </c>
      <c r="AT73" s="74" t="e">
        <f t="shared" si="32"/>
        <v>#DIV/0!</v>
      </c>
      <c r="AU73" s="131"/>
      <c r="AV73" s="361"/>
      <c r="AW73" s="360"/>
    </row>
    <row r="74" spans="1:49" x14ac:dyDescent="0.2">
      <c r="A74" s="132" t="s">
        <v>78</v>
      </c>
      <c r="B74" s="197"/>
      <c r="C74" s="75"/>
      <c r="D74" s="76"/>
      <c r="E74" s="63">
        <v>0</v>
      </c>
      <c r="F74" s="63">
        <v>0</v>
      </c>
      <c r="G74" s="64">
        <f t="shared" si="2"/>
        <v>0</v>
      </c>
      <c r="H74" s="65">
        <f t="shared" si="3"/>
        <v>0.17</v>
      </c>
      <c r="I74" s="66">
        <f t="shared" si="4"/>
        <v>42</v>
      </c>
      <c r="J74" s="67">
        <v>0</v>
      </c>
      <c r="K74" s="67">
        <v>0</v>
      </c>
      <c r="L74" s="68">
        <f t="shared" si="5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6"/>
        <v>0</v>
      </c>
      <c r="R74" s="66">
        <f t="shared" si="1"/>
        <v>0.51</v>
      </c>
      <c r="S74" s="66">
        <f t="shared" si="7"/>
        <v>42</v>
      </c>
      <c r="T74" s="67">
        <v>0</v>
      </c>
      <c r="U74" s="67">
        <v>0</v>
      </c>
      <c r="V74" s="64">
        <f t="shared" si="8"/>
        <v>0</v>
      </c>
      <c r="W74" s="66">
        <f t="shared" si="9"/>
        <v>0.13</v>
      </c>
      <c r="X74" s="66">
        <f t="shared" si="10"/>
        <v>42</v>
      </c>
      <c r="Y74" s="67">
        <v>0</v>
      </c>
      <c r="Z74" s="67">
        <v>0</v>
      </c>
      <c r="AA74" s="77">
        <f t="shared" si="11"/>
        <v>0</v>
      </c>
      <c r="AB74" s="66">
        <f t="shared" si="12"/>
        <v>0.13</v>
      </c>
      <c r="AC74" s="66">
        <f t="shared" si="13"/>
        <v>17</v>
      </c>
      <c r="AD74" s="67">
        <v>0</v>
      </c>
      <c r="AE74" s="67">
        <v>0</v>
      </c>
      <c r="AF74" s="70">
        <f t="shared" si="14"/>
        <v>0</v>
      </c>
      <c r="AG74" s="67">
        <f t="shared" si="15"/>
        <v>0.13</v>
      </c>
      <c r="AH74" s="66">
        <f t="shared" si="16"/>
        <v>42</v>
      </c>
      <c r="AI74" s="66">
        <v>21</v>
      </c>
      <c r="AJ74" s="66">
        <v>0</v>
      </c>
      <c r="AK74" s="66">
        <v>10</v>
      </c>
      <c r="AL74" s="71">
        <f t="shared" si="29"/>
        <v>0</v>
      </c>
      <c r="AM74" s="67">
        <f t="shared" si="18"/>
        <v>0.15</v>
      </c>
      <c r="AN74" s="72">
        <f t="shared" si="30"/>
        <v>0</v>
      </c>
      <c r="AO74" s="72">
        <f t="shared" si="31"/>
        <v>0</v>
      </c>
      <c r="AP74" s="72">
        <f t="shared" si="27"/>
        <v>0</v>
      </c>
      <c r="AQ74" s="72">
        <f t="shared" si="28"/>
        <v>0</v>
      </c>
      <c r="AR74" s="72">
        <f t="shared" si="24"/>
        <v>0</v>
      </c>
      <c r="AS74" s="73">
        <v>0</v>
      </c>
      <c r="AT74" s="74" t="e">
        <f t="shared" si="32"/>
        <v>#DIV/0!</v>
      </c>
      <c r="AU74" s="131"/>
      <c r="AV74" s="361"/>
      <c r="AW74" s="360"/>
    </row>
    <row r="75" spans="1:49" x14ac:dyDescent="0.2">
      <c r="A75" s="132" t="s">
        <v>78</v>
      </c>
      <c r="B75" s="197"/>
      <c r="C75" s="75"/>
      <c r="D75" s="76"/>
      <c r="E75" s="63">
        <v>0</v>
      </c>
      <c r="F75" s="63">
        <v>0</v>
      </c>
      <c r="G75" s="64">
        <f t="shared" si="2"/>
        <v>0</v>
      </c>
      <c r="H75" s="65">
        <f t="shared" si="3"/>
        <v>0.17</v>
      </c>
      <c r="I75" s="66">
        <f t="shared" si="4"/>
        <v>42</v>
      </c>
      <c r="J75" s="67">
        <v>0</v>
      </c>
      <c r="K75" s="67">
        <v>0</v>
      </c>
      <c r="L75" s="68">
        <f t="shared" si="5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6"/>
        <v>0</v>
      </c>
      <c r="R75" s="66">
        <f t="shared" si="1"/>
        <v>0.51</v>
      </c>
      <c r="S75" s="66">
        <f t="shared" si="7"/>
        <v>42</v>
      </c>
      <c r="T75" s="67">
        <v>0</v>
      </c>
      <c r="U75" s="67">
        <v>0</v>
      </c>
      <c r="V75" s="64">
        <f t="shared" si="8"/>
        <v>0</v>
      </c>
      <c r="W75" s="66">
        <f t="shared" si="9"/>
        <v>0.13</v>
      </c>
      <c r="X75" s="66">
        <f t="shared" si="10"/>
        <v>42</v>
      </c>
      <c r="Y75" s="67">
        <v>0</v>
      </c>
      <c r="Z75" s="67">
        <v>0</v>
      </c>
      <c r="AA75" s="77">
        <f t="shared" si="11"/>
        <v>0</v>
      </c>
      <c r="AB75" s="66">
        <f t="shared" si="12"/>
        <v>0.13</v>
      </c>
      <c r="AC75" s="66">
        <f t="shared" si="13"/>
        <v>17</v>
      </c>
      <c r="AD75" s="67">
        <v>0</v>
      </c>
      <c r="AE75" s="67">
        <v>0</v>
      </c>
      <c r="AF75" s="70">
        <f t="shared" si="14"/>
        <v>0</v>
      </c>
      <c r="AG75" s="67">
        <f t="shared" si="15"/>
        <v>0.13</v>
      </c>
      <c r="AH75" s="66">
        <f t="shared" si="16"/>
        <v>42</v>
      </c>
      <c r="AI75" s="66">
        <v>21</v>
      </c>
      <c r="AJ75" s="66">
        <v>0</v>
      </c>
      <c r="AK75" s="66">
        <v>10</v>
      </c>
      <c r="AL75" s="71">
        <f t="shared" si="29"/>
        <v>0</v>
      </c>
      <c r="AM75" s="67">
        <f t="shared" si="18"/>
        <v>0.15</v>
      </c>
      <c r="AN75" s="72">
        <f t="shared" si="30"/>
        <v>0</v>
      </c>
      <c r="AO75" s="72">
        <f t="shared" si="31"/>
        <v>0</v>
      </c>
      <c r="AP75" s="72">
        <f t="shared" si="27"/>
        <v>0</v>
      </c>
      <c r="AQ75" s="72">
        <f t="shared" si="28"/>
        <v>0</v>
      </c>
      <c r="AR75" s="72">
        <f t="shared" si="24"/>
        <v>0</v>
      </c>
      <c r="AS75" s="73">
        <v>0</v>
      </c>
      <c r="AT75" s="74" t="e">
        <f t="shared" si="32"/>
        <v>#DIV/0!</v>
      </c>
      <c r="AU75" s="131"/>
      <c r="AV75" s="361"/>
      <c r="AW75" s="360"/>
    </row>
    <row r="76" spans="1:49" x14ac:dyDescent="0.2">
      <c r="A76" s="132" t="s">
        <v>78</v>
      </c>
      <c r="B76" s="197"/>
      <c r="C76" s="75"/>
      <c r="D76" s="76"/>
      <c r="E76" s="63">
        <v>0</v>
      </c>
      <c r="F76" s="63">
        <v>0</v>
      </c>
      <c r="G76" s="64">
        <f t="shared" si="2"/>
        <v>0</v>
      </c>
      <c r="H76" s="65">
        <f t="shared" si="3"/>
        <v>0.17</v>
      </c>
      <c r="I76" s="66">
        <f t="shared" si="4"/>
        <v>42</v>
      </c>
      <c r="J76" s="67">
        <v>0</v>
      </c>
      <c r="K76" s="67">
        <v>0</v>
      </c>
      <c r="L76" s="68">
        <f t="shared" si="5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6"/>
        <v>0</v>
      </c>
      <c r="R76" s="66">
        <f t="shared" si="1"/>
        <v>0.51</v>
      </c>
      <c r="S76" s="66">
        <f t="shared" si="7"/>
        <v>42</v>
      </c>
      <c r="T76" s="67">
        <v>0</v>
      </c>
      <c r="U76" s="67">
        <v>0</v>
      </c>
      <c r="V76" s="64">
        <f t="shared" si="8"/>
        <v>0</v>
      </c>
      <c r="W76" s="66">
        <f t="shared" si="9"/>
        <v>0.13</v>
      </c>
      <c r="X76" s="66">
        <f t="shared" si="10"/>
        <v>42</v>
      </c>
      <c r="Y76" s="67">
        <v>0</v>
      </c>
      <c r="Z76" s="67">
        <v>0</v>
      </c>
      <c r="AA76" s="77">
        <f t="shared" si="11"/>
        <v>0</v>
      </c>
      <c r="AB76" s="66">
        <f t="shared" si="12"/>
        <v>0.13</v>
      </c>
      <c r="AC76" s="66">
        <f t="shared" si="13"/>
        <v>17</v>
      </c>
      <c r="AD76" s="67">
        <v>0</v>
      </c>
      <c r="AE76" s="67">
        <v>0</v>
      </c>
      <c r="AF76" s="70">
        <f t="shared" si="14"/>
        <v>0</v>
      </c>
      <c r="AG76" s="67">
        <f t="shared" si="15"/>
        <v>0.13</v>
      </c>
      <c r="AH76" s="66">
        <f t="shared" si="16"/>
        <v>42</v>
      </c>
      <c r="AI76" s="66">
        <v>21</v>
      </c>
      <c r="AJ76" s="66">
        <v>0</v>
      </c>
      <c r="AK76" s="66">
        <v>10</v>
      </c>
      <c r="AL76" s="71">
        <f t="shared" si="29"/>
        <v>0</v>
      </c>
      <c r="AM76" s="67">
        <f t="shared" si="18"/>
        <v>0.15</v>
      </c>
      <c r="AN76" s="72">
        <f t="shared" si="30"/>
        <v>0</v>
      </c>
      <c r="AO76" s="72">
        <f t="shared" si="31"/>
        <v>0</v>
      </c>
      <c r="AP76" s="72">
        <f t="shared" si="27"/>
        <v>0</v>
      </c>
      <c r="AQ76" s="72">
        <f t="shared" si="28"/>
        <v>0</v>
      </c>
      <c r="AR76" s="72">
        <f t="shared" si="24"/>
        <v>0</v>
      </c>
      <c r="AS76" s="73">
        <v>0</v>
      </c>
      <c r="AT76" s="74" t="e">
        <f t="shared" si="32"/>
        <v>#DIV/0!</v>
      </c>
      <c r="AU76" s="131"/>
      <c r="AV76" s="361"/>
      <c r="AW76" s="360"/>
    </row>
    <row r="77" spans="1:49" x14ac:dyDescent="0.2">
      <c r="A77" s="132" t="s">
        <v>78</v>
      </c>
      <c r="B77" s="197"/>
      <c r="C77" s="75"/>
      <c r="D77" s="76"/>
      <c r="E77" s="63">
        <v>0</v>
      </c>
      <c r="F77" s="63">
        <v>0</v>
      </c>
      <c r="G77" s="64">
        <f t="shared" si="2"/>
        <v>0</v>
      </c>
      <c r="H77" s="65">
        <f t="shared" si="3"/>
        <v>0.17</v>
      </c>
      <c r="I77" s="66">
        <f t="shared" si="4"/>
        <v>42</v>
      </c>
      <c r="J77" s="67">
        <v>0</v>
      </c>
      <c r="K77" s="67">
        <v>0</v>
      </c>
      <c r="L77" s="68">
        <f t="shared" si="5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6"/>
        <v>0</v>
      </c>
      <c r="R77" s="66">
        <f t="shared" si="1"/>
        <v>0.51</v>
      </c>
      <c r="S77" s="66">
        <f t="shared" si="7"/>
        <v>42</v>
      </c>
      <c r="T77" s="67">
        <v>0</v>
      </c>
      <c r="U77" s="67">
        <v>0</v>
      </c>
      <c r="V77" s="64">
        <f t="shared" si="8"/>
        <v>0</v>
      </c>
      <c r="W77" s="66">
        <f t="shared" si="9"/>
        <v>0.13</v>
      </c>
      <c r="X77" s="66">
        <f t="shared" si="10"/>
        <v>42</v>
      </c>
      <c r="Y77" s="67">
        <v>0</v>
      </c>
      <c r="Z77" s="67">
        <v>0</v>
      </c>
      <c r="AA77" s="77">
        <f t="shared" si="11"/>
        <v>0</v>
      </c>
      <c r="AB77" s="66">
        <f t="shared" si="12"/>
        <v>0.13</v>
      </c>
      <c r="AC77" s="66">
        <f t="shared" si="13"/>
        <v>17</v>
      </c>
      <c r="AD77" s="67">
        <v>0</v>
      </c>
      <c r="AE77" s="67">
        <v>0</v>
      </c>
      <c r="AF77" s="70">
        <f t="shared" si="14"/>
        <v>0</v>
      </c>
      <c r="AG77" s="67">
        <f t="shared" si="15"/>
        <v>0.13</v>
      </c>
      <c r="AH77" s="66">
        <f t="shared" si="16"/>
        <v>42</v>
      </c>
      <c r="AI77" s="66">
        <v>21</v>
      </c>
      <c r="AJ77" s="66">
        <v>0</v>
      </c>
      <c r="AK77" s="66">
        <v>10</v>
      </c>
      <c r="AL77" s="71">
        <f t="shared" si="29"/>
        <v>0</v>
      </c>
      <c r="AM77" s="67">
        <f t="shared" si="18"/>
        <v>0.15</v>
      </c>
      <c r="AN77" s="72">
        <f t="shared" si="30"/>
        <v>0</v>
      </c>
      <c r="AO77" s="72">
        <f t="shared" si="31"/>
        <v>0</v>
      </c>
      <c r="AP77" s="72">
        <f t="shared" si="27"/>
        <v>0</v>
      </c>
      <c r="AQ77" s="72">
        <f t="shared" si="28"/>
        <v>0</v>
      </c>
      <c r="AR77" s="72">
        <f t="shared" si="24"/>
        <v>0</v>
      </c>
      <c r="AS77" s="73">
        <v>0</v>
      </c>
      <c r="AT77" s="74" t="e">
        <f t="shared" si="32"/>
        <v>#DIV/0!</v>
      </c>
      <c r="AU77" s="131"/>
      <c r="AV77" s="361"/>
      <c r="AW77" s="360"/>
    </row>
    <row r="78" spans="1:49" x14ac:dyDescent="0.2">
      <c r="A78" s="132" t="s">
        <v>78</v>
      </c>
      <c r="B78" s="197"/>
      <c r="C78" s="75"/>
      <c r="D78" s="76"/>
      <c r="E78" s="63">
        <v>0</v>
      </c>
      <c r="F78" s="63">
        <v>0</v>
      </c>
      <c r="G78" s="64">
        <f t="shared" si="2"/>
        <v>0</v>
      </c>
      <c r="H78" s="65">
        <f t="shared" si="3"/>
        <v>0.17</v>
      </c>
      <c r="I78" s="66">
        <f t="shared" si="4"/>
        <v>42</v>
      </c>
      <c r="J78" s="67">
        <v>0</v>
      </c>
      <c r="K78" s="67">
        <v>0</v>
      </c>
      <c r="L78" s="68">
        <f t="shared" si="5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6"/>
        <v>0</v>
      </c>
      <c r="R78" s="66">
        <f t="shared" si="1"/>
        <v>0.51</v>
      </c>
      <c r="S78" s="66">
        <f t="shared" si="7"/>
        <v>42</v>
      </c>
      <c r="T78" s="67">
        <v>0</v>
      </c>
      <c r="U78" s="67">
        <v>0</v>
      </c>
      <c r="V78" s="64">
        <f t="shared" si="8"/>
        <v>0</v>
      </c>
      <c r="W78" s="66">
        <f t="shared" si="9"/>
        <v>0.13</v>
      </c>
      <c r="X78" s="66">
        <f t="shared" si="10"/>
        <v>42</v>
      </c>
      <c r="Y78" s="67">
        <v>0</v>
      </c>
      <c r="Z78" s="67">
        <v>0</v>
      </c>
      <c r="AA78" s="77">
        <f t="shared" si="11"/>
        <v>0</v>
      </c>
      <c r="AB78" s="66">
        <f t="shared" si="12"/>
        <v>0.13</v>
      </c>
      <c r="AC78" s="66">
        <f t="shared" si="13"/>
        <v>17</v>
      </c>
      <c r="AD78" s="67">
        <v>0</v>
      </c>
      <c r="AE78" s="67">
        <v>0</v>
      </c>
      <c r="AF78" s="70">
        <f t="shared" si="14"/>
        <v>0</v>
      </c>
      <c r="AG78" s="67">
        <f t="shared" si="15"/>
        <v>0.13</v>
      </c>
      <c r="AH78" s="66">
        <f t="shared" si="16"/>
        <v>42</v>
      </c>
      <c r="AI78" s="66">
        <v>21</v>
      </c>
      <c r="AJ78" s="66">
        <v>0</v>
      </c>
      <c r="AK78" s="66">
        <v>10</v>
      </c>
      <c r="AL78" s="71">
        <f t="shared" si="29"/>
        <v>0</v>
      </c>
      <c r="AM78" s="67">
        <f t="shared" si="18"/>
        <v>0.15</v>
      </c>
      <c r="AN78" s="72">
        <f t="shared" si="30"/>
        <v>0</v>
      </c>
      <c r="AO78" s="72">
        <f t="shared" si="31"/>
        <v>0</v>
      </c>
      <c r="AP78" s="72">
        <f t="shared" si="27"/>
        <v>0</v>
      </c>
      <c r="AQ78" s="72">
        <f t="shared" si="28"/>
        <v>0</v>
      </c>
      <c r="AR78" s="72">
        <f t="shared" si="24"/>
        <v>0</v>
      </c>
      <c r="AS78" s="73">
        <v>0</v>
      </c>
      <c r="AT78" s="74" t="e">
        <f t="shared" si="32"/>
        <v>#DIV/0!</v>
      </c>
      <c r="AU78" s="131"/>
      <c r="AV78" s="359"/>
      <c r="AW78" s="360"/>
    </row>
    <row r="79" spans="1:49" x14ac:dyDescent="0.2">
      <c r="A79" s="132" t="s">
        <v>78</v>
      </c>
      <c r="B79" s="197"/>
      <c r="C79" s="75"/>
      <c r="D79" s="76"/>
      <c r="E79" s="63">
        <v>0</v>
      </c>
      <c r="F79" s="63">
        <v>0</v>
      </c>
      <c r="G79" s="64">
        <f t="shared" si="2"/>
        <v>0</v>
      </c>
      <c r="H79" s="65">
        <f t="shared" si="3"/>
        <v>0.17</v>
      </c>
      <c r="I79" s="66">
        <f t="shared" si="4"/>
        <v>42</v>
      </c>
      <c r="J79" s="67">
        <v>0</v>
      </c>
      <c r="K79" s="67">
        <v>0</v>
      </c>
      <c r="L79" s="68">
        <f t="shared" si="5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6"/>
        <v>0</v>
      </c>
      <c r="R79" s="66">
        <f t="shared" si="1"/>
        <v>0.51</v>
      </c>
      <c r="S79" s="66">
        <f t="shared" si="7"/>
        <v>42</v>
      </c>
      <c r="T79" s="67">
        <v>0</v>
      </c>
      <c r="U79" s="67">
        <v>0</v>
      </c>
      <c r="V79" s="64">
        <f t="shared" si="8"/>
        <v>0</v>
      </c>
      <c r="W79" s="66">
        <f t="shared" si="9"/>
        <v>0.13</v>
      </c>
      <c r="X79" s="66">
        <f t="shared" si="10"/>
        <v>42</v>
      </c>
      <c r="Y79" s="67">
        <v>0</v>
      </c>
      <c r="Z79" s="67">
        <v>0</v>
      </c>
      <c r="AA79" s="77">
        <f t="shared" si="11"/>
        <v>0</v>
      </c>
      <c r="AB79" s="66">
        <f t="shared" si="12"/>
        <v>0.13</v>
      </c>
      <c r="AC79" s="66">
        <f t="shared" si="13"/>
        <v>17</v>
      </c>
      <c r="AD79" s="67">
        <v>0</v>
      </c>
      <c r="AE79" s="67">
        <v>0</v>
      </c>
      <c r="AF79" s="70">
        <f t="shared" si="14"/>
        <v>0</v>
      </c>
      <c r="AG79" s="67">
        <f t="shared" si="15"/>
        <v>0.13</v>
      </c>
      <c r="AH79" s="66">
        <f t="shared" si="16"/>
        <v>42</v>
      </c>
      <c r="AI79" s="66">
        <v>21</v>
      </c>
      <c r="AJ79" s="66">
        <v>0</v>
      </c>
      <c r="AK79" s="66">
        <v>10</v>
      </c>
      <c r="AL79" s="71">
        <f t="shared" si="29"/>
        <v>0</v>
      </c>
      <c r="AM79" s="67">
        <f t="shared" si="18"/>
        <v>0.15</v>
      </c>
      <c r="AN79" s="72">
        <f t="shared" si="30"/>
        <v>0</v>
      </c>
      <c r="AO79" s="72">
        <f t="shared" si="31"/>
        <v>0</v>
      </c>
      <c r="AP79" s="72">
        <f t="shared" si="27"/>
        <v>0</v>
      </c>
      <c r="AQ79" s="72">
        <f t="shared" si="28"/>
        <v>0</v>
      </c>
      <c r="AR79" s="72">
        <f t="shared" si="24"/>
        <v>0</v>
      </c>
      <c r="AS79" s="73">
        <v>0</v>
      </c>
      <c r="AT79" s="74" t="e">
        <f t="shared" si="32"/>
        <v>#DIV/0!</v>
      </c>
      <c r="AU79" s="131"/>
      <c r="AV79" s="359"/>
      <c r="AW79" s="360"/>
    </row>
    <row r="80" spans="1:49" x14ac:dyDescent="0.2">
      <c r="A80" s="132" t="s">
        <v>78</v>
      </c>
      <c r="B80" s="197"/>
      <c r="C80" s="75"/>
      <c r="D80" s="76"/>
      <c r="E80" s="63">
        <v>0</v>
      </c>
      <c r="F80" s="63">
        <v>0</v>
      </c>
      <c r="G80" s="64">
        <f t="shared" si="2"/>
        <v>0</v>
      </c>
      <c r="H80" s="65">
        <f t="shared" si="3"/>
        <v>0.17</v>
      </c>
      <c r="I80" s="66">
        <f t="shared" si="4"/>
        <v>42</v>
      </c>
      <c r="J80" s="67">
        <v>0</v>
      </c>
      <c r="K80" s="67">
        <v>0</v>
      </c>
      <c r="L80" s="68">
        <f t="shared" si="5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6"/>
        <v>0</v>
      </c>
      <c r="R80" s="66">
        <f t="shared" si="1"/>
        <v>0.51</v>
      </c>
      <c r="S80" s="66">
        <f t="shared" si="7"/>
        <v>42</v>
      </c>
      <c r="T80" s="67">
        <v>0</v>
      </c>
      <c r="U80" s="67">
        <v>0</v>
      </c>
      <c r="V80" s="64">
        <f t="shared" si="8"/>
        <v>0</v>
      </c>
      <c r="W80" s="66">
        <f t="shared" si="9"/>
        <v>0.13</v>
      </c>
      <c r="X80" s="66">
        <f t="shared" si="10"/>
        <v>42</v>
      </c>
      <c r="Y80" s="67">
        <v>0</v>
      </c>
      <c r="Z80" s="67">
        <v>0</v>
      </c>
      <c r="AA80" s="77">
        <f t="shared" si="11"/>
        <v>0</v>
      </c>
      <c r="AB80" s="66">
        <f t="shared" si="12"/>
        <v>0.13</v>
      </c>
      <c r="AC80" s="66">
        <f t="shared" si="13"/>
        <v>17</v>
      </c>
      <c r="AD80" s="67">
        <v>0</v>
      </c>
      <c r="AE80" s="67">
        <v>0</v>
      </c>
      <c r="AF80" s="70">
        <f t="shared" si="14"/>
        <v>0</v>
      </c>
      <c r="AG80" s="67">
        <f t="shared" si="15"/>
        <v>0.13</v>
      </c>
      <c r="AH80" s="66">
        <f t="shared" si="16"/>
        <v>42</v>
      </c>
      <c r="AI80" s="66">
        <v>21</v>
      </c>
      <c r="AJ80" s="66">
        <v>0</v>
      </c>
      <c r="AK80" s="66">
        <v>10</v>
      </c>
      <c r="AL80" s="71">
        <f t="shared" si="29"/>
        <v>0</v>
      </c>
      <c r="AM80" s="67">
        <f t="shared" si="18"/>
        <v>0.15</v>
      </c>
      <c r="AN80" s="72">
        <f t="shared" si="30"/>
        <v>0</v>
      </c>
      <c r="AO80" s="72">
        <f t="shared" si="31"/>
        <v>0</v>
      </c>
      <c r="AP80" s="72">
        <f t="shared" si="27"/>
        <v>0</v>
      </c>
      <c r="AQ80" s="72">
        <f t="shared" si="28"/>
        <v>0</v>
      </c>
      <c r="AR80" s="72">
        <f t="shared" si="24"/>
        <v>0</v>
      </c>
      <c r="AS80" s="73">
        <v>0</v>
      </c>
      <c r="AT80" s="74" t="e">
        <f t="shared" si="32"/>
        <v>#DIV/0!</v>
      </c>
      <c r="AU80" s="131"/>
      <c r="AV80" s="359"/>
      <c r="AW80" s="360"/>
    </row>
    <row r="81" spans="1:49" x14ac:dyDescent="0.2">
      <c r="A81" s="132" t="s">
        <v>78</v>
      </c>
      <c r="B81" s="197"/>
      <c r="C81" s="75"/>
      <c r="D81" s="76"/>
      <c r="E81" s="63">
        <v>0</v>
      </c>
      <c r="F81" s="63">
        <v>0</v>
      </c>
      <c r="G81" s="64">
        <f t="shared" si="2"/>
        <v>0</v>
      </c>
      <c r="H81" s="65">
        <f t="shared" si="3"/>
        <v>0.17</v>
      </c>
      <c r="I81" s="66">
        <f t="shared" si="4"/>
        <v>42</v>
      </c>
      <c r="J81" s="67">
        <v>0</v>
      </c>
      <c r="K81" s="67">
        <v>0</v>
      </c>
      <c r="L81" s="68">
        <f t="shared" si="5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6"/>
        <v>0</v>
      </c>
      <c r="R81" s="66">
        <f t="shared" si="1"/>
        <v>0.51</v>
      </c>
      <c r="S81" s="66">
        <f t="shared" si="7"/>
        <v>42</v>
      </c>
      <c r="T81" s="67">
        <v>0</v>
      </c>
      <c r="U81" s="67">
        <v>0</v>
      </c>
      <c r="V81" s="64">
        <f t="shared" si="8"/>
        <v>0</v>
      </c>
      <c r="W81" s="66">
        <f t="shared" si="9"/>
        <v>0.13</v>
      </c>
      <c r="X81" s="66">
        <f t="shared" si="10"/>
        <v>42</v>
      </c>
      <c r="Y81" s="67">
        <v>0</v>
      </c>
      <c r="Z81" s="67">
        <v>0</v>
      </c>
      <c r="AA81" s="77">
        <f t="shared" si="11"/>
        <v>0</v>
      </c>
      <c r="AB81" s="66">
        <f t="shared" si="12"/>
        <v>0.13</v>
      </c>
      <c r="AC81" s="66">
        <f t="shared" si="13"/>
        <v>17</v>
      </c>
      <c r="AD81" s="67">
        <v>0</v>
      </c>
      <c r="AE81" s="67">
        <v>0</v>
      </c>
      <c r="AF81" s="70">
        <f t="shared" si="14"/>
        <v>0</v>
      </c>
      <c r="AG81" s="67">
        <f t="shared" si="15"/>
        <v>0.13</v>
      </c>
      <c r="AH81" s="66">
        <f t="shared" si="16"/>
        <v>42</v>
      </c>
      <c r="AI81" s="66">
        <v>21</v>
      </c>
      <c r="AJ81" s="66">
        <v>0</v>
      </c>
      <c r="AK81" s="66">
        <v>10</v>
      </c>
      <c r="AL81" s="71">
        <f t="shared" si="29"/>
        <v>0</v>
      </c>
      <c r="AM81" s="67">
        <f t="shared" si="18"/>
        <v>0.15</v>
      </c>
      <c r="AN81" s="72">
        <f t="shared" si="30"/>
        <v>0</v>
      </c>
      <c r="AO81" s="72">
        <f t="shared" si="31"/>
        <v>0</v>
      </c>
      <c r="AP81" s="72">
        <f t="shared" si="27"/>
        <v>0</v>
      </c>
      <c r="AQ81" s="72">
        <f t="shared" si="28"/>
        <v>0</v>
      </c>
      <c r="AR81" s="72">
        <f t="shared" si="24"/>
        <v>0</v>
      </c>
      <c r="AS81" s="73">
        <v>0</v>
      </c>
      <c r="AT81" s="74" t="e">
        <f t="shared" si="32"/>
        <v>#DIV/0!</v>
      </c>
      <c r="AU81" s="131"/>
      <c r="AV81" s="359"/>
      <c r="AW81" s="360"/>
    </row>
    <row r="82" spans="1:49" x14ac:dyDescent="0.2">
      <c r="A82" s="132" t="s">
        <v>78</v>
      </c>
      <c r="B82" s="197"/>
      <c r="C82" s="75"/>
      <c r="D82" s="76"/>
      <c r="E82" s="63">
        <v>0</v>
      </c>
      <c r="F82" s="63">
        <v>0</v>
      </c>
      <c r="G82" s="64">
        <f t="shared" si="2"/>
        <v>0</v>
      </c>
      <c r="H82" s="65">
        <f t="shared" si="3"/>
        <v>0.17</v>
      </c>
      <c r="I82" s="66">
        <f t="shared" si="4"/>
        <v>42</v>
      </c>
      <c r="J82" s="67">
        <v>0</v>
      </c>
      <c r="K82" s="67">
        <v>0</v>
      </c>
      <c r="L82" s="68">
        <f t="shared" si="5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6"/>
        <v>0</v>
      </c>
      <c r="R82" s="66">
        <f t="shared" si="1"/>
        <v>0.51</v>
      </c>
      <c r="S82" s="66">
        <f t="shared" si="7"/>
        <v>42</v>
      </c>
      <c r="T82" s="67">
        <v>0</v>
      </c>
      <c r="U82" s="67">
        <v>0</v>
      </c>
      <c r="V82" s="64">
        <f t="shared" si="8"/>
        <v>0</v>
      </c>
      <c r="W82" s="66">
        <f t="shared" si="9"/>
        <v>0.13</v>
      </c>
      <c r="X82" s="66">
        <f t="shared" si="10"/>
        <v>42</v>
      </c>
      <c r="Y82" s="67">
        <v>0</v>
      </c>
      <c r="Z82" s="67">
        <v>0</v>
      </c>
      <c r="AA82" s="77">
        <f t="shared" si="11"/>
        <v>0</v>
      </c>
      <c r="AB82" s="66">
        <f t="shared" si="12"/>
        <v>0.13</v>
      </c>
      <c r="AC82" s="66">
        <f t="shared" si="13"/>
        <v>17</v>
      </c>
      <c r="AD82" s="67">
        <v>0</v>
      </c>
      <c r="AE82" s="67">
        <v>0</v>
      </c>
      <c r="AF82" s="70">
        <f t="shared" si="14"/>
        <v>0</v>
      </c>
      <c r="AG82" s="67">
        <f t="shared" si="15"/>
        <v>0.13</v>
      </c>
      <c r="AH82" s="66">
        <f t="shared" si="16"/>
        <v>42</v>
      </c>
      <c r="AI82" s="66">
        <v>21</v>
      </c>
      <c r="AJ82" s="66">
        <v>0</v>
      </c>
      <c r="AK82" s="66">
        <v>10</v>
      </c>
      <c r="AL82" s="71">
        <f t="shared" si="29"/>
        <v>0</v>
      </c>
      <c r="AM82" s="67">
        <f t="shared" si="18"/>
        <v>0.15</v>
      </c>
      <c r="AN82" s="72">
        <f t="shared" si="30"/>
        <v>0</v>
      </c>
      <c r="AO82" s="72">
        <f t="shared" si="31"/>
        <v>0</v>
      </c>
      <c r="AP82" s="72">
        <f t="shared" si="27"/>
        <v>0</v>
      </c>
      <c r="AQ82" s="72">
        <f t="shared" si="28"/>
        <v>0</v>
      </c>
      <c r="AR82" s="72">
        <f t="shared" si="24"/>
        <v>0</v>
      </c>
      <c r="AS82" s="73">
        <v>0</v>
      </c>
      <c r="AT82" s="74" t="e">
        <f t="shared" si="32"/>
        <v>#DIV/0!</v>
      </c>
      <c r="AU82" s="131"/>
      <c r="AV82" s="359"/>
      <c r="AW82" s="360"/>
    </row>
    <row r="83" spans="1:49" x14ac:dyDescent="0.2">
      <c r="A83" s="132" t="s">
        <v>78</v>
      </c>
      <c r="B83" s="197"/>
      <c r="C83" s="75"/>
      <c r="D83" s="76"/>
      <c r="E83" s="63">
        <v>0</v>
      </c>
      <c r="F83" s="63">
        <v>0</v>
      </c>
      <c r="G83" s="64">
        <f t="shared" si="2"/>
        <v>0</v>
      </c>
      <c r="H83" s="65">
        <f t="shared" si="3"/>
        <v>0.17</v>
      </c>
      <c r="I83" s="66">
        <f t="shared" si="4"/>
        <v>42</v>
      </c>
      <c r="J83" s="67">
        <v>0</v>
      </c>
      <c r="K83" s="67">
        <v>0</v>
      </c>
      <c r="L83" s="68">
        <f t="shared" si="5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6"/>
        <v>0</v>
      </c>
      <c r="R83" s="66">
        <f t="shared" si="1"/>
        <v>0.51</v>
      </c>
      <c r="S83" s="66">
        <f t="shared" si="7"/>
        <v>42</v>
      </c>
      <c r="T83" s="67">
        <v>0</v>
      </c>
      <c r="U83" s="67">
        <v>0</v>
      </c>
      <c r="V83" s="64">
        <f t="shared" si="8"/>
        <v>0</v>
      </c>
      <c r="W83" s="66">
        <f t="shared" si="9"/>
        <v>0.13</v>
      </c>
      <c r="X83" s="66">
        <f t="shared" si="10"/>
        <v>42</v>
      </c>
      <c r="Y83" s="67">
        <v>0</v>
      </c>
      <c r="Z83" s="67">
        <v>0</v>
      </c>
      <c r="AA83" s="77">
        <f t="shared" si="11"/>
        <v>0</v>
      </c>
      <c r="AB83" s="66">
        <f t="shared" si="12"/>
        <v>0.13</v>
      </c>
      <c r="AC83" s="66">
        <f t="shared" si="13"/>
        <v>17</v>
      </c>
      <c r="AD83" s="67">
        <v>0</v>
      </c>
      <c r="AE83" s="67">
        <v>0</v>
      </c>
      <c r="AF83" s="70">
        <f t="shared" si="14"/>
        <v>0</v>
      </c>
      <c r="AG83" s="67">
        <f t="shared" si="15"/>
        <v>0.13</v>
      </c>
      <c r="AH83" s="66">
        <f t="shared" si="16"/>
        <v>42</v>
      </c>
      <c r="AI83" s="66">
        <v>21</v>
      </c>
      <c r="AJ83" s="66">
        <v>0</v>
      </c>
      <c r="AK83" s="66">
        <v>10</v>
      </c>
      <c r="AL83" s="71">
        <f t="shared" si="29"/>
        <v>0</v>
      </c>
      <c r="AM83" s="67">
        <f t="shared" si="18"/>
        <v>0.15</v>
      </c>
      <c r="AN83" s="72">
        <f t="shared" si="30"/>
        <v>0</v>
      </c>
      <c r="AO83" s="72">
        <f t="shared" si="31"/>
        <v>0</v>
      </c>
      <c r="AP83" s="72">
        <f t="shared" si="27"/>
        <v>0</v>
      </c>
      <c r="AQ83" s="72">
        <f t="shared" si="28"/>
        <v>0</v>
      </c>
      <c r="AR83" s="72">
        <f t="shared" si="24"/>
        <v>0</v>
      </c>
      <c r="AS83" s="73">
        <v>0</v>
      </c>
      <c r="AT83" s="74" t="e">
        <f t="shared" si="32"/>
        <v>#DIV/0!</v>
      </c>
      <c r="AU83" s="131"/>
      <c r="AV83" s="359"/>
      <c r="AW83" s="360"/>
    </row>
    <row r="84" spans="1:49" x14ac:dyDescent="0.2">
      <c r="A84" s="132" t="s">
        <v>78</v>
      </c>
      <c r="B84" s="197"/>
      <c r="C84" s="75"/>
      <c r="D84" s="76"/>
      <c r="E84" s="63">
        <v>0</v>
      </c>
      <c r="F84" s="63">
        <v>0</v>
      </c>
      <c r="G84" s="64">
        <f t="shared" si="2"/>
        <v>0</v>
      </c>
      <c r="H84" s="65">
        <f t="shared" si="3"/>
        <v>0.17</v>
      </c>
      <c r="I84" s="66">
        <f t="shared" si="4"/>
        <v>42</v>
      </c>
      <c r="J84" s="67">
        <v>0</v>
      </c>
      <c r="K84" s="67">
        <v>0</v>
      </c>
      <c r="L84" s="68">
        <f t="shared" si="5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6"/>
        <v>0</v>
      </c>
      <c r="R84" s="66">
        <f t="shared" si="1"/>
        <v>0.51</v>
      </c>
      <c r="S84" s="66">
        <f t="shared" si="7"/>
        <v>42</v>
      </c>
      <c r="T84" s="67">
        <v>0</v>
      </c>
      <c r="U84" s="67">
        <v>0</v>
      </c>
      <c r="V84" s="64">
        <f t="shared" si="8"/>
        <v>0</v>
      </c>
      <c r="W84" s="66">
        <f t="shared" si="9"/>
        <v>0.13</v>
      </c>
      <c r="X84" s="66">
        <f t="shared" si="10"/>
        <v>42</v>
      </c>
      <c r="Y84" s="67">
        <v>0</v>
      </c>
      <c r="Z84" s="67">
        <v>0</v>
      </c>
      <c r="AA84" s="77">
        <f t="shared" si="11"/>
        <v>0</v>
      </c>
      <c r="AB84" s="66">
        <f t="shared" si="12"/>
        <v>0.13</v>
      </c>
      <c r="AC84" s="66">
        <f t="shared" si="13"/>
        <v>17</v>
      </c>
      <c r="AD84" s="67">
        <v>0</v>
      </c>
      <c r="AE84" s="67">
        <v>0</v>
      </c>
      <c r="AF84" s="70">
        <f t="shared" si="14"/>
        <v>0</v>
      </c>
      <c r="AG84" s="67">
        <f t="shared" si="15"/>
        <v>0.13</v>
      </c>
      <c r="AH84" s="66">
        <f t="shared" si="16"/>
        <v>42</v>
      </c>
      <c r="AI84" s="66">
        <v>21</v>
      </c>
      <c r="AJ84" s="66">
        <v>0</v>
      </c>
      <c r="AK84" s="66">
        <v>10</v>
      </c>
      <c r="AL84" s="71">
        <f t="shared" si="29"/>
        <v>0</v>
      </c>
      <c r="AM84" s="67">
        <f t="shared" si="18"/>
        <v>0.15</v>
      </c>
      <c r="AN84" s="72">
        <f t="shared" si="30"/>
        <v>0</v>
      </c>
      <c r="AO84" s="72">
        <f t="shared" si="31"/>
        <v>0</v>
      </c>
      <c r="AP84" s="72">
        <f t="shared" si="27"/>
        <v>0</v>
      </c>
      <c r="AQ84" s="72">
        <f t="shared" si="28"/>
        <v>0</v>
      </c>
      <c r="AR84" s="72">
        <f t="shared" si="24"/>
        <v>0</v>
      </c>
      <c r="AS84" s="73">
        <v>0</v>
      </c>
      <c r="AT84" s="74" t="e">
        <f t="shared" si="32"/>
        <v>#DIV/0!</v>
      </c>
      <c r="AU84" s="131"/>
      <c r="AV84" s="361"/>
      <c r="AW84" s="360"/>
    </row>
    <row r="85" spans="1:49" x14ac:dyDescent="0.2">
      <c r="A85" s="132" t="s">
        <v>78</v>
      </c>
      <c r="B85" s="197"/>
      <c r="C85" s="75"/>
      <c r="D85" s="76"/>
      <c r="E85" s="63">
        <v>0</v>
      </c>
      <c r="F85" s="63">
        <v>0</v>
      </c>
      <c r="G85" s="64">
        <f t="shared" si="2"/>
        <v>0</v>
      </c>
      <c r="H85" s="65">
        <f t="shared" si="3"/>
        <v>0.17</v>
      </c>
      <c r="I85" s="66">
        <f t="shared" si="4"/>
        <v>42</v>
      </c>
      <c r="J85" s="67">
        <v>0</v>
      </c>
      <c r="K85" s="67">
        <v>0</v>
      </c>
      <c r="L85" s="68">
        <f t="shared" si="5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6"/>
        <v>0</v>
      </c>
      <c r="R85" s="66">
        <f t="shared" si="1"/>
        <v>0.51</v>
      </c>
      <c r="S85" s="66">
        <f t="shared" si="7"/>
        <v>42</v>
      </c>
      <c r="T85" s="67">
        <v>0</v>
      </c>
      <c r="U85" s="67">
        <v>0</v>
      </c>
      <c r="V85" s="64">
        <f t="shared" si="8"/>
        <v>0</v>
      </c>
      <c r="W85" s="66">
        <f t="shared" si="9"/>
        <v>0.13</v>
      </c>
      <c r="X85" s="66">
        <f t="shared" si="10"/>
        <v>42</v>
      </c>
      <c r="Y85" s="67">
        <v>0</v>
      </c>
      <c r="Z85" s="67">
        <v>0</v>
      </c>
      <c r="AA85" s="77">
        <f t="shared" si="11"/>
        <v>0</v>
      </c>
      <c r="AB85" s="66">
        <f t="shared" si="12"/>
        <v>0.13</v>
      </c>
      <c r="AC85" s="66">
        <f t="shared" si="13"/>
        <v>17</v>
      </c>
      <c r="AD85" s="67">
        <v>0</v>
      </c>
      <c r="AE85" s="67">
        <v>0</v>
      </c>
      <c r="AF85" s="70">
        <f t="shared" si="14"/>
        <v>0</v>
      </c>
      <c r="AG85" s="67">
        <f t="shared" si="15"/>
        <v>0.13</v>
      </c>
      <c r="AH85" s="66">
        <f t="shared" si="16"/>
        <v>42</v>
      </c>
      <c r="AI85" s="66">
        <v>21</v>
      </c>
      <c r="AJ85" s="66">
        <v>0</v>
      </c>
      <c r="AK85" s="66">
        <v>10</v>
      </c>
      <c r="AL85" s="71">
        <f t="shared" si="29"/>
        <v>0</v>
      </c>
      <c r="AM85" s="67">
        <f t="shared" si="18"/>
        <v>0.15</v>
      </c>
      <c r="AN85" s="72">
        <f t="shared" si="30"/>
        <v>0</v>
      </c>
      <c r="AO85" s="72">
        <f t="shared" si="31"/>
        <v>0</v>
      </c>
      <c r="AP85" s="72">
        <f t="shared" si="27"/>
        <v>0</v>
      </c>
      <c r="AQ85" s="72">
        <f t="shared" si="28"/>
        <v>0</v>
      </c>
      <c r="AR85" s="72">
        <f t="shared" si="24"/>
        <v>0</v>
      </c>
      <c r="AS85" s="73">
        <v>0</v>
      </c>
      <c r="AT85" s="74" t="e">
        <f t="shared" si="32"/>
        <v>#DIV/0!</v>
      </c>
      <c r="AU85" s="131"/>
      <c r="AV85" s="361"/>
      <c r="AW85" s="360"/>
    </row>
    <row r="86" spans="1:49" x14ac:dyDescent="0.2">
      <c r="A86" s="132" t="s">
        <v>78</v>
      </c>
      <c r="B86" s="197"/>
      <c r="C86" s="75"/>
      <c r="D86" s="76"/>
      <c r="E86" s="63">
        <v>0</v>
      </c>
      <c r="F86" s="63">
        <v>0</v>
      </c>
      <c r="G86" s="64">
        <f t="shared" si="2"/>
        <v>0</v>
      </c>
      <c r="H86" s="65">
        <f t="shared" si="3"/>
        <v>0.17</v>
      </c>
      <c r="I86" s="66">
        <f t="shared" si="4"/>
        <v>42</v>
      </c>
      <c r="J86" s="67">
        <v>0</v>
      </c>
      <c r="K86" s="67">
        <v>0</v>
      </c>
      <c r="L86" s="68">
        <f t="shared" si="5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6"/>
        <v>0</v>
      </c>
      <c r="R86" s="66">
        <f t="shared" si="1"/>
        <v>0.51</v>
      </c>
      <c r="S86" s="66">
        <f t="shared" si="7"/>
        <v>42</v>
      </c>
      <c r="T86" s="67">
        <v>0</v>
      </c>
      <c r="U86" s="67">
        <v>0</v>
      </c>
      <c r="V86" s="64">
        <f t="shared" si="8"/>
        <v>0</v>
      </c>
      <c r="W86" s="66">
        <f t="shared" si="9"/>
        <v>0.13</v>
      </c>
      <c r="X86" s="66">
        <f t="shared" si="10"/>
        <v>42</v>
      </c>
      <c r="Y86" s="67">
        <v>0</v>
      </c>
      <c r="Z86" s="67">
        <v>0</v>
      </c>
      <c r="AA86" s="77">
        <f t="shared" si="11"/>
        <v>0</v>
      </c>
      <c r="AB86" s="66">
        <f t="shared" si="12"/>
        <v>0.13</v>
      </c>
      <c r="AC86" s="66">
        <f t="shared" si="13"/>
        <v>17</v>
      </c>
      <c r="AD86" s="67">
        <v>0</v>
      </c>
      <c r="AE86" s="67">
        <v>0</v>
      </c>
      <c r="AF86" s="70">
        <f t="shared" si="14"/>
        <v>0</v>
      </c>
      <c r="AG86" s="67">
        <f t="shared" si="15"/>
        <v>0.13</v>
      </c>
      <c r="AH86" s="66">
        <f t="shared" si="16"/>
        <v>42</v>
      </c>
      <c r="AI86" s="66">
        <v>21</v>
      </c>
      <c r="AJ86" s="66">
        <v>0</v>
      </c>
      <c r="AK86" s="66">
        <v>10</v>
      </c>
      <c r="AL86" s="71">
        <f t="shared" si="29"/>
        <v>0</v>
      </c>
      <c r="AM86" s="67">
        <f t="shared" si="18"/>
        <v>0.15</v>
      </c>
      <c r="AN86" s="72">
        <f t="shared" si="30"/>
        <v>0</v>
      </c>
      <c r="AO86" s="72">
        <f t="shared" si="31"/>
        <v>0</v>
      </c>
      <c r="AP86" s="72">
        <f t="shared" si="27"/>
        <v>0</v>
      </c>
      <c r="AQ86" s="72">
        <f t="shared" si="28"/>
        <v>0</v>
      </c>
      <c r="AR86" s="72">
        <f t="shared" si="24"/>
        <v>0</v>
      </c>
      <c r="AS86" s="73">
        <v>0</v>
      </c>
      <c r="AT86" s="74" t="e">
        <f t="shared" si="32"/>
        <v>#DIV/0!</v>
      </c>
      <c r="AU86" s="131"/>
      <c r="AV86" s="361"/>
      <c r="AW86" s="360"/>
    </row>
    <row r="87" spans="1:49" x14ac:dyDescent="0.2">
      <c r="A87" s="132" t="s">
        <v>78</v>
      </c>
      <c r="B87" s="197"/>
      <c r="C87" s="75"/>
      <c r="D87" s="76"/>
      <c r="E87" s="63">
        <v>0</v>
      </c>
      <c r="F87" s="63">
        <v>0</v>
      </c>
      <c r="G87" s="64">
        <f t="shared" si="2"/>
        <v>0</v>
      </c>
      <c r="H87" s="65">
        <f t="shared" si="3"/>
        <v>0.17</v>
      </c>
      <c r="I87" s="66">
        <f t="shared" si="4"/>
        <v>42</v>
      </c>
      <c r="J87" s="67">
        <v>0</v>
      </c>
      <c r="K87" s="67">
        <v>0</v>
      </c>
      <c r="L87" s="68">
        <f t="shared" si="5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6"/>
        <v>0</v>
      </c>
      <c r="R87" s="66">
        <f t="shared" si="1"/>
        <v>0.51</v>
      </c>
      <c r="S87" s="66">
        <f t="shared" si="7"/>
        <v>42</v>
      </c>
      <c r="T87" s="67">
        <v>0</v>
      </c>
      <c r="U87" s="67">
        <v>0</v>
      </c>
      <c r="V87" s="64">
        <f t="shared" si="8"/>
        <v>0</v>
      </c>
      <c r="W87" s="66">
        <f t="shared" si="9"/>
        <v>0.13</v>
      </c>
      <c r="X87" s="66">
        <f t="shared" si="10"/>
        <v>42</v>
      </c>
      <c r="Y87" s="67">
        <v>0</v>
      </c>
      <c r="Z87" s="67">
        <v>0</v>
      </c>
      <c r="AA87" s="77">
        <f t="shared" si="11"/>
        <v>0</v>
      </c>
      <c r="AB87" s="66">
        <f t="shared" si="12"/>
        <v>0.13</v>
      </c>
      <c r="AC87" s="66">
        <f t="shared" si="13"/>
        <v>17</v>
      </c>
      <c r="AD87" s="67">
        <v>0</v>
      </c>
      <c r="AE87" s="67">
        <v>0</v>
      </c>
      <c r="AF87" s="70">
        <f t="shared" si="14"/>
        <v>0</v>
      </c>
      <c r="AG87" s="67">
        <f t="shared" si="15"/>
        <v>0.13</v>
      </c>
      <c r="AH87" s="66">
        <f t="shared" si="16"/>
        <v>42</v>
      </c>
      <c r="AI87" s="66">
        <v>21</v>
      </c>
      <c r="AJ87" s="66">
        <v>0</v>
      </c>
      <c r="AK87" s="66">
        <v>10</v>
      </c>
      <c r="AL87" s="71">
        <f t="shared" si="29"/>
        <v>0</v>
      </c>
      <c r="AM87" s="67">
        <f t="shared" si="18"/>
        <v>0.15</v>
      </c>
      <c r="AN87" s="72">
        <f t="shared" si="30"/>
        <v>0</v>
      </c>
      <c r="AO87" s="72">
        <f t="shared" si="31"/>
        <v>0</v>
      </c>
      <c r="AP87" s="72">
        <f t="shared" si="27"/>
        <v>0</v>
      </c>
      <c r="AQ87" s="72">
        <f t="shared" si="28"/>
        <v>0</v>
      </c>
      <c r="AR87" s="72">
        <f t="shared" si="24"/>
        <v>0</v>
      </c>
      <c r="AS87" s="73">
        <v>0</v>
      </c>
      <c r="AT87" s="74" t="e">
        <f t="shared" si="32"/>
        <v>#DIV/0!</v>
      </c>
      <c r="AU87" s="131"/>
      <c r="AV87" s="361"/>
      <c r="AW87" s="360"/>
    </row>
    <row r="88" spans="1:49" x14ac:dyDescent="0.2">
      <c r="A88" s="132" t="s">
        <v>78</v>
      </c>
      <c r="B88" s="197"/>
      <c r="C88" s="75"/>
      <c r="D88" s="76"/>
      <c r="E88" s="63">
        <v>0</v>
      </c>
      <c r="F88" s="63">
        <v>0</v>
      </c>
      <c r="G88" s="64">
        <f t="shared" si="2"/>
        <v>0</v>
      </c>
      <c r="H88" s="65">
        <f t="shared" si="3"/>
        <v>0.17</v>
      </c>
      <c r="I88" s="66">
        <f t="shared" si="4"/>
        <v>42</v>
      </c>
      <c r="J88" s="67">
        <v>0</v>
      </c>
      <c r="K88" s="67">
        <v>0</v>
      </c>
      <c r="L88" s="68">
        <f t="shared" si="5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si="6"/>
        <v>0</v>
      </c>
      <c r="R88" s="66">
        <f t="shared" si="1"/>
        <v>0.51</v>
      </c>
      <c r="S88" s="66">
        <f t="shared" si="7"/>
        <v>42</v>
      </c>
      <c r="T88" s="67">
        <v>0</v>
      </c>
      <c r="U88" s="67">
        <v>0</v>
      </c>
      <c r="V88" s="64">
        <f t="shared" si="8"/>
        <v>0</v>
      </c>
      <c r="W88" s="66">
        <f t="shared" si="9"/>
        <v>0.13</v>
      </c>
      <c r="X88" s="66">
        <f t="shared" si="10"/>
        <v>42</v>
      </c>
      <c r="Y88" s="67">
        <v>0</v>
      </c>
      <c r="Z88" s="67">
        <v>0</v>
      </c>
      <c r="AA88" s="77">
        <f t="shared" si="11"/>
        <v>0</v>
      </c>
      <c r="AB88" s="66">
        <f t="shared" si="12"/>
        <v>0.13</v>
      </c>
      <c r="AC88" s="66">
        <f t="shared" si="13"/>
        <v>17</v>
      </c>
      <c r="AD88" s="67">
        <v>0</v>
      </c>
      <c r="AE88" s="67">
        <v>0</v>
      </c>
      <c r="AF88" s="70">
        <f t="shared" si="14"/>
        <v>0</v>
      </c>
      <c r="AG88" s="67">
        <f t="shared" si="15"/>
        <v>0.13</v>
      </c>
      <c r="AH88" s="66">
        <f t="shared" si="16"/>
        <v>42</v>
      </c>
      <c r="AI88" s="66">
        <v>21</v>
      </c>
      <c r="AJ88" s="66">
        <v>0</v>
      </c>
      <c r="AK88" s="66">
        <v>10</v>
      </c>
      <c r="AL88" s="71">
        <f t="shared" si="29"/>
        <v>0</v>
      </c>
      <c r="AM88" s="67">
        <f t="shared" si="18"/>
        <v>0.15</v>
      </c>
      <c r="AN88" s="72">
        <f t="shared" si="30"/>
        <v>0</v>
      </c>
      <c r="AO88" s="72">
        <f t="shared" ref="AO88:AO91" si="33">G88*H88*I88+L88*M88*N88+Q88*R88*S88+V88*W88*X88+AA88*AB88*AC88+AF88*AG88*AH88+AN88</f>
        <v>0</v>
      </c>
      <c r="AP88" s="72">
        <f t="shared" si="27"/>
        <v>0</v>
      </c>
      <c r="AQ88" s="72">
        <f t="shared" si="28"/>
        <v>0</v>
      </c>
      <c r="AR88" s="72">
        <f t="shared" si="24"/>
        <v>0</v>
      </c>
      <c r="AS88" s="73">
        <v>0</v>
      </c>
      <c r="AT88" s="74" t="e">
        <f t="shared" ref="AT88:AT91" si="34">AS88/D88</f>
        <v>#DIV/0!</v>
      </c>
      <c r="AU88" s="131"/>
      <c r="AV88" s="361"/>
      <c r="AW88" s="360"/>
    </row>
    <row r="89" spans="1:49" x14ac:dyDescent="0.2">
      <c r="A89" s="132" t="s">
        <v>78</v>
      </c>
      <c r="B89" s="197"/>
      <c r="C89" s="75"/>
      <c r="D89" s="76"/>
      <c r="E89" s="63">
        <v>0</v>
      </c>
      <c r="F89" s="63">
        <v>0</v>
      </c>
      <c r="G89" s="64">
        <f t="shared" ref="G89:G91" si="35">(E89*F89)-Q89</f>
        <v>0</v>
      </c>
      <c r="H89" s="65">
        <f t="shared" ref="H89:H91" si="36">$AR$8</f>
        <v>0.17</v>
      </c>
      <c r="I89" s="66">
        <f t="shared" ref="I89:I91" si="37">$AR$3-$AR$4</f>
        <v>42</v>
      </c>
      <c r="J89" s="67">
        <v>0</v>
      </c>
      <c r="K89" s="67">
        <v>0</v>
      </c>
      <c r="L89" s="68">
        <f t="shared" ref="L89:L91" si="38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ref="Q89:Q91" si="39">O89*P89</f>
        <v>0</v>
      </c>
      <c r="R89" s="66">
        <f t="shared" si="1"/>
        <v>0.51</v>
      </c>
      <c r="S89" s="66">
        <f t="shared" si="7"/>
        <v>42</v>
      </c>
      <c r="T89" s="67">
        <v>0</v>
      </c>
      <c r="U89" s="67">
        <v>0</v>
      </c>
      <c r="V89" s="64">
        <f t="shared" ref="V89:V91" si="40">(T89*U89)</f>
        <v>0</v>
      </c>
      <c r="W89" s="66">
        <f t="shared" ref="W89:W91" si="41">$AR$13</f>
        <v>0.13</v>
      </c>
      <c r="X89" s="66">
        <f t="shared" ref="X89:X91" si="42">$AR$3-$AR$4</f>
        <v>42</v>
      </c>
      <c r="Y89" s="67">
        <v>0</v>
      </c>
      <c r="Z89" s="67">
        <v>0</v>
      </c>
      <c r="AA89" s="77">
        <f t="shared" ref="AA89:AA90" si="43">(Y89*Z89)</f>
        <v>0</v>
      </c>
      <c r="AB89" s="66">
        <f t="shared" si="12"/>
        <v>0.13</v>
      </c>
      <c r="AC89" s="66">
        <f t="shared" ref="AC89:AC91" si="44">$AR$3-$AR$15</f>
        <v>17</v>
      </c>
      <c r="AD89" s="67">
        <v>0</v>
      </c>
      <c r="AE89" s="67">
        <v>0</v>
      </c>
      <c r="AF89" s="70">
        <f t="shared" ref="AF89:AF91" si="45">AE89*AD89</f>
        <v>0</v>
      </c>
      <c r="AG89" s="67">
        <f t="shared" ref="AG89:AG91" si="46">$AR$12</f>
        <v>0.13</v>
      </c>
      <c r="AH89" s="66">
        <f t="shared" ref="AH89:AH91" si="47">$AR$3-$AR$16</f>
        <v>42</v>
      </c>
      <c r="AI89" s="66">
        <v>21</v>
      </c>
      <c r="AJ89" s="66">
        <v>0</v>
      </c>
      <c r="AK89" s="66">
        <v>10</v>
      </c>
      <c r="AL89" s="71">
        <f t="shared" si="29"/>
        <v>0</v>
      </c>
      <c r="AM89" s="67">
        <f t="shared" si="18"/>
        <v>0.15</v>
      </c>
      <c r="AN89" s="72">
        <f t="shared" si="30"/>
        <v>0</v>
      </c>
      <c r="AO89" s="72">
        <f t="shared" si="33"/>
        <v>0</v>
      </c>
      <c r="AP89" s="72">
        <f t="shared" ref="AP89:AP91" si="48">0.28*1.2*(15-$AR$4)*AL89*AM89</f>
        <v>0</v>
      </c>
      <c r="AQ89" s="72">
        <f t="shared" ref="AQ89:AQ91" si="49">0.35*AJ89*D89*($AR$3-AI89)</f>
        <v>0</v>
      </c>
      <c r="AR89" s="72">
        <f t="shared" si="24"/>
        <v>0</v>
      </c>
      <c r="AS89" s="73">
        <v>0</v>
      </c>
      <c r="AT89" s="74" t="e">
        <f t="shared" si="34"/>
        <v>#DIV/0!</v>
      </c>
      <c r="AU89" s="131"/>
      <c r="AV89" s="361"/>
      <c r="AW89" s="360"/>
    </row>
    <row r="90" spans="1:49" x14ac:dyDescent="0.2">
      <c r="A90" s="132" t="s">
        <v>78</v>
      </c>
      <c r="B90" s="197"/>
      <c r="C90" s="75"/>
      <c r="D90" s="76"/>
      <c r="E90" s="63">
        <v>0</v>
      </c>
      <c r="F90" s="63">
        <v>0</v>
      </c>
      <c r="G90" s="64">
        <f t="shared" si="35"/>
        <v>0</v>
      </c>
      <c r="H90" s="65">
        <f t="shared" si="36"/>
        <v>0.17</v>
      </c>
      <c r="I90" s="66">
        <f t="shared" si="37"/>
        <v>42</v>
      </c>
      <c r="J90" s="67">
        <v>0</v>
      </c>
      <c r="K90" s="67">
        <v>0</v>
      </c>
      <c r="L90" s="68">
        <f t="shared" si="38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39"/>
        <v>0</v>
      </c>
      <c r="R90" s="66">
        <f t="shared" si="1"/>
        <v>0.51</v>
      </c>
      <c r="S90" s="66">
        <f t="shared" si="7"/>
        <v>42</v>
      </c>
      <c r="T90" s="67">
        <v>0</v>
      </c>
      <c r="U90" s="67">
        <v>0</v>
      </c>
      <c r="V90" s="64">
        <f t="shared" si="40"/>
        <v>0</v>
      </c>
      <c r="W90" s="66">
        <f t="shared" si="41"/>
        <v>0.13</v>
      </c>
      <c r="X90" s="66">
        <f t="shared" si="42"/>
        <v>42</v>
      </c>
      <c r="Y90" s="67">
        <v>0</v>
      </c>
      <c r="Z90" s="67">
        <v>0</v>
      </c>
      <c r="AA90" s="77">
        <f t="shared" si="43"/>
        <v>0</v>
      </c>
      <c r="AB90" s="66">
        <f t="shared" si="12"/>
        <v>0.13</v>
      </c>
      <c r="AC90" s="66">
        <f t="shared" si="44"/>
        <v>17</v>
      </c>
      <c r="AD90" s="67">
        <v>0</v>
      </c>
      <c r="AE90" s="67">
        <v>0</v>
      </c>
      <c r="AF90" s="70">
        <f t="shared" si="45"/>
        <v>0</v>
      </c>
      <c r="AG90" s="67">
        <f t="shared" si="46"/>
        <v>0.13</v>
      </c>
      <c r="AH90" s="66">
        <f t="shared" si="47"/>
        <v>42</v>
      </c>
      <c r="AI90" s="66">
        <v>21</v>
      </c>
      <c r="AJ90" s="66">
        <v>0</v>
      </c>
      <c r="AK90" s="66">
        <v>10</v>
      </c>
      <c r="AL90" s="71">
        <f t="shared" si="29"/>
        <v>0</v>
      </c>
      <c r="AM90" s="67">
        <f t="shared" si="18"/>
        <v>0.15</v>
      </c>
      <c r="AN90" s="72">
        <f t="shared" si="30"/>
        <v>0</v>
      </c>
      <c r="AO90" s="72">
        <f t="shared" si="33"/>
        <v>0</v>
      </c>
      <c r="AP90" s="72">
        <f t="shared" si="48"/>
        <v>0</v>
      </c>
      <c r="AQ90" s="72">
        <f t="shared" si="49"/>
        <v>0</v>
      </c>
      <c r="AR90" s="72">
        <f t="shared" ref="AR90:AR91" si="50">(AO90+AP90+AQ90+AN90)*(1+(AK90/100))</f>
        <v>0</v>
      </c>
      <c r="AS90" s="73">
        <v>0</v>
      </c>
      <c r="AT90" s="74" t="e">
        <f t="shared" si="34"/>
        <v>#DIV/0!</v>
      </c>
      <c r="AU90" s="131"/>
      <c r="AV90" s="359"/>
      <c r="AW90" s="360"/>
    </row>
    <row r="91" spans="1:49" x14ac:dyDescent="0.2">
      <c r="A91" s="132" t="s">
        <v>78</v>
      </c>
      <c r="B91" s="197"/>
      <c r="C91" s="75"/>
      <c r="D91" s="76"/>
      <c r="E91" s="63">
        <v>0</v>
      </c>
      <c r="F91" s="63">
        <v>0</v>
      </c>
      <c r="G91" s="64">
        <f t="shared" si="35"/>
        <v>0</v>
      </c>
      <c r="H91" s="65">
        <f t="shared" si="36"/>
        <v>0.17</v>
      </c>
      <c r="I91" s="66">
        <f t="shared" si="37"/>
        <v>42</v>
      </c>
      <c r="J91" s="67">
        <v>0</v>
      </c>
      <c r="K91" s="67">
        <v>0</v>
      </c>
      <c r="L91" s="68">
        <f t="shared" si="38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39"/>
        <v>0</v>
      </c>
      <c r="R91" s="66">
        <f t="shared" si="1"/>
        <v>0.51</v>
      </c>
      <c r="S91" s="66">
        <f t="shared" si="7"/>
        <v>42</v>
      </c>
      <c r="T91" s="67">
        <v>0</v>
      </c>
      <c r="U91" s="67">
        <v>0</v>
      </c>
      <c r="V91" s="64">
        <f t="shared" si="40"/>
        <v>0</v>
      </c>
      <c r="W91" s="66">
        <f t="shared" si="41"/>
        <v>0.13</v>
      </c>
      <c r="X91" s="66">
        <f t="shared" si="42"/>
        <v>42</v>
      </c>
      <c r="Y91" s="67">
        <v>0</v>
      </c>
      <c r="Z91" s="67">
        <v>0</v>
      </c>
      <c r="AA91" s="77">
        <v>0</v>
      </c>
      <c r="AB91" s="66">
        <f t="shared" si="12"/>
        <v>0.13</v>
      </c>
      <c r="AC91" s="66">
        <f t="shared" si="44"/>
        <v>17</v>
      </c>
      <c r="AD91" s="67">
        <v>0</v>
      </c>
      <c r="AE91" s="67">
        <v>0</v>
      </c>
      <c r="AF91" s="70">
        <f t="shared" si="45"/>
        <v>0</v>
      </c>
      <c r="AG91" s="67">
        <f t="shared" si="46"/>
        <v>0.13</v>
      </c>
      <c r="AH91" s="66">
        <f t="shared" si="47"/>
        <v>42</v>
      </c>
      <c r="AI91" s="66">
        <v>21</v>
      </c>
      <c r="AJ91" s="66">
        <v>0</v>
      </c>
      <c r="AK91" s="66">
        <v>10</v>
      </c>
      <c r="AL91" s="71">
        <f t="shared" si="29"/>
        <v>0</v>
      </c>
      <c r="AM91" s="67">
        <f t="shared" si="18"/>
        <v>0.15</v>
      </c>
      <c r="AN91" s="72">
        <f t="shared" si="30"/>
        <v>0</v>
      </c>
      <c r="AO91" s="72">
        <f t="shared" si="33"/>
        <v>0</v>
      </c>
      <c r="AP91" s="72">
        <f t="shared" si="48"/>
        <v>0</v>
      </c>
      <c r="AQ91" s="72">
        <f t="shared" si="49"/>
        <v>0</v>
      </c>
      <c r="AR91" s="72">
        <f t="shared" si="50"/>
        <v>0</v>
      </c>
      <c r="AS91" s="73">
        <v>0</v>
      </c>
      <c r="AT91" s="74" t="e">
        <f t="shared" si="34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2:AW92"/>
    <mergeCell ref="AU93:AW97"/>
    <mergeCell ref="C106:P107"/>
    <mergeCell ref="AV67:AW67"/>
    <mergeCell ref="AV68:AW68"/>
    <mergeCell ref="AV69:AW69"/>
    <mergeCell ref="AV70:AW70"/>
    <mergeCell ref="AV71:AW71"/>
    <mergeCell ref="AV91:AW91"/>
    <mergeCell ref="AV75:AW75"/>
    <mergeCell ref="AV76:AW76"/>
    <mergeCell ref="AV77:AW77"/>
    <mergeCell ref="AV78:AW78"/>
    <mergeCell ref="AV72:AW72"/>
    <mergeCell ref="AV73:AW73"/>
    <mergeCell ref="A93:AM94"/>
    <mergeCell ref="AV62:AW62"/>
    <mergeCell ref="AV63:AW63"/>
    <mergeCell ref="AV64:AW64"/>
    <mergeCell ref="AV65:AW65"/>
    <mergeCell ref="AV66:AW66"/>
    <mergeCell ref="AV57:AW57"/>
    <mergeCell ref="AV58:AW58"/>
    <mergeCell ref="AV59:AW59"/>
    <mergeCell ref="AV60:AW60"/>
    <mergeCell ref="AV61:AW61"/>
    <mergeCell ref="AV52:AW52"/>
    <mergeCell ref="AV53:AW53"/>
    <mergeCell ref="AV54:AW54"/>
    <mergeCell ref="AV55:AW55"/>
    <mergeCell ref="AV56:AW56"/>
    <mergeCell ref="AV47:AW47"/>
    <mergeCell ref="AV48:AW48"/>
    <mergeCell ref="AV49:AW49"/>
    <mergeCell ref="AV50:AW50"/>
    <mergeCell ref="AV51:AW51"/>
    <mergeCell ref="AV23:AW23"/>
    <mergeCell ref="AV32:AW32"/>
    <mergeCell ref="AV33:AW33"/>
    <mergeCell ref="AV34:AW34"/>
    <mergeCell ref="AV35:AW35"/>
    <mergeCell ref="AV29:AW29"/>
    <mergeCell ref="AV30:AW30"/>
    <mergeCell ref="AV31:AW31"/>
    <mergeCell ref="AU18:AW18"/>
    <mergeCell ref="AU19:AU22"/>
    <mergeCell ref="AV19:AW22"/>
    <mergeCell ref="AV89:AW89"/>
    <mergeCell ref="AV90:AW90"/>
    <mergeCell ref="AV84:AW84"/>
    <mergeCell ref="AV85:AW85"/>
    <mergeCell ref="AV86:AW86"/>
    <mergeCell ref="AV87:AW87"/>
    <mergeCell ref="AV88:AW88"/>
    <mergeCell ref="AV79:AW79"/>
    <mergeCell ref="AV80:AW80"/>
    <mergeCell ref="AV81:AW81"/>
    <mergeCell ref="AV82:AW82"/>
    <mergeCell ref="AV83:AW83"/>
    <mergeCell ref="AV74:AW74"/>
    <mergeCell ref="AV46:AW46"/>
    <mergeCell ref="AV24:AW24"/>
    <mergeCell ref="AV25:AW25"/>
    <mergeCell ref="AV26:AW26"/>
    <mergeCell ref="AV27:AW27"/>
    <mergeCell ref="AV28:AW28"/>
    <mergeCell ref="AV41:AW41"/>
    <mergeCell ref="AV42:AW42"/>
    <mergeCell ref="AV43:AW43"/>
    <mergeCell ref="AV44:AW44"/>
    <mergeCell ref="AV45:AW45"/>
    <mergeCell ref="AV36:AW36"/>
    <mergeCell ref="AV37:AW37"/>
    <mergeCell ref="AV38:AW38"/>
    <mergeCell ref="AV39:AW39"/>
    <mergeCell ref="AV40:AW40"/>
    <mergeCell ref="AD18:AH18"/>
    <mergeCell ref="AK18:AR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9815-3318-446E-BB70-EC1E8748ECD0}">
  <sheetPr>
    <pageSetUpPr fitToPage="1"/>
  </sheetPr>
  <dimension ref="A1:AW157"/>
  <sheetViews>
    <sheetView topLeftCell="F8" zoomScale="115" zoomScaleNormal="115" workbookViewId="0">
      <selection activeCell="AR24" sqref="AR24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79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79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79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79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79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79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79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79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79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79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79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79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79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79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79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79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79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79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79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79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79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79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79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79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79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79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79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79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79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79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79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79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79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79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79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79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79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79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79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79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79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79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79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79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79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79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79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79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79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79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79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79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79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79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79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79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79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79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79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79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79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79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79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79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79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79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79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79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D18:AH18"/>
    <mergeCell ref="E18:I18"/>
    <mergeCell ref="J18:N18"/>
    <mergeCell ref="O18:S18"/>
    <mergeCell ref="T18:X18"/>
    <mergeCell ref="Y18:AC18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91:AW91"/>
    <mergeCell ref="AV92:AW92"/>
    <mergeCell ref="A93:AM94"/>
    <mergeCell ref="AU93:AW97"/>
    <mergeCell ref="C106:P107"/>
  </mergeCells>
  <phoneticPr fontId="32" type="noConversion"/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ACE1-0163-475C-843C-85233C21144B}">
  <sheetPr>
    <pageSetUpPr fitToPage="1"/>
  </sheetPr>
  <dimension ref="A1:AW157"/>
  <sheetViews>
    <sheetView topLeftCell="J6" zoomScale="120" zoomScaleNormal="120" workbookViewId="0">
      <selection activeCell="AR63" sqref="AR63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107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107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107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107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107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107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107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107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107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107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107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107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107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107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107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107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107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107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107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107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107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107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107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107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107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107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107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107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107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107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107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107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107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107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107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107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107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107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107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107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107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107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107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107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107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107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107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107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107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107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107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107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107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107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107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107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107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107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107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107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107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107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107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107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107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107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107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107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37F5-0FD3-4619-AE6C-A48188D363D6}">
  <sheetPr>
    <pageSetUpPr fitToPage="1"/>
  </sheetPr>
  <dimension ref="A1:AW157"/>
  <sheetViews>
    <sheetView topLeftCell="A2" zoomScaleNormal="100" workbookViewId="0">
      <selection activeCell="AR31" sqref="AR31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108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108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108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108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108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108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108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108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108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108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108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108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108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108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108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108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108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108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108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108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108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108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108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108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108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108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108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108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108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108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108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108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108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108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108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108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108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108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108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108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108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108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108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108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108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108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108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108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108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108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108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108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108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108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108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108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108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108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108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108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108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108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108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108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108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108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108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108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E4C4-B919-43BB-9D7E-F6B0204D304F}">
  <sheetPr>
    <pageSetUpPr fitToPage="1"/>
  </sheetPr>
  <dimension ref="A1:AW157"/>
  <sheetViews>
    <sheetView topLeftCell="F2" zoomScale="110" zoomScaleNormal="110" workbookViewId="0">
      <selection activeCell="AR47" sqref="AR47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109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109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109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109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109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109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109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109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109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109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109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109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109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109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109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109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109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109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109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109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109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109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109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109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109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109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109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109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109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109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109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109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109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109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109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109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109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109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109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109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109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109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109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109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109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109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109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109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109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109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109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109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109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109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109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109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109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109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109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109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109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109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109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109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109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109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109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109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32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A3E2-E9F0-4579-8306-DF1765AF3C2C}">
  <sheetPr>
    <pageSetUpPr fitToPage="1"/>
  </sheetPr>
  <dimension ref="A1:AW157"/>
  <sheetViews>
    <sheetView topLeftCell="F2" zoomScale="110" zoomScaleNormal="110" workbookViewId="0">
      <selection activeCell="AK92" sqref="AK92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110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110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110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110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110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110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110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110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110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110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110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110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110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110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110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110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110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110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110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110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110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110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110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110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110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110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110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110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110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110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110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110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110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110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110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110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110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110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110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110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110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110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110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110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110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110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110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110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110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110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110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110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110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110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110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110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110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110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110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110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110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110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110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110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110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110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110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110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0EB5-8E30-48FF-90AC-FE9070557E80}">
  <sheetPr>
    <pageSetUpPr fitToPage="1"/>
  </sheetPr>
  <dimension ref="A1:AW157"/>
  <sheetViews>
    <sheetView topLeftCell="G11" zoomScale="120" zoomScaleNormal="120" workbookViewId="0">
      <selection activeCell="AR42" sqref="AR42"/>
    </sheetView>
  </sheetViews>
  <sheetFormatPr baseColWidth="10" defaultColWidth="9.140625" defaultRowHeight="11.25" x14ac:dyDescent="0.2"/>
  <cols>
    <col min="1" max="2" width="7.85546875" style="3" customWidth="1"/>
    <col min="3" max="3" width="23.28515625" style="2" bestFit="1" customWidth="1"/>
    <col min="4" max="4" width="9.140625" style="4" bestFit="1" customWidth="1"/>
    <col min="5" max="5" width="6.7109375" style="1" customWidth="1"/>
    <col min="6" max="6" width="8.7109375" style="1" bestFit="1" customWidth="1"/>
    <col min="7" max="7" width="5.85546875" style="5" customWidth="1"/>
    <col min="8" max="8" width="8.42578125" style="5" customWidth="1"/>
    <col min="9" max="9" width="3.85546875" style="1" customWidth="1"/>
    <col min="10" max="10" width="6.5703125" style="1" customWidth="1"/>
    <col min="11" max="11" width="6.42578125" style="1" customWidth="1"/>
    <col min="12" max="12" width="5.85546875" style="1" customWidth="1"/>
    <col min="13" max="13" width="7.28515625" style="14" customWidth="1"/>
    <col min="14" max="14" width="3.28515625" style="1" customWidth="1"/>
    <col min="15" max="15" width="6.7109375" style="1" customWidth="1"/>
    <col min="16" max="16" width="7.85546875" style="1" customWidth="1"/>
    <col min="17" max="17" width="8" style="6" customWidth="1"/>
    <col min="18" max="18" width="8.85546875" style="1" customWidth="1"/>
    <col min="19" max="19" width="4.5703125" style="1" customWidth="1"/>
    <col min="20" max="20" width="6.5703125" style="1" customWidth="1"/>
    <col min="21" max="21" width="6.140625" style="1" customWidth="1"/>
    <col min="22" max="22" width="5.140625" style="1" customWidth="1"/>
    <col min="23" max="23" width="8.85546875" style="1" customWidth="1"/>
    <col min="24" max="24" width="3.7109375" style="1" customWidth="1"/>
    <col min="25" max="25" width="6.5703125" style="1" customWidth="1"/>
    <col min="26" max="26" width="6.7109375" style="1" customWidth="1"/>
    <col min="27" max="27" width="6.28515625" style="1" bestFit="1" customWidth="1"/>
    <col min="28" max="28" width="9.42578125" style="1" customWidth="1"/>
    <col min="29" max="29" width="4.140625" style="1" customWidth="1"/>
    <col min="30" max="30" width="8.28515625" style="1" customWidth="1"/>
    <col min="31" max="31" width="6.7109375" style="1" customWidth="1"/>
    <col min="32" max="32" width="5.28515625" style="1" customWidth="1"/>
    <col min="33" max="33" width="6.85546875" style="1" customWidth="1"/>
    <col min="34" max="34" width="6.7109375" style="1" customWidth="1"/>
    <col min="35" max="36" width="12.7109375" style="1" bestFit="1" customWidth="1"/>
    <col min="37" max="37" width="6.7109375" style="1" customWidth="1"/>
    <col min="38" max="38" width="6.28515625" style="1" customWidth="1"/>
    <col min="39" max="39" width="5.5703125" style="1" customWidth="1"/>
    <col min="40" max="40" width="7.42578125" style="1" customWidth="1"/>
    <col min="41" max="41" width="8.28515625" style="1" bestFit="1" customWidth="1"/>
    <col min="42" max="42" width="6.5703125" style="1" bestFit="1" customWidth="1"/>
    <col min="43" max="44" width="7" style="1" customWidth="1"/>
    <col min="45" max="45" width="11.5703125" style="1" customWidth="1"/>
    <col min="46" max="46" width="8.7109375" style="2" customWidth="1"/>
    <col min="47" max="47" width="22.28515625" style="1" customWidth="1"/>
    <col min="48" max="48" width="9.140625" style="1"/>
    <col min="49" max="49" width="9.28515625" style="1" customWidth="1"/>
    <col min="50" max="16384" width="9.140625" style="1"/>
  </cols>
  <sheetData>
    <row r="1" spans="1:49" x14ac:dyDescent="0.2">
      <c r="A1" s="119"/>
      <c r="B1" s="93"/>
      <c r="C1" s="94"/>
      <c r="D1" s="95"/>
      <c r="E1" s="96"/>
      <c r="F1" s="96"/>
      <c r="G1" s="97"/>
      <c r="H1" s="97"/>
      <c r="I1" s="96"/>
      <c r="J1" s="96"/>
      <c r="K1" s="96"/>
      <c r="L1" s="96"/>
      <c r="M1" s="98"/>
      <c r="N1" s="96"/>
      <c r="O1" s="96"/>
      <c r="P1" s="96"/>
      <c r="Q1" s="99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4"/>
      <c r="AU1" s="96"/>
      <c r="AV1" s="96"/>
      <c r="AW1" s="120"/>
    </row>
    <row r="2" spans="1:49" ht="12" thickBot="1" x14ac:dyDescent="0.25">
      <c r="A2" s="115"/>
      <c r="B2" s="100"/>
      <c r="C2" s="101"/>
      <c r="D2" s="102"/>
      <c r="E2" s="103"/>
      <c r="F2" s="103"/>
      <c r="G2" s="104"/>
      <c r="H2" s="104"/>
      <c r="I2" s="103"/>
      <c r="J2" s="103"/>
      <c r="K2" s="103"/>
      <c r="L2" s="103"/>
      <c r="M2" s="105"/>
      <c r="N2" s="103"/>
      <c r="O2" s="103"/>
      <c r="P2" s="103"/>
      <c r="Q2" s="106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1"/>
      <c r="AU2" s="103"/>
      <c r="AV2" s="103"/>
      <c r="AW2" s="121"/>
    </row>
    <row r="3" spans="1:49" x14ac:dyDescent="0.2">
      <c r="A3" s="115"/>
      <c r="B3" s="100"/>
      <c r="C3" s="101"/>
      <c r="D3" s="102"/>
      <c r="E3" s="103"/>
      <c r="F3" s="103"/>
      <c r="G3" s="104"/>
      <c r="H3" s="104"/>
      <c r="I3" s="103"/>
      <c r="J3" s="103"/>
      <c r="K3" s="103"/>
      <c r="L3" s="103"/>
      <c r="M3" s="105"/>
      <c r="N3" s="103"/>
      <c r="O3" s="103"/>
      <c r="P3" s="103"/>
      <c r="Q3" s="106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84" t="s">
        <v>48</v>
      </c>
      <c r="AM3" s="85"/>
      <c r="AN3" s="85"/>
      <c r="AO3" s="85"/>
      <c r="AP3" s="85"/>
      <c r="AQ3" s="85"/>
      <c r="AR3" s="86">
        <v>22</v>
      </c>
      <c r="AS3" s="87" t="s">
        <v>51</v>
      </c>
      <c r="AT3" s="101"/>
      <c r="AU3" s="103"/>
      <c r="AV3" s="103"/>
      <c r="AW3" s="121"/>
    </row>
    <row r="4" spans="1:49" ht="18.75" x14ac:dyDescent="0.3">
      <c r="A4" s="115"/>
      <c r="B4" s="100"/>
      <c r="C4" s="107"/>
      <c r="D4" s="102"/>
      <c r="E4" s="108"/>
      <c r="F4" s="109"/>
      <c r="G4" s="104"/>
      <c r="H4" s="104"/>
      <c r="I4" s="103"/>
      <c r="J4" s="103"/>
      <c r="K4" s="103"/>
      <c r="L4" s="103"/>
      <c r="M4" s="105"/>
      <c r="N4" s="103"/>
      <c r="O4" s="103"/>
      <c r="P4" s="103"/>
      <c r="Q4" s="106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88" t="s">
        <v>49</v>
      </c>
      <c r="AM4" s="83"/>
      <c r="AN4" s="83"/>
      <c r="AO4" s="83"/>
      <c r="AP4" s="83"/>
      <c r="AQ4" s="83"/>
      <c r="AR4" s="21">
        <v>-20</v>
      </c>
      <c r="AS4" s="23" t="s">
        <v>51</v>
      </c>
      <c r="AT4" s="101"/>
      <c r="AU4" s="103"/>
      <c r="AV4" s="103"/>
      <c r="AW4" s="121"/>
    </row>
    <row r="5" spans="1:49" ht="15" x14ac:dyDescent="0.25">
      <c r="A5" s="115"/>
      <c r="B5" s="100"/>
      <c r="C5" s="107"/>
      <c r="D5" s="102"/>
      <c r="E5" s="110"/>
      <c r="F5" s="110"/>
      <c r="G5" s="104"/>
      <c r="H5" s="104"/>
      <c r="I5" s="103"/>
      <c r="J5" s="103"/>
      <c r="K5" s="103"/>
      <c r="L5" s="103"/>
      <c r="M5" s="105"/>
      <c r="N5" s="103"/>
      <c r="O5" s="103"/>
      <c r="P5" s="103"/>
      <c r="Q5" s="106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88" t="s">
        <v>50</v>
      </c>
      <c r="AM5" s="83"/>
      <c r="AN5" s="20"/>
      <c r="AO5" s="20"/>
      <c r="AP5" s="20"/>
      <c r="AQ5" s="83"/>
      <c r="AR5" s="22">
        <v>21</v>
      </c>
      <c r="AS5" s="23" t="s">
        <v>51</v>
      </c>
      <c r="AT5" s="101"/>
      <c r="AU5" s="103"/>
      <c r="AV5" s="103"/>
      <c r="AW5" s="121"/>
    </row>
    <row r="6" spans="1:49" x14ac:dyDescent="0.2">
      <c r="A6" s="115"/>
      <c r="B6" s="100"/>
      <c r="C6" s="109"/>
      <c r="D6" s="102"/>
      <c r="E6" s="111"/>
      <c r="F6" s="109"/>
      <c r="G6" s="104"/>
      <c r="H6" s="104"/>
      <c r="I6" s="103"/>
      <c r="J6" s="103"/>
      <c r="K6" s="103"/>
      <c r="L6" s="103"/>
      <c r="M6" s="105"/>
      <c r="N6" s="103"/>
      <c r="O6" s="103"/>
      <c r="P6" s="103"/>
      <c r="Q6" s="106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88" t="s">
        <v>45</v>
      </c>
      <c r="AM6" s="83"/>
      <c r="AN6" s="20"/>
      <c r="AO6" s="20"/>
      <c r="AP6" s="20"/>
      <c r="AQ6" s="83"/>
      <c r="AR6" s="22">
        <v>0</v>
      </c>
      <c r="AS6" s="23" t="s">
        <v>52</v>
      </c>
      <c r="AT6" s="101"/>
      <c r="AU6" s="103"/>
      <c r="AV6" s="103"/>
      <c r="AW6" s="121"/>
    </row>
    <row r="7" spans="1:49" ht="12.75" x14ac:dyDescent="0.2">
      <c r="A7" s="115"/>
      <c r="B7" s="100"/>
      <c r="C7" s="112"/>
      <c r="D7" s="102"/>
      <c r="E7" s="112"/>
      <c r="F7" s="109"/>
      <c r="G7" s="104"/>
      <c r="H7" s="104"/>
      <c r="I7" s="103"/>
      <c r="J7" s="103"/>
      <c r="K7" s="103"/>
      <c r="L7" s="103"/>
      <c r="M7" s="105"/>
      <c r="N7" s="103"/>
      <c r="O7" s="103"/>
      <c r="P7" s="103"/>
      <c r="Q7" s="106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1"/>
      <c r="AF7" s="103"/>
      <c r="AG7" s="103"/>
      <c r="AH7" s="103"/>
      <c r="AI7" s="103"/>
      <c r="AJ7" s="103"/>
      <c r="AK7" s="103"/>
      <c r="AL7" s="88" t="s">
        <v>53</v>
      </c>
      <c r="AM7" s="83"/>
      <c r="AN7" s="83"/>
      <c r="AO7" s="83"/>
      <c r="AP7" s="83"/>
      <c r="AQ7" s="83"/>
      <c r="AR7" s="21">
        <v>0.15</v>
      </c>
      <c r="AS7" s="23" t="s">
        <v>27</v>
      </c>
      <c r="AT7" s="101"/>
      <c r="AU7" s="103"/>
      <c r="AV7" s="103"/>
      <c r="AW7" s="121"/>
    </row>
    <row r="8" spans="1:49" ht="12.75" x14ac:dyDescent="0.2">
      <c r="A8" s="115"/>
      <c r="B8" s="100"/>
      <c r="C8" s="112"/>
      <c r="D8" s="102"/>
      <c r="E8" s="113"/>
      <c r="F8" s="113"/>
      <c r="G8" s="104"/>
      <c r="H8" s="104"/>
      <c r="I8" s="103"/>
      <c r="J8" s="103"/>
      <c r="K8" s="114"/>
      <c r="L8" s="114"/>
      <c r="M8" s="109"/>
      <c r="N8" s="114"/>
      <c r="O8" s="103"/>
      <c r="P8" s="103"/>
      <c r="Q8" s="106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 t="s">
        <v>0</v>
      </c>
      <c r="AM8" s="83"/>
      <c r="AN8" s="83"/>
      <c r="AO8" s="83"/>
      <c r="AP8" s="83"/>
      <c r="AQ8" s="83"/>
      <c r="AR8" s="21">
        <v>0.17</v>
      </c>
      <c r="AS8" s="23" t="s">
        <v>54</v>
      </c>
      <c r="AT8" s="101"/>
      <c r="AU8" s="103"/>
      <c r="AV8" s="103"/>
      <c r="AW8" s="121"/>
    </row>
    <row r="9" spans="1:49" ht="12.75" x14ac:dyDescent="0.2">
      <c r="A9" s="115"/>
      <c r="B9" s="100"/>
      <c r="C9" s="112"/>
      <c r="D9" s="102"/>
      <c r="E9" s="112"/>
      <c r="F9" s="109"/>
      <c r="G9" s="104"/>
      <c r="H9" s="104"/>
      <c r="I9" s="103"/>
      <c r="J9" s="103"/>
      <c r="K9" s="114"/>
      <c r="L9" s="114"/>
      <c r="M9" s="116"/>
      <c r="N9" s="103"/>
      <c r="O9" s="103"/>
      <c r="P9" s="103"/>
      <c r="Q9" s="106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 t="s">
        <v>1</v>
      </c>
      <c r="AM9" s="83"/>
      <c r="AN9" s="83"/>
      <c r="AO9" s="83"/>
      <c r="AP9" s="83"/>
      <c r="AQ9" s="83"/>
      <c r="AR9" s="21">
        <v>0</v>
      </c>
      <c r="AS9" s="23" t="s">
        <v>54</v>
      </c>
      <c r="AT9" s="101"/>
      <c r="AU9" s="103"/>
      <c r="AV9" s="103"/>
      <c r="AW9" s="121"/>
    </row>
    <row r="10" spans="1:49" ht="12.75" x14ac:dyDescent="0.2">
      <c r="A10" s="115"/>
      <c r="B10" s="100"/>
      <c r="C10" s="112"/>
      <c r="D10" s="102"/>
      <c r="E10" s="112"/>
      <c r="F10" s="109"/>
      <c r="G10" s="104"/>
      <c r="H10" s="104"/>
      <c r="I10" s="103"/>
      <c r="J10" s="103"/>
      <c r="K10" s="103"/>
      <c r="L10" s="103"/>
      <c r="M10" s="105"/>
      <c r="N10" s="103"/>
      <c r="O10" s="103"/>
      <c r="P10" s="103"/>
      <c r="Q10" s="106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 t="s">
        <v>2</v>
      </c>
      <c r="AM10" s="83"/>
      <c r="AN10" s="83"/>
      <c r="AO10" s="83"/>
      <c r="AP10" s="83"/>
      <c r="AQ10" s="83"/>
      <c r="AR10" s="21">
        <v>0.51</v>
      </c>
      <c r="AS10" s="23" t="s">
        <v>54</v>
      </c>
      <c r="AT10" s="101"/>
      <c r="AU10" s="103"/>
      <c r="AV10" s="103"/>
      <c r="AW10" s="121"/>
    </row>
    <row r="11" spans="1:49" ht="12.75" x14ac:dyDescent="0.2">
      <c r="A11" s="115"/>
      <c r="B11" s="100"/>
      <c r="C11" s="112"/>
      <c r="D11" s="102"/>
      <c r="E11" s="113"/>
      <c r="F11" s="113"/>
      <c r="G11" s="104"/>
      <c r="H11" s="104"/>
      <c r="I11" s="103"/>
      <c r="J11" s="103"/>
      <c r="K11" s="103"/>
      <c r="L11" s="103"/>
      <c r="M11" s="105"/>
      <c r="N11" s="103"/>
      <c r="O11" s="103"/>
      <c r="P11" s="103"/>
      <c r="Q11" s="106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8" t="s">
        <v>105</v>
      </c>
      <c r="AM11" s="83"/>
      <c r="AN11" s="83"/>
      <c r="AO11" s="83"/>
      <c r="AP11" s="83"/>
      <c r="AQ11" s="83"/>
      <c r="AR11" s="21">
        <v>0.13</v>
      </c>
      <c r="AS11" s="23" t="s">
        <v>54</v>
      </c>
      <c r="AT11" s="101"/>
      <c r="AU11" s="103"/>
      <c r="AV11" s="103"/>
      <c r="AW11" s="121"/>
    </row>
    <row r="12" spans="1:49" x14ac:dyDescent="0.2">
      <c r="A12" s="115"/>
      <c r="B12" s="100"/>
      <c r="C12" s="109"/>
      <c r="D12" s="102"/>
      <c r="E12" s="117"/>
      <c r="F12" s="109"/>
      <c r="G12" s="104"/>
      <c r="H12" s="104"/>
      <c r="I12" s="103"/>
      <c r="J12" s="103"/>
      <c r="K12" s="103"/>
      <c r="L12" s="103"/>
      <c r="M12" s="105"/>
      <c r="N12" s="103"/>
      <c r="O12" s="103"/>
      <c r="P12" s="103"/>
      <c r="Q12" s="106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8" t="s">
        <v>106</v>
      </c>
      <c r="AM12" s="83"/>
      <c r="AN12" s="83"/>
      <c r="AO12" s="83"/>
      <c r="AP12" s="83"/>
      <c r="AQ12" s="83"/>
      <c r="AR12" s="21">
        <v>0.13</v>
      </c>
      <c r="AS12" s="23" t="s">
        <v>54</v>
      </c>
      <c r="AT12" s="101"/>
      <c r="AU12" s="103"/>
      <c r="AV12" s="103"/>
      <c r="AW12" s="121"/>
    </row>
    <row r="13" spans="1:49" x14ac:dyDescent="0.2">
      <c r="A13" s="115"/>
      <c r="B13" s="100"/>
      <c r="C13" s="109"/>
      <c r="D13" s="102"/>
      <c r="E13" s="117"/>
      <c r="F13" s="109"/>
      <c r="G13" s="104"/>
      <c r="H13" s="104"/>
      <c r="I13" s="103"/>
      <c r="J13" s="103"/>
      <c r="K13" s="103"/>
      <c r="L13" s="103"/>
      <c r="M13" s="105"/>
      <c r="N13" s="103"/>
      <c r="O13" s="103"/>
      <c r="P13" s="103"/>
      <c r="Q13" s="106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 t="s">
        <v>5</v>
      </c>
      <c r="AM13" s="83"/>
      <c r="AN13" s="83"/>
      <c r="AO13" s="83"/>
      <c r="AP13" s="83"/>
      <c r="AQ13" s="83"/>
      <c r="AR13" s="21">
        <v>0.13</v>
      </c>
      <c r="AS13" s="23" t="s">
        <v>54</v>
      </c>
      <c r="AT13" s="101"/>
      <c r="AU13" s="103"/>
      <c r="AV13" s="103"/>
      <c r="AW13" s="121"/>
    </row>
    <row r="14" spans="1:49" x14ac:dyDescent="0.2">
      <c r="A14" s="115"/>
      <c r="B14" s="100"/>
      <c r="C14" s="109"/>
      <c r="D14" s="102"/>
      <c r="E14" s="117"/>
      <c r="F14" s="109"/>
      <c r="G14" s="104"/>
      <c r="H14" s="104"/>
      <c r="I14" s="103"/>
      <c r="J14" s="103"/>
      <c r="K14" s="103"/>
      <c r="L14" s="103"/>
      <c r="M14" s="105"/>
      <c r="N14" s="103"/>
      <c r="O14" s="103"/>
      <c r="P14" s="103"/>
      <c r="Q14" s="106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8" t="s">
        <v>47</v>
      </c>
      <c r="AM14" s="19"/>
      <c r="AN14" s="19"/>
      <c r="AO14" s="19"/>
      <c r="AP14" s="19"/>
      <c r="AQ14" s="19"/>
      <c r="AR14" s="22">
        <v>0.06</v>
      </c>
      <c r="AS14" s="23" t="s">
        <v>54</v>
      </c>
      <c r="AT14" s="101"/>
      <c r="AU14" s="103"/>
      <c r="AV14" s="103"/>
      <c r="AW14" s="121"/>
    </row>
    <row r="15" spans="1:49" x14ac:dyDescent="0.2">
      <c r="A15" s="115"/>
      <c r="B15" s="100"/>
      <c r="C15" s="109"/>
      <c r="D15" s="102"/>
      <c r="E15" s="117"/>
      <c r="F15" s="109"/>
      <c r="G15" s="104"/>
      <c r="H15" s="104"/>
      <c r="I15" s="103"/>
      <c r="J15" s="103"/>
      <c r="K15" s="103"/>
      <c r="L15" s="103"/>
      <c r="M15" s="105"/>
      <c r="N15" s="103"/>
      <c r="O15" s="103"/>
      <c r="P15" s="103"/>
      <c r="Q15" s="106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8" t="s">
        <v>95</v>
      </c>
      <c r="AM15" s="19"/>
      <c r="AN15" s="19"/>
      <c r="AO15" s="19"/>
      <c r="AP15" s="19"/>
      <c r="AQ15" s="19"/>
      <c r="AR15" s="21">
        <v>5</v>
      </c>
      <c r="AS15" s="23" t="s">
        <v>51</v>
      </c>
      <c r="AT15" s="101"/>
      <c r="AU15" s="103"/>
      <c r="AV15" s="103"/>
      <c r="AW15" s="121"/>
    </row>
    <row r="16" spans="1:49" ht="10.15" customHeight="1" thickBot="1" x14ac:dyDescent="0.25">
      <c r="A16" s="12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90" t="s">
        <v>104</v>
      </c>
      <c r="AM16" s="91"/>
      <c r="AN16" s="91"/>
      <c r="AO16" s="91"/>
      <c r="AP16" s="91"/>
      <c r="AQ16" s="91"/>
      <c r="AR16" s="245">
        <v>-20</v>
      </c>
      <c r="AS16" s="92" t="s">
        <v>51</v>
      </c>
      <c r="AT16" s="103"/>
      <c r="AU16" s="103"/>
      <c r="AV16" s="103"/>
      <c r="AW16" s="121"/>
    </row>
    <row r="17" spans="1:49" ht="12" thickBot="1" x14ac:dyDescent="0.25">
      <c r="A17" s="123"/>
      <c r="B17" s="118"/>
      <c r="C17" s="124"/>
      <c r="D17" s="125"/>
      <c r="E17" s="126"/>
      <c r="F17" s="126"/>
      <c r="G17" s="127"/>
      <c r="H17" s="127"/>
      <c r="I17" s="126"/>
      <c r="J17" s="126"/>
      <c r="K17" s="126"/>
      <c r="L17" s="126"/>
      <c r="M17" s="128"/>
      <c r="N17" s="126"/>
      <c r="O17" s="126"/>
      <c r="P17" s="126"/>
      <c r="Q17" s="129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4"/>
      <c r="AU17" s="126"/>
      <c r="AV17" s="126"/>
      <c r="AW17" s="130"/>
    </row>
    <row r="18" spans="1:49" ht="13.5" customHeight="1" thickBot="1" x14ac:dyDescent="0.25">
      <c r="A18" s="203"/>
      <c r="B18" s="203"/>
      <c r="C18" s="208"/>
      <c r="D18" s="212"/>
      <c r="E18" s="355" t="s">
        <v>39</v>
      </c>
      <c r="F18" s="355"/>
      <c r="G18" s="355"/>
      <c r="H18" s="355"/>
      <c r="I18" s="356"/>
      <c r="J18" s="354" t="s">
        <v>40</v>
      </c>
      <c r="K18" s="355"/>
      <c r="L18" s="355"/>
      <c r="M18" s="355"/>
      <c r="N18" s="356"/>
      <c r="O18" s="354" t="s">
        <v>41</v>
      </c>
      <c r="P18" s="355"/>
      <c r="Q18" s="355"/>
      <c r="R18" s="355"/>
      <c r="S18" s="356"/>
      <c r="T18" s="354" t="s">
        <v>42</v>
      </c>
      <c r="U18" s="355"/>
      <c r="V18" s="355"/>
      <c r="W18" s="355"/>
      <c r="X18" s="356"/>
      <c r="Y18" s="354" t="s">
        <v>102</v>
      </c>
      <c r="Z18" s="355"/>
      <c r="AA18" s="355"/>
      <c r="AB18" s="355"/>
      <c r="AC18" s="356"/>
      <c r="AD18" s="354" t="s">
        <v>103</v>
      </c>
      <c r="AE18" s="355"/>
      <c r="AF18" s="355"/>
      <c r="AG18" s="355"/>
      <c r="AH18" s="356"/>
      <c r="AI18" s="267" t="s">
        <v>99</v>
      </c>
      <c r="AJ18" s="272" t="s">
        <v>100</v>
      </c>
      <c r="AK18" s="357" t="s">
        <v>9</v>
      </c>
      <c r="AL18" s="358"/>
      <c r="AM18" s="358"/>
      <c r="AN18" s="358"/>
      <c r="AO18" s="358"/>
      <c r="AP18" s="358"/>
      <c r="AQ18" s="358"/>
      <c r="AR18" s="358"/>
      <c r="AS18" s="292"/>
      <c r="AT18" s="293"/>
      <c r="AU18" s="362" t="s">
        <v>83</v>
      </c>
      <c r="AV18" s="363"/>
      <c r="AW18" s="364"/>
    </row>
    <row r="19" spans="1:49" ht="12.75" customHeight="1" x14ac:dyDescent="0.2">
      <c r="A19" s="204"/>
      <c r="B19" s="204"/>
      <c r="C19" s="209"/>
      <c r="D19" s="213" t="s">
        <v>6</v>
      </c>
      <c r="E19" s="196" t="s">
        <v>10</v>
      </c>
      <c r="F19" s="196" t="s">
        <v>11</v>
      </c>
      <c r="G19" s="221" t="s">
        <v>7</v>
      </c>
      <c r="H19" s="192" t="s">
        <v>8</v>
      </c>
      <c r="I19" s="227" t="s">
        <v>13</v>
      </c>
      <c r="J19" s="196" t="s">
        <v>10</v>
      </c>
      <c r="K19" s="196" t="s">
        <v>11</v>
      </c>
      <c r="L19" s="192" t="s">
        <v>7</v>
      </c>
      <c r="M19" s="233" t="s">
        <v>8</v>
      </c>
      <c r="N19" s="227" t="s">
        <v>13</v>
      </c>
      <c r="O19" s="196" t="s">
        <v>10</v>
      </c>
      <c r="P19" s="196" t="s">
        <v>11</v>
      </c>
      <c r="Q19" s="221" t="s">
        <v>7</v>
      </c>
      <c r="R19" s="194" t="s">
        <v>8</v>
      </c>
      <c r="S19" s="227" t="s">
        <v>13</v>
      </c>
      <c r="T19" s="196" t="s">
        <v>10</v>
      </c>
      <c r="U19" s="196" t="s">
        <v>12</v>
      </c>
      <c r="V19" s="192" t="s">
        <v>7</v>
      </c>
      <c r="W19" s="194" t="s">
        <v>8</v>
      </c>
      <c r="X19" s="227" t="s">
        <v>13</v>
      </c>
      <c r="Y19" s="196" t="s">
        <v>10</v>
      </c>
      <c r="Z19" s="196" t="s">
        <v>12</v>
      </c>
      <c r="AA19" s="192" t="s">
        <v>7</v>
      </c>
      <c r="AB19" s="194" t="s">
        <v>8</v>
      </c>
      <c r="AC19" s="227" t="s">
        <v>13</v>
      </c>
      <c r="AD19" s="196" t="s">
        <v>10</v>
      </c>
      <c r="AE19" s="196" t="s">
        <v>12</v>
      </c>
      <c r="AF19" s="192" t="s">
        <v>7</v>
      </c>
      <c r="AG19" s="194" t="s">
        <v>8</v>
      </c>
      <c r="AH19" s="268" t="s">
        <v>13</v>
      </c>
      <c r="AI19" s="278" t="s">
        <v>101</v>
      </c>
      <c r="AJ19" s="273"/>
      <c r="AK19" s="283" t="s">
        <v>14</v>
      </c>
      <c r="AL19" s="284" t="s">
        <v>15</v>
      </c>
      <c r="AM19" s="284" t="s">
        <v>16</v>
      </c>
      <c r="AN19" s="285" t="s">
        <v>46</v>
      </c>
      <c r="AO19" s="284" t="s">
        <v>17</v>
      </c>
      <c r="AP19" s="284" t="s">
        <v>18</v>
      </c>
      <c r="AQ19" s="285" t="s">
        <v>44</v>
      </c>
      <c r="AR19" s="286" t="s">
        <v>19</v>
      </c>
      <c r="AS19" s="287" t="s">
        <v>84</v>
      </c>
      <c r="AT19" s="190" t="s">
        <v>56</v>
      </c>
      <c r="AU19" s="365" t="s">
        <v>90</v>
      </c>
      <c r="AV19" s="368" t="s">
        <v>91</v>
      </c>
      <c r="AW19" s="369"/>
    </row>
    <row r="20" spans="1:49" x14ac:dyDescent="0.2">
      <c r="A20" s="205" t="s">
        <v>93</v>
      </c>
      <c r="B20" s="205" t="s">
        <v>94</v>
      </c>
      <c r="C20" s="210" t="s">
        <v>20</v>
      </c>
      <c r="D20" s="214" t="s">
        <v>21</v>
      </c>
      <c r="E20" s="217" t="s">
        <v>22</v>
      </c>
      <c r="F20" s="217" t="s">
        <v>22</v>
      </c>
      <c r="G20" s="222" t="s">
        <v>21</v>
      </c>
      <c r="H20" s="217" t="s">
        <v>23</v>
      </c>
      <c r="I20" s="228" t="s">
        <v>24</v>
      </c>
      <c r="J20" s="229" t="s">
        <v>22</v>
      </c>
      <c r="K20" s="229" t="s">
        <v>22</v>
      </c>
      <c r="L20" s="217" t="s">
        <v>21</v>
      </c>
      <c r="M20" s="234" t="s">
        <v>23</v>
      </c>
      <c r="N20" s="228" t="s">
        <v>24</v>
      </c>
      <c r="O20" s="229" t="s">
        <v>22</v>
      </c>
      <c r="P20" s="229" t="s">
        <v>22</v>
      </c>
      <c r="Q20" s="222" t="s">
        <v>21</v>
      </c>
      <c r="R20" s="217" t="s">
        <v>23</v>
      </c>
      <c r="S20" s="228" t="s">
        <v>24</v>
      </c>
      <c r="T20" s="229" t="s">
        <v>22</v>
      </c>
      <c r="U20" s="229" t="s">
        <v>22</v>
      </c>
      <c r="V20" s="217" t="s">
        <v>21</v>
      </c>
      <c r="W20" s="217" t="s">
        <v>23</v>
      </c>
      <c r="X20" s="228" t="s">
        <v>24</v>
      </c>
      <c r="Y20" s="229" t="s">
        <v>22</v>
      </c>
      <c r="Z20" s="229" t="s">
        <v>22</v>
      </c>
      <c r="AA20" s="217" t="s">
        <v>21</v>
      </c>
      <c r="AB20" s="217" t="s">
        <v>23</v>
      </c>
      <c r="AC20" s="228" t="s">
        <v>24</v>
      </c>
      <c r="AD20" s="229" t="s">
        <v>22</v>
      </c>
      <c r="AE20" s="229" t="s">
        <v>22</v>
      </c>
      <c r="AF20" s="217" t="s">
        <v>21</v>
      </c>
      <c r="AG20" s="217" t="s">
        <v>23</v>
      </c>
      <c r="AH20" s="269" t="s">
        <v>24</v>
      </c>
      <c r="AI20" s="269" t="s">
        <v>24</v>
      </c>
      <c r="AJ20" s="295" t="s">
        <v>52</v>
      </c>
      <c r="AK20" s="288" t="s">
        <v>25</v>
      </c>
      <c r="AL20" s="267" t="s">
        <v>26</v>
      </c>
      <c r="AM20" s="267" t="s">
        <v>27</v>
      </c>
      <c r="AN20" s="267" t="s">
        <v>28</v>
      </c>
      <c r="AO20" s="267" t="s">
        <v>28</v>
      </c>
      <c r="AP20" s="267" t="s">
        <v>28</v>
      </c>
      <c r="AQ20" s="267" t="s">
        <v>28</v>
      </c>
      <c r="AR20" s="267" t="s">
        <v>28</v>
      </c>
      <c r="AS20" s="267" t="s">
        <v>28</v>
      </c>
      <c r="AT20" s="82" t="s">
        <v>57</v>
      </c>
      <c r="AU20" s="366"/>
      <c r="AV20" s="370"/>
      <c r="AW20" s="371"/>
    </row>
    <row r="21" spans="1:49" ht="11.25" hidden="1" customHeight="1" x14ac:dyDescent="0.2">
      <c r="A21" s="204"/>
      <c r="B21" s="204"/>
      <c r="C21" s="209"/>
      <c r="D21" s="215"/>
      <c r="E21" s="218"/>
      <c r="F21" s="218"/>
      <c r="G21" s="223"/>
      <c r="H21" s="218"/>
      <c r="I21" s="223"/>
      <c r="J21" s="218"/>
      <c r="K21" s="218"/>
      <c r="L21" s="218"/>
      <c r="M21" s="235"/>
      <c r="N21" s="223"/>
      <c r="O21" s="218"/>
      <c r="P21" s="218"/>
      <c r="Q21" s="237"/>
      <c r="R21" s="218"/>
      <c r="S21" s="223"/>
      <c r="T21" s="218"/>
      <c r="U21" s="218"/>
      <c r="V21" s="218"/>
      <c r="W21" s="218"/>
      <c r="X21" s="223"/>
      <c r="Y21" s="218"/>
      <c r="Z21" s="218"/>
      <c r="AA21" s="218"/>
      <c r="AB21" s="218"/>
      <c r="AC21" s="223"/>
      <c r="AD21" s="218"/>
      <c r="AE21" s="218"/>
      <c r="AF21" s="218"/>
      <c r="AG21" s="218"/>
      <c r="AH21" s="270"/>
      <c r="AI21" s="276"/>
      <c r="AJ21" s="274"/>
      <c r="AK21" s="289"/>
      <c r="AL21" s="83"/>
      <c r="AM21" s="83"/>
      <c r="AN21" s="83"/>
      <c r="AO21" s="83"/>
      <c r="AP21" s="83"/>
      <c r="AQ21" s="83"/>
      <c r="AR21" s="83"/>
      <c r="AS21" s="83">
        <v>0</v>
      </c>
      <c r="AT21" s="23"/>
      <c r="AU21" s="366"/>
      <c r="AV21" s="370"/>
      <c r="AW21" s="371"/>
    </row>
    <row r="22" spans="1:49" ht="12" thickBot="1" x14ac:dyDescent="0.25">
      <c r="A22" s="206"/>
      <c r="B22" s="206"/>
      <c r="C22" s="211"/>
      <c r="D22" s="216"/>
      <c r="E22" s="219"/>
      <c r="F22" s="219"/>
      <c r="G22" s="224"/>
      <c r="H22" s="219"/>
      <c r="I22" s="224"/>
      <c r="J22" s="219"/>
      <c r="K22" s="219"/>
      <c r="L22" s="219"/>
      <c r="M22" s="236"/>
      <c r="N22" s="224"/>
      <c r="O22" s="219"/>
      <c r="P22" s="219"/>
      <c r="Q22" s="238"/>
      <c r="R22" s="219"/>
      <c r="S22" s="224"/>
      <c r="T22" s="219"/>
      <c r="U22" s="219"/>
      <c r="V22" s="219"/>
      <c r="W22" s="219"/>
      <c r="X22" s="224"/>
      <c r="Y22" s="219"/>
      <c r="Z22" s="219"/>
      <c r="AA22" s="219"/>
      <c r="AB22" s="219"/>
      <c r="AC22" s="224"/>
      <c r="AD22" s="219"/>
      <c r="AE22" s="219"/>
      <c r="AF22" s="219"/>
      <c r="AG22" s="219"/>
      <c r="AH22" s="271"/>
      <c r="AI22" s="277"/>
      <c r="AJ22" s="275"/>
      <c r="AK22" s="290"/>
      <c r="AL22" s="291"/>
      <c r="AM22" s="291"/>
      <c r="AN22" s="291"/>
      <c r="AO22" s="291"/>
      <c r="AP22" s="291"/>
      <c r="AQ22" s="291"/>
      <c r="AR22" s="291"/>
      <c r="AS22" s="291"/>
      <c r="AT22" s="92"/>
      <c r="AU22" s="367"/>
      <c r="AV22" s="362"/>
      <c r="AW22" s="364"/>
    </row>
    <row r="23" spans="1:49" ht="12.75" x14ac:dyDescent="0.2">
      <c r="A23" s="202"/>
      <c r="B23" s="207"/>
      <c r="C23" s="80"/>
      <c r="D23" s="81"/>
      <c r="E23" s="79"/>
      <c r="F23" s="79"/>
      <c r="G23" s="220"/>
      <c r="H23" s="225"/>
      <c r="I23" s="226"/>
      <c r="J23" s="226"/>
      <c r="K23" s="230"/>
      <c r="L23" s="231"/>
      <c r="M23" s="232"/>
      <c r="N23" s="226"/>
      <c r="O23" s="79"/>
      <c r="P23" s="79"/>
      <c r="Q23" s="231"/>
      <c r="R23" s="226"/>
      <c r="S23" s="226"/>
      <c r="T23" s="226"/>
      <c r="U23" s="226"/>
      <c r="V23" s="239"/>
      <c r="W23" s="226"/>
      <c r="X23" s="226"/>
      <c r="Y23" s="226"/>
      <c r="Z23" s="226"/>
      <c r="AA23" s="240"/>
      <c r="AB23" s="226"/>
      <c r="AC23" s="226"/>
      <c r="AD23" s="226"/>
      <c r="AE23" s="226"/>
      <c r="AF23" s="241"/>
      <c r="AG23" s="230"/>
      <c r="AH23" s="226"/>
      <c r="AI23" s="226"/>
      <c r="AJ23" s="226"/>
      <c r="AK23" s="226"/>
      <c r="AL23" s="279"/>
      <c r="AM23" s="230"/>
      <c r="AN23" s="280"/>
      <c r="AO23" s="280"/>
      <c r="AP23" s="280"/>
      <c r="AQ23" s="280"/>
      <c r="AR23" s="280"/>
      <c r="AS23" s="281"/>
      <c r="AT23" s="282"/>
      <c r="AU23" s="294"/>
      <c r="AV23" s="372"/>
      <c r="AW23" s="373"/>
    </row>
    <row r="24" spans="1:49" x14ac:dyDescent="0.2">
      <c r="A24" s="132" t="s">
        <v>111</v>
      </c>
      <c r="B24" s="197"/>
      <c r="C24" s="75"/>
      <c r="D24" s="76"/>
      <c r="E24" s="63">
        <v>0</v>
      </c>
      <c r="F24" s="63">
        <v>0</v>
      </c>
      <c r="G24" s="64">
        <f>(E24*F24)-Q24</f>
        <v>0</v>
      </c>
      <c r="H24" s="65">
        <f>$AR$8</f>
        <v>0.17</v>
      </c>
      <c r="I24" s="66">
        <f>$AR$3-$AR$4</f>
        <v>42</v>
      </c>
      <c r="J24" s="67">
        <v>0</v>
      </c>
      <c r="K24" s="67">
        <v>0</v>
      </c>
      <c r="L24" s="68">
        <f>J24*K24</f>
        <v>0</v>
      </c>
      <c r="M24" s="69">
        <v>0</v>
      </c>
      <c r="N24" s="66">
        <v>0</v>
      </c>
      <c r="O24" s="63">
        <v>0</v>
      </c>
      <c r="P24" s="63">
        <v>0</v>
      </c>
      <c r="Q24" s="68">
        <f t="shared" ref="Q24:Q87" si="0">O24*P24</f>
        <v>0</v>
      </c>
      <c r="R24" s="66">
        <f t="shared" ref="R24:R91" si="1">$AR$10</f>
        <v>0.51</v>
      </c>
      <c r="S24" s="66">
        <f>$AR$3-$AR$4</f>
        <v>42</v>
      </c>
      <c r="T24" s="67">
        <v>0</v>
      </c>
      <c r="U24" s="67">
        <v>0</v>
      </c>
      <c r="V24" s="64">
        <f>(T24*U24)</f>
        <v>0</v>
      </c>
      <c r="W24" s="66">
        <f>$AR$13</f>
        <v>0.13</v>
      </c>
      <c r="X24" s="66">
        <f>$AR$3-$AR$4</f>
        <v>42</v>
      </c>
      <c r="Y24" s="67">
        <v>0</v>
      </c>
      <c r="Z24" s="67">
        <v>0</v>
      </c>
      <c r="AA24" s="77">
        <f>(Y24*Z24)</f>
        <v>0</v>
      </c>
      <c r="AB24" s="66">
        <f t="shared" ref="AB24:AB91" si="2">$AR$11</f>
        <v>0.13</v>
      </c>
      <c r="AC24" s="66">
        <f>$AR$3-$AR$15</f>
        <v>17</v>
      </c>
      <c r="AD24" s="67">
        <v>0</v>
      </c>
      <c r="AE24" s="67">
        <v>0</v>
      </c>
      <c r="AF24" s="70">
        <f>AE24*AD24</f>
        <v>0</v>
      </c>
      <c r="AG24" s="67">
        <f>$AR$12</f>
        <v>0.13</v>
      </c>
      <c r="AH24" s="66">
        <f>$AR$3-$AR$16</f>
        <v>42</v>
      </c>
      <c r="AI24" s="66">
        <v>21</v>
      </c>
      <c r="AJ24" s="66">
        <v>0</v>
      </c>
      <c r="AK24" s="66">
        <v>10</v>
      </c>
      <c r="AL24" s="71">
        <f t="shared" ref="AL24:AL87" si="3">D24*F24</f>
        <v>0</v>
      </c>
      <c r="AM24" s="67">
        <f t="shared" ref="AM24:AM91" si="4">$AR$7</f>
        <v>0.15</v>
      </c>
      <c r="AN24" s="72">
        <f>IF(G24&gt;0,$AR$14*D24*I24,0)</f>
        <v>0</v>
      </c>
      <c r="AO24" s="72">
        <f>G24*H24*I24+L24*M24*N24+Q24*R24*S24+V24*W24*X24+AA24*AB24*AC24+AF24*AG24*AH24+AN24</f>
        <v>0</v>
      </c>
      <c r="AP24" s="72">
        <f>0.28*1.2*($AR$3-$AR$4)*AL24*AM24</f>
        <v>0</v>
      </c>
      <c r="AQ24" s="72">
        <f>0.35*AJ24*D24*($AR$3-AI24)</f>
        <v>0</v>
      </c>
      <c r="AR24" s="72">
        <f>(AO24+AP24+AQ24+AN24)*(1+(AK24/100))</f>
        <v>0</v>
      </c>
      <c r="AS24" s="73">
        <v>0</v>
      </c>
      <c r="AT24" s="74" t="e">
        <f>AS24/D24</f>
        <v>#DIV/0!</v>
      </c>
      <c r="AU24" s="131"/>
      <c r="AV24" s="361"/>
      <c r="AW24" s="360"/>
    </row>
    <row r="25" spans="1:49" x14ac:dyDescent="0.2">
      <c r="A25" s="132" t="s">
        <v>111</v>
      </c>
      <c r="B25" s="197"/>
      <c r="C25" s="75"/>
      <c r="D25" s="76"/>
      <c r="E25" s="63">
        <v>0</v>
      </c>
      <c r="F25" s="63">
        <v>0</v>
      </c>
      <c r="G25" s="64">
        <f t="shared" ref="G25:G88" si="5">(E25*F25)-Q25</f>
        <v>0</v>
      </c>
      <c r="H25" s="65">
        <f t="shared" ref="H25:H88" si="6">$AR$8</f>
        <v>0.17</v>
      </c>
      <c r="I25" s="66">
        <f t="shared" ref="I25:I88" si="7">$AR$3-$AR$4</f>
        <v>42</v>
      </c>
      <c r="J25" s="67">
        <v>0</v>
      </c>
      <c r="K25" s="67">
        <v>0</v>
      </c>
      <c r="L25" s="68">
        <f t="shared" ref="L25:L88" si="8">J25*K25</f>
        <v>0</v>
      </c>
      <c r="M25" s="69">
        <v>0</v>
      </c>
      <c r="N25" s="66">
        <v>0</v>
      </c>
      <c r="O25" s="63">
        <v>0</v>
      </c>
      <c r="P25" s="63">
        <v>0</v>
      </c>
      <c r="Q25" s="68">
        <f t="shared" si="0"/>
        <v>0</v>
      </c>
      <c r="R25" s="66">
        <f t="shared" si="1"/>
        <v>0.51</v>
      </c>
      <c r="S25" s="66">
        <f t="shared" ref="S25:S91" si="9">$AR$3-$AR$4</f>
        <v>42</v>
      </c>
      <c r="T25" s="67">
        <v>0</v>
      </c>
      <c r="U25" s="67">
        <v>0</v>
      </c>
      <c r="V25" s="64">
        <f t="shared" ref="V25:V88" si="10">(T25*U25)</f>
        <v>0</v>
      </c>
      <c r="W25" s="66">
        <f t="shared" ref="W25:W88" si="11">$AR$13</f>
        <v>0.13</v>
      </c>
      <c r="X25" s="66">
        <f t="shared" ref="X25:X88" si="12">$AR$3-$AR$4</f>
        <v>42</v>
      </c>
      <c r="Y25" s="67">
        <v>0</v>
      </c>
      <c r="Z25" s="67">
        <v>0</v>
      </c>
      <c r="AA25" s="77">
        <f t="shared" ref="AA25:AA88" si="13">(Y25*Z25)</f>
        <v>0</v>
      </c>
      <c r="AB25" s="66">
        <f t="shared" si="2"/>
        <v>0.13</v>
      </c>
      <c r="AC25" s="66">
        <f t="shared" ref="AC25:AC88" si="14">$AR$3-$AR$15</f>
        <v>17</v>
      </c>
      <c r="AD25" s="67">
        <v>0</v>
      </c>
      <c r="AE25" s="67">
        <v>0</v>
      </c>
      <c r="AF25" s="70">
        <f t="shared" ref="AF25:AF88" si="15">AE25*AD25</f>
        <v>0</v>
      </c>
      <c r="AG25" s="67">
        <f t="shared" ref="AG25:AG88" si="16">$AR$12</f>
        <v>0.13</v>
      </c>
      <c r="AH25" s="66">
        <f t="shared" ref="AH25:AH88" si="17">$AR$3-$AR$16</f>
        <v>42</v>
      </c>
      <c r="AI25" s="66">
        <v>21</v>
      </c>
      <c r="AJ25" s="66">
        <v>0</v>
      </c>
      <c r="AK25" s="66">
        <v>10</v>
      </c>
      <c r="AL25" s="71">
        <f t="shared" si="3"/>
        <v>0</v>
      </c>
      <c r="AM25" s="67">
        <f t="shared" si="4"/>
        <v>0.15</v>
      </c>
      <c r="AN25" s="72">
        <f t="shared" ref="AN25:AN88" si="18">IF(G25&gt;0,$AR$14*D25*I25,0)</f>
        <v>0</v>
      </c>
      <c r="AO25" s="72">
        <f t="shared" ref="AO25:AO88" si="19">G25*H25*I25+L25*M25*N25+Q25*R25*S25+V25*W25*X25+AA25*AB25*AC25+AF25*AG25*AH25+AN25</f>
        <v>0</v>
      </c>
      <c r="AP25" s="72">
        <f t="shared" ref="AP25:AP44" si="20">0.28*1.2*($AR$3-$AR$4)*AL25*AM25</f>
        <v>0</v>
      </c>
      <c r="AQ25" s="72">
        <f t="shared" ref="AQ25:AQ88" si="21">0.35*AJ25*D25*($AR$3-AI25)</f>
        <v>0</v>
      </c>
      <c r="AR25" s="72">
        <f>(AO25+AP25+AQ25+AN25)*(1+(AK25/100))</f>
        <v>0</v>
      </c>
      <c r="AS25" s="73">
        <v>0</v>
      </c>
      <c r="AT25" s="74" t="e">
        <f t="shared" ref="AT25:AT88" si="22">AS25/D25</f>
        <v>#DIV/0!</v>
      </c>
      <c r="AU25" s="131"/>
      <c r="AV25" s="359"/>
      <c r="AW25" s="360"/>
    </row>
    <row r="26" spans="1:49" x14ac:dyDescent="0.2">
      <c r="A26" s="132" t="s">
        <v>111</v>
      </c>
      <c r="B26" s="197"/>
      <c r="C26" s="75"/>
      <c r="D26" s="76"/>
      <c r="E26" s="63">
        <v>0</v>
      </c>
      <c r="F26" s="63">
        <v>0</v>
      </c>
      <c r="G26" s="64">
        <f t="shared" si="5"/>
        <v>0</v>
      </c>
      <c r="H26" s="65">
        <f t="shared" si="6"/>
        <v>0.17</v>
      </c>
      <c r="I26" s="66">
        <f t="shared" si="7"/>
        <v>42</v>
      </c>
      <c r="J26" s="67">
        <v>0</v>
      </c>
      <c r="K26" s="67">
        <v>0</v>
      </c>
      <c r="L26" s="68">
        <f t="shared" si="8"/>
        <v>0</v>
      </c>
      <c r="M26" s="69">
        <v>0</v>
      </c>
      <c r="N26" s="66">
        <v>0</v>
      </c>
      <c r="O26" s="63">
        <v>0</v>
      </c>
      <c r="P26" s="63">
        <v>0</v>
      </c>
      <c r="Q26" s="68">
        <f t="shared" si="0"/>
        <v>0</v>
      </c>
      <c r="R26" s="66">
        <f t="shared" si="1"/>
        <v>0.51</v>
      </c>
      <c r="S26" s="66">
        <f t="shared" si="9"/>
        <v>42</v>
      </c>
      <c r="T26" s="67">
        <v>0</v>
      </c>
      <c r="U26" s="67">
        <v>0</v>
      </c>
      <c r="V26" s="64">
        <f t="shared" si="10"/>
        <v>0</v>
      </c>
      <c r="W26" s="66">
        <f t="shared" si="11"/>
        <v>0.13</v>
      </c>
      <c r="X26" s="66">
        <f t="shared" si="12"/>
        <v>42</v>
      </c>
      <c r="Y26" s="67">
        <v>0</v>
      </c>
      <c r="Z26" s="67">
        <v>0</v>
      </c>
      <c r="AA26" s="77">
        <f t="shared" si="13"/>
        <v>0</v>
      </c>
      <c r="AB26" s="66">
        <f t="shared" si="2"/>
        <v>0.13</v>
      </c>
      <c r="AC26" s="66">
        <f t="shared" si="14"/>
        <v>17</v>
      </c>
      <c r="AD26" s="67">
        <v>0</v>
      </c>
      <c r="AE26" s="67">
        <v>0</v>
      </c>
      <c r="AF26" s="70">
        <f t="shared" si="15"/>
        <v>0</v>
      </c>
      <c r="AG26" s="67">
        <f t="shared" si="16"/>
        <v>0.13</v>
      </c>
      <c r="AH26" s="66">
        <f t="shared" si="17"/>
        <v>42</v>
      </c>
      <c r="AI26" s="66">
        <v>21</v>
      </c>
      <c r="AJ26" s="66">
        <v>0</v>
      </c>
      <c r="AK26" s="66">
        <v>10</v>
      </c>
      <c r="AL26" s="71">
        <f t="shared" si="3"/>
        <v>0</v>
      </c>
      <c r="AM26" s="67">
        <f t="shared" si="4"/>
        <v>0.15</v>
      </c>
      <c r="AN26" s="72">
        <f t="shared" si="18"/>
        <v>0</v>
      </c>
      <c r="AO26" s="72">
        <f t="shared" si="19"/>
        <v>0</v>
      </c>
      <c r="AP26" s="72">
        <f t="shared" si="20"/>
        <v>0</v>
      </c>
      <c r="AQ26" s="72">
        <f t="shared" si="21"/>
        <v>0</v>
      </c>
      <c r="AR26" s="72">
        <f t="shared" ref="AR26:AR89" si="23">(AO26+AP26+AQ26+AN26)*(1+(AK26/100))</f>
        <v>0</v>
      </c>
      <c r="AS26" s="73">
        <v>0</v>
      </c>
      <c r="AT26" s="74" t="e">
        <f t="shared" si="22"/>
        <v>#DIV/0!</v>
      </c>
      <c r="AU26" s="131"/>
      <c r="AV26" s="359"/>
      <c r="AW26" s="360"/>
    </row>
    <row r="27" spans="1:49" x14ac:dyDescent="0.2">
      <c r="A27" s="132" t="s">
        <v>111</v>
      </c>
      <c r="B27" s="197"/>
      <c r="C27" s="75"/>
      <c r="D27" s="76"/>
      <c r="E27" s="63">
        <v>0</v>
      </c>
      <c r="F27" s="63">
        <v>0</v>
      </c>
      <c r="G27" s="64">
        <f t="shared" si="5"/>
        <v>0</v>
      </c>
      <c r="H27" s="65">
        <f t="shared" si="6"/>
        <v>0.17</v>
      </c>
      <c r="I27" s="66">
        <f t="shared" si="7"/>
        <v>42</v>
      </c>
      <c r="J27" s="67">
        <v>0</v>
      </c>
      <c r="K27" s="67">
        <v>0</v>
      </c>
      <c r="L27" s="68">
        <f t="shared" si="8"/>
        <v>0</v>
      </c>
      <c r="M27" s="69">
        <v>0</v>
      </c>
      <c r="N27" s="66">
        <v>0</v>
      </c>
      <c r="O27" s="63">
        <v>0</v>
      </c>
      <c r="P27" s="63">
        <v>0</v>
      </c>
      <c r="Q27" s="68">
        <f t="shared" si="0"/>
        <v>0</v>
      </c>
      <c r="R27" s="66">
        <f t="shared" si="1"/>
        <v>0.51</v>
      </c>
      <c r="S27" s="66">
        <f t="shared" si="9"/>
        <v>42</v>
      </c>
      <c r="T27" s="67">
        <v>0</v>
      </c>
      <c r="U27" s="67">
        <v>0</v>
      </c>
      <c r="V27" s="64">
        <f t="shared" si="10"/>
        <v>0</v>
      </c>
      <c r="W27" s="66">
        <f t="shared" si="11"/>
        <v>0.13</v>
      </c>
      <c r="X27" s="66">
        <f t="shared" si="12"/>
        <v>42</v>
      </c>
      <c r="Y27" s="67">
        <v>0</v>
      </c>
      <c r="Z27" s="67">
        <v>0</v>
      </c>
      <c r="AA27" s="77">
        <f t="shared" si="13"/>
        <v>0</v>
      </c>
      <c r="AB27" s="66">
        <f t="shared" si="2"/>
        <v>0.13</v>
      </c>
      <c r="AC27" s="66">
        <f t="shared" si="14"/>
        <v>17</v>
      </c>
      <c r="AD27" s="67">
        <v>0</v>
      </c>
      <c r="AE27" s="67">
        <v>0</v>
      </c>
      <c r="AF27" s="70">
        <f t="shared" si="15"/>
        <v>0</v>
      </c>
      <c r="AG27" s="67">
        <f t="shared" si="16"/>
        <v>0.13</v>
      </c>
      <c r="AH27" s="66">
        <f t="shared" si="17"/>
        <v>42</v>
      </c>
      <c r="AI27" s="66">
        <v>21</v>
      </c>
      <c r="AJ27" s="66">
        <v>0</v>
      </c>
      <c r="AK27" s="66">
        <v>10</v>
      </c>
      <c r="AL27" s="71">
        <f t="shared" si="3"/>
        <v>0</v>
      </c>
      <c r="AM27" s="67">
        <f>$AR$7</f>
        <v>0.15</v>
      </c>
      <c r="AN27" s="72">
        <f t="shared" si="18"/>
        <v>0</v>
      </c>
      <c r="AO27" s="72">
        <f t="shared" si="19"/>
        <v>0</v>
      </c>
      <c r="AP27" s="72">
        <f t="shared" si="20"/>
        <v>0</v>
      </c>
      <c r="AQ27" s="72">
        <f t="shared" si="21"/>
        <v>0</v>
      </c>
      <c r="AR27" s="72">
        <f t="shared" si="23"/>
        <v>0</v>
      </c>
      <c r="AS27" s="73">
        <v>0</v>
      </c>
      <c r="AT27" s="74" t="e">
        <f t="shared" si="22"/>
        <v>#DIV/0!</v>
      </c>
      <c r="AU27" s="131"/>
      <c r="AV27" s="359"/>
      <c r="AW27" s="360"/>
    </row>
    <row r="28" spans="1:49" x14ac:dyDescent="0.2">
      <c r="A28" s="132" t="s">
        <v>111</v>
      </c>
      <c r="B28" s="197"/>
      <c r="C28" s="75"/>
      <c r="D28" s="76"/>
      <c r="E28" s="63">
        <v>0</v>
      </c>
      <c r="F28" s="63">
        <v>0</v>
      </c>
      <c r="G28" s="64">
        <f t="shared" si="5"/>
        <v>0</v>
      </c>
      <c r="H28" s="65">
        <f t="shared" si="6"/>
        <v>0.17</v>
      </c>
      <c r="I28" s="66">
        <f t="shared" si="7"/>
        <v>42</v>
      </c>
      <c r="J28" s="67">
        <v>0</v>
      </c>
      <c r="K28" s="67">
        <v>0</v>
      </c>
      <c r="L28" s="68">
        <f t="shared" si="8"/>
        <v>0</v>
      </c>
      <c r="M28" s="69">
        <v>0</v>
      </c>
      <c r="N28" s="66">
        <v>0</v>
      </c>
      <c r="O28" s="63">
        <v>0</v>
      </c>
      <c r="P28" s="63">
        <v>0</v>
      </c>
      <c r="Q28" s="68">
        <f t="shared" si="0"/>
        <v>0</v>
      </c>
      <c r="R28" s="66">
        <f t="shared" si="1"/>
        <v>0.51</v>
      </c>
      <c r="S28" s="66">
        <f t="shared" si="9"/>
        <v>42</v>
      </c>
      <c r="T28" s="67">
        <v>0</v>
      </c>
      <c r="U28" s="67">
        <v>0</v>
      </c>
      <c r="V28" s="64">
        <f t="shared" si="10"/>
        <v>0</v>
      </c>
      <c r="W28" s="66">
        <f t="shared" si="11"/>
        <v>0.13</v>
      </c>
      <c r="X28" s="66">
        <f t="shared" si="12"/>
        <v>42</v>
      </c>
      <c r="Y28" s="67">
        <v>0</v>
      </c>
      <c r="Z28" s="67">
        <v>0</v>
      </c>
      <c r="AA28" s="77">
        <f t="shared" si="13"/>
        <v>0</v>
      </c>
      <c r="AB28" s="66">
        <f t="shared" si="2"/>
        <v>0.13</v>
      </c>
      <c r="AC28" s="66">
        <f t="shared" si="14"/>
        <v>17</v>
      </c>
      <c r="AD28" s="67">
        <v>0</v>
      </c>
      <c r="AE28" s="67">
        <v>0</v>
      </c>
      <c r="AF28" s="70">
        <f t="shared" si="15"/>
        <v>0</v>
      </c>
      <c r="AG28" s="67">
        <f t="shared" si="16"/>
        <v>0.13</v>
      </c>
      <c r="AH28" s="66">
        <f t="shared" si="17"/>
        <v>42</v>
      </c>
      <c r="AI28" s="66">
        <v>21</v>
      </c>
      <c r="AJ28" s="66">
        <v>0</v>
      </c>
      <c r="AK28" s="66">
        <v>10</v>
      </c>
      <c r="AL28" s="71">
        <f t="shared" si="3"/>
        <v>0</v>
      </c>
      <c r="AM28" s="67">
        <f t="shared" si="4"/>
        <v>0.15</v>
      </c>
      <c r="AN28" s="72">
        <f t="shared" si="18"/>
        <v>0</v>
      </c>
      <c r="AO28" s="72">
        <f t="shared" si="19"/>
        <v>0</v>
      </c>
      <c r="AP28" s="72">
        <f t="shared" si="20"/>
        <v>0</v>
      </c>
      <c r="AQ28" s="72">
        <f t="shared" si="21"/>
        <v>0</v>
      </c>
      <c r="AR28" s="72">
        <f t="shared" si="23"/>
        <v>0</v>
      </c>
      <c r="AS28" s="73">
        <v>0</v>
      </c>
      <c r="AT28" s="74" t="e">
        <f t="shared" si="22"/>
        <v>#DIV/0!</v>
      </c>
      <c r="AU28" s="131"/>
      <c r="AV28" s="359"/>
      <c r="AW28" s="360"/>
    </row>
    <row r="29" spans="1:49" x14ac:dyDescent="0.2">
      <c r="A29" s="132" t="s">
        <v>111</v>
      </c>
      <c r="B29" s="197"/>
      <c r="C29" s="75"/>
      <c r="D29" s="76"/>
      <c r="E29" s="63">
        <v>0</v>
      </c>
      <c r="F29" s="63">
        <v>0</v>
      </c>
      <c r="G29" s="64">
        <f t="shared" si="5"/>
        <v>0</v>
      </c>
      <c r="H29" s="65">
        <f t="shared" si="6"/>
        <v>0.17</v>
      </c>
      <c r="I29" s="66">
        <f t="shared" si="7"/>
        <v>42</v>
      </c>
      <c r="J29" s="67">
        <v>0</v>
      </c>
      <c r="K29" s="67">
        <v>0</v>
      </c>
      <c r="L29" s="68">
        <f t="shared" si="8"/>
        <v>0</v>
      </c>
      <c r="M29" s="69">
        <v>0</v>
      </c>
      <c r="N29" s="66">
        <v>0</v>
      </c>
      <c r="O29" s="63">
        <v>0</v>
      </c>
      <c r="P29" s="63">
        <v>0</v>
      </c>
      <c r="Q29" s="68">
        <f t="shared" si="0"/>
        <v>0</v>
      </c>
      <c r="R29" s="66">
        <f t="shared" si="1"/>
        <v>0.51</v>
      </c>
      <c r="S29" s="66">
        <f t="shared" si="9"/>
        <v>42</v>
      </c>
      <c r="T29" s="67">
        <v>0</v>
      </c>
      <c r="U29" s="67">
        <v>0</v>
      </c>
      <c r="V29" s="64">
        <f t="shared" si="10"/>
        <v>0</v>
      </c>
      <c r="W29" s="66">
        <f t="shared" si="11"/>
        <v>0.13</v>
      </c>
      <c r="X29" s="66">
        <f t="shared" si="12"/>
        <v>42</v>
      </c>
      <c r="Y29" s="67">
        <v>0</v>
      </c>
      <c r="Z29" s="67">
        <v>0</v>
      </c>
      <c r="AA29" s="77">
        <f t="shared" si="13"/>
        <v>0</v>
      </c>
      <c r="AB29" s="66">
        <f t="shared" si="2"/>
        <v>0.13</v>
      </c>
      <c r="AC29" s="66">
        <f t="shared" si="14"/>
        <v>17</v>
      </c>
      <c r="AD29" s="67">
        <v>0</v>
      </c>
      <c r="AE29" s="67">
        <v>0</v>
      </c>
      <c r="AF29" s="70">
        <f t="shared" si="15"/>
        <v>0</v>
      </c>
      <c r="AG29" s="67">
        <f t="shared" si="16"/>
        <v>0.13</v>
      </c>
      <c r="AH29" s="66">
        <f t="shared" si="17"/>
        <v>42</v>
      </c>
      <c r="AI29" s="66">
        <v>21</v>
      </c>
      <c r="AJ29" s="66">
        <v>0</v>
      </c>
      <c r="AK29" s="66">
        <v>10</v>
      </c>
      <c r="AL29" s="71">
        <f t="shared" si="3"/>
        <v>0</v>
      </c>
      <c r="AM29" s="67">
        <f t="shared" si="4"/>
        <v>0.15</v>
      </c>
      <c r="AN29" s="72">
        <f t="shared" si="18"/>
        <v>0</v>
      </c>
      <c r="AO29" s="72">
        <f t="shared" si="19"/>
        <v>0</v>
      </c>
      <c r="AP29" s="72">
        <f t="shared" si="20"/>
        <v>0</v>
      </c>
      <c r="AQ29" s="72">
        <f t="shared" si="21"/>
        <v>0</v>
      </c>
      <c r="AR29" s="72">
        <f t="shared" si="23"/>
        <v>0</v>
      </c>
      <c r="AS29" s="73">
        <v>0</v>
      </c>
      <c r="AT29" s="74" t="e">
        <f t="shared" si="22"/>
        <v>#DIV/0!</v>
      </c>
      <c r="AU29" s="131"/>
      <c r="AV29" s="361"/>
      <c r="AW29" s="360"/>
    </row>
    <row r="30" spans="1:49" x14ac:dyDescent="0.2">
      <c r="A30" s="132" t="s">
        <v>111</v>
      </c>
      <c r="B30" s="197"/>
      <c r="C30" s="75"/>
      <c r="D30" s="76"/>
      <c r="E30" s="63">
        <v>0</v>
      </c>
      <c r="F30" s="63">
        <v>0</v>
      </c>
      <c r="G30" s="64">
        <f t="shared" si="5"/>
        <v>0</v>
      </c>
      <c r="H30" s="65">
        <f t="shared" si="6"/>
        <v>0.17</v>
      </c>
      <c r="I30" s="66">
        <f t="shared" si="7"/>
        <v>42</v>
      </c>
      <c r="J30" s="67">
        <v>0</v>
      </c>
      <c r="K30" s="67">
        <v>0</v>
      </c>
      <c r="L30" s="68">
        <f t="shared" si="8"/>
        <v>0</v>
      </c>
      <c r="M30" s="69">
        <v>0</v>
      </c>
      <c r="N30" s="66">
        <v>0</v>
      </c>
      <c r="O30" s="63">
        <v>0</v>
      </c>
      <c r="P30" s="63">
        <v>0</v>
      </c>
      <c r="Q30" s="68">
        <f t="shared" si="0"/>
        <v>0</v>
      </c>
      <c r="R30" s="66">
        <f t="shared" si="1"/>
        <v>0.51</v>
      </c>
      <c r="S30" s="66">
        <f t="shared" si="9"/>
        <v>42</v>
      </c>
      <c r="T30" s="67">
        <v>0</v>
      </c>
      <c r="U30" s="67">
        <v>0</v>
      </c>
      <c r="V30" s="64">
        <f t="shared" si="10"/>
        <v>0</v>
      </c>
      <c r="W30" s="66">
        <f t="shared" si="11"/>
        <v>0.13</v>
      </c>
      <c r="X30" s="66">
        <f t="shared" si="12"/>
        <v>42</v>
      </c>
      <c r="Y30" s="67">
        <v>0</v>
      </c>
      <c r="Z30" s="67">
        <v>0</v>
      </c>
      <c r="AA30" s="77">
        <f t="shared" si="13"/>
        <v>0</v>
      </c>
      <c r="AB30" s="66">
        <f t="shared" si="2"/>
        <v>0.13</v>
      </c>
      <c r="AC30" s="66">
        <f t="shared" si="14"/>
        <v>17</v>
      </c>
      <c r="AD30" s="67">
        <v>0</v>
      </c>
      <c r="AE30" s="67">
        <v>0</v>
      </c>
      <c r="AF30" s="70">
        <f t="shared" si="15"/>
        <v>0</v>
      </c>
      <c r="AG30" s="67">
        <f t="shared" si="16"/>
        <v>0.13</v>
      </c>
      <c r="AH30" s="66">
        <f t="shared" si="17"/>
        <v>42</v>
      </c>
      <c r="AI30" s="66">
        <v>21</v>
      </c>
      <c r="AJ30" s="66">
        <v>0</v>
      </c>
      <c r="AK30" s="66">
        <v>10</v>
      </c>
      <c r="AL30" s="71">
        <f t="shared" si="3"/>
        <v>0</v>
      </c>
      <c r="AM30" s="67">
        <f t="shared" si="4"/>
        <v>0.15</v>
      </c>
      <c r="AN30" s="72">
        <f t="shared" si="18"/>
        <v>0</v>
      </c>
      <c r="AO30" s="72">
        <f t="shared" si="19"/>
        <v>0</v>
      </c>
      <c r="AP30" s="72">
        <f t="shared" si="20"/>
        <v>0</v>
      </c>
      <c r="AQ30" s="72">
        <f t="shared" si="21"/>
        <v>0</v>
      </c>
      <c r="AR30" s="72">
        <f t="shared" si="23"/>
        <v>0</v>
      </c>
      <c r="AS30" s="73">
        <v>0</v>
      </c>
      <c r="AT30" s="74" t="e">
        <f t="shared" si="22"/>
        <v>#DIV/0!</v>
      </c>
      <c r="AU30" s="131"/>
      <c r="AV30" s="359"/>
      <c r="AW30" s="360"/>
    </row>
    <row r="31" spans="1:49" x14ac:dyDescent="0.2">
      <c r="A31" s="132" t="s">
        <v>111</v>
      </c>
      <c r="B31" s="197"/>
      <c r="C31" s="75"/>
      <c r="D31" s="76"/>
      <c r="E31" s="63">
        <v>0</v>
      </c>
      <c r="F31" s="63">
        <v>0</v>
      </c>
      <c r="G31" s="64">
        <f t="shared" si="5"/>
        <v>0</v>
      </c>
      <c r="H31" s="65">
        <f t="shared" si="6"/>
        <v>0.17</v>
      </c>
      <c r="I31" s="66">
        <f t="shared" si="7"/>
        <v>42</v>
      </c>
      <c r="J31" s="67">
        <v>0</v>
      </c>
      <c r="K31" s="67">
        <v>0</v>
      </c>
      <c r="L31" s="68">
        <f t="shared" si="8"/>
        <v>0</v>
      </c>
      <c r="M31" s="69">
        <v>0</v>
      </c>
      <c r="N31" s="66">
        <v>0</v>
      </c>
      <c r="O31" s="63">
        <v>0</v>
      </c>
      <c r="P31" s="63">
        <v>0</v>
      </c>
      <c r="Q31" s="68">
        <f t="shared" si="0"/>
        <v>0</v>
      </c>
      <c r="R31" s="66">
        <f t="shared" si="1"/>
        <v>0.51</v>
      </c>
      <c r="S31" s="66">
        <f t="shared" si="9"/>
        <v>42</v>
      </c>
      <c r="T31" s="67">
        <v>0</v>
      </c>
      <c r="U31" s="67">
        <v>0</v>
      </c>
      <c r="V31" s="64">
        <f t="shared" si="10"/>
        <v>0</v>
      </c>
      <c r="W31" s="66">
        <f t="shared" si="11"/>
        <v>0.13</v>
      </c>
      <c r="X31" s="66">
        <f t="shared" si="12"/>
        <v>42</v>
      </c>
      <c r="Y31" s="67">
        <v>0</v>
      </c>
      <c r="Z31" s="67">
        <v>0</v>
      </c>
      <c r="AA31" s="77">
        <f t="shared" si="13"/>
        <v>0</v>
      </c>
      <c r="AB31" s="66">
        <f t="shared" si="2"/>
        <v>0.13</v>
      </c>
      <c r="AC31" s="66">
        <f t="shared" si="14"/>
        <v>17</v>
      </c>
      <c r="AD31" s="67">
        <v>0</v>
      </c>
      <c r="AE31" s="67">
        <v>0</v>
      </c>
      <c r="AF31" s="70">
        <f t="shared" si="15"/>
        <v>0</v>
      </c>
      <c r="AG31" s="67">
        <f t="shared" si="16"/>
        <v>0.13</v>
      </c>
      <c r="AH31" s="66">
        <f t="shared" si="17"/>
        <v>42</v>
      </c>
      <c r="AI31" s="66">
        <v>21</v>
      </c>
      <c r="AJ31" s="66">
        <v>0</v>
      </c>
      <c r="AK31" s="66">
        <v>10</v>
      </c>
      <c r="AL31" s="71">
        <f t="shared" si="3"/>
        <v>0</v>
      </c>
      <c r="AM31" s="67">
        <f t="shared" si="4"/>
        <v>0.15</v>
      </c>
      <c r="AN31" s="72">
        <f t="shared" si="18"/>
        <v>0</v>
      </c>
      <c r="AO31" s="72">
        <f t="shared" si="19"/>
        <v>0</v>
      </c>
      <c r="AP31" s="72">
        <f t="shared" si="20"/>
        <v>0</v>
      </c>
      <c r="AQ31" s="72">
        <f t="shared" si="21"/>
        <v>0</v>
      </c>
      <c r="AR31" s="72">
        <f t="shared" si="23"/>
        <v>0</v>
      </c>
      <c r="AS31" s="73">
        <v>0</v>
      </c>
      <c r="AT31" s="74" t="e">
        <f t="shared" si="22"/>
        <v>#DIV/0!</v>
      </c>
      <c r="AU31" s="131"/>
      <c r="AV31" s="359"/>
      <c r="AW31" s="360"/>
    </row>
    <row r="32" spans="1:49" x14ac:dyDescent="0.2">
      <c r="A32" s="132" t="s">
        <v>111</v>
      </c>
      <c r="B32" s="197"/>
      <c r="C32" s="75"/>
      <c r="D32" s="76"/>
      <c r="E32" s="63">
        <v>0</v>
      </c>
      <c r="F32" s="63">
        <v>0</v>
      </c>
      <c r="G32" s="64">
        <f t="shared" si="5"/>
        <v>0</v>
      </c>
      <c r="H32" s="65">
        <f t="shared" si="6"/>
        <v>0.17</v>
      </c>
      <c r="I32" s="66">
        <f t="shared" si="7"/>
        <v>42</v>
      </c>
      <c r="J32" s="67">
        <v>0</v>
      </c>
      <c r="K32" s="67">
        <v>0</v>
      </c>
      <c r="L32" s="68">
        <f t="shared" si="8"/>
        <v>0</v>
      </c>
      <c r="M32" s="69">
        <v>0</v>
      </c>
      <c r="N32" s="66">
        <v>0</v>
      </c>
      <c r="O32" s="63">
        <v>0</v>
      </c>
      <c r="P32" s="63">
        <v>0</v>
      </c>
      <c r="Q32" s="68">
        <f t="shared" si="0"/>
        <v>0</v>
      </c>
      <c r="R32" s="66">
        <f t="shared" si="1"/>
        <v>0.51</v>
      </c>
      <c r="S32" s="66">
        <f t="shared" si="9"/>
        <v>42</v>
      </c>
      <c r="T32" s="67">
        <v>0</v>
      </c>
      <c r="U32" s="67">
        <v>0</v>
      </c>
      <c r="V32" s="64">
        <f t="shared" si="10"/>
        <v>0</v>
      </c>
      <c r="W32" s="66">
        <f t="shared" si="11"/>
        <v>0.13</v>
      </c>
      <c r="X32" s="66">
        <f t="shared" si="12"/>
        <v>42</v>
      </c>
      <c r="Y32" s="67">
        <v>0</v>
      </c>
      <c r="Z32" s="67">
        <v>0</v>
      </c>
      <c r="AA32" s="77">
        <f t="shared" si="13"/>
        <v>0</v>
      </c>
      <c r="AB32" s="66">
        <f t="shared" si="2"/>
        <v>0.13</v>
      </c>
      <c r="AC32" s="66">
        <f t="shared" si="14"/>
        <v>17</v>
      </c>
      <c r="AD32" s="67">
        <v>0</v>
      </c>
      <c r="AE32" s="67">
        <v>0</v>
      </c>
      <c r="AF32" s="70">
        <f t="shared" si="15"/>
        <v>0</v>
      </c>
      <c r="AG32" s="67">
        <f t="shared" si="16"/>
        <v>0.13</v>
      </c>
      <c r="AH32" s="66">
        <f t="shared" si="17"/>
        <v>42</v>
      </c>
      <c r="AI32" s="66">
        <v>21</v>
      </c>
      <c r="AJ32" s="66">
        <v>0</v>
      </c>
      <c r="AK32" s="66">
        <v>10</v>
      </c>
      <c r="AL32" s="71">
        <f t="shared" si="3"/>
        <v>0</v>
      </c>
      <c r="AM32" s="67">
        <f t="shared" si="4"/>
        <v>0.15</v>
      </c>
      <c r="AN32" s="72">
        <f t="shared" si="18"/>
        <v>0</v>
      </c>
      <c r="AO32" s="72">
        <f t="shared" si="19"/>
        <v>0</v>
      </c>
      <c r="AP32" s="72">
        <f t="shared" si="20"/>
        <v>0</v>
      </c>
      <c r="AQ32" s="72">
        <f t="shared" si="21"/>
        <v>0</v>
      </c>
      <c r="AR32" s="72">
        <f t="shared" si="23"/>
        <v>0</v>
      </c>
      <c r="AS32" s="73">
        <v>0</v>
      </c>
      <c r="AT32" s="74" t="e">
        <f t="shared" si="22"/>
        <v>#DIV/0!</v>
      </c>
      <c r="AU32" s="131"/>
      <c r="AV32" s="359"/>
      <c r="AW32" s="360"/>
    </row>
    <row r="33" spans="1:49" x14ac:dyDescent="0.2">
      <c r="A33" s="132" t="s">
        <v>111</v>
      </c>
      <c r="B33" s="197"/>
      <c r="C33" s="75"/>
      <c r="D33" s="76"/>
      <c r="E33" s="63">
        <v>0</v>
      </c>
      <c r="F33" s="63">
        <v>0</v>
      </c>
      <c r="G33" s="64">
        <f t="shared" si="5"/>
        <v>0</v>
      </c>
      <c r="H33" s="65">
        <f t="shared" si="6"/>
        <v>0.17</v>
      </c>
      <c r="I33" s="66">
        <f t="shared" si="7"/>
        <v>42</v>
      </c>
      <c r="J33" s="67">
        <v>0</v>
      </c>
      <c r="K33" s="67">
        <v>0</v>
      </c>
      <c r="L33" s="68">
        <f t="shared" si="8"/>
        <v>0</v>
      </c>
      <c r="M33" s="69">
        <v>0</v>
      </c>
      <c r="N33" s="66">
        <v>0</v>
      </c>
      <c r="O33" s="63">
        <v>0</v>
      </c>
      <c r="P33" s="63">
        <v>0</v>
      </c>
      <c r="Q33" s="68">
        <f t="shared" si="0"/>
        <v>0</v>
      </c>
      <c r="R33" s="66">
        <f t="shared" si="1"/>
        <v>0.51</v>
      </c>
      <c r="S33" s="66">
        <f t="shared" si="9"/>
        <v>42</v>
      </c>
      <c r="T33" s="67">
        <v>0</v>
      </c>
      <c r="U33" s="67">
        <v>0</v>
      </c>
      <c r="V33" s="64">
        <f t="shared" si="10"/>
        <v>0</v>
      </c>
      <c r="W33" s="66">
        <f t="shared" si="11"/>
        <v>0.13</v>
      </c>
      <c r="X33" s="66">
        <f t="shared" si="12"/>
        <v>42</v>
      </c>
      <c r="Y33" s="67">
        <v>0</v>
      </c>
      <c r="Z33" s="67">
        <v>0</v>
      </c>
      <c r="AA33" s="77">
        <f t="shared" si="13"/>
        <v>0</v>
      </c>
      <c r="AB33" s="66">
        <f t="shared" si="2"/>
        <v>0.13</v>
      </c>
      <c r="AC33" s="66">
        <f t="shared" si="14"/>
        <v>17</v>
      </c>
      <c r="AD33" s="67">
        <v>0</v>
      </c>
      <c r="AE33" s="67">
        <v>0</v>
      </c>
      <c r="AF33" s="70">
        <f t="shared" si="15"/>
        <v>0</v>
      </c>
      <c r="AG33" s="67">
        <f t="shared" si="16"/>
        <v>0.13</v>
      </c>
      <c r="AH33" s="66">
        <f t="shared" si="17"/>
        <v>42</v>
      </c>
      <c r="AI33" s="66">
        <v>21</v>
      </c>
      <c r="AJ33" s="66">
        <v>0</v>
      </c>
      <c r="AK33" s="66">
        <v>10</v>
      </c>
      <c r="AL33" s="71">
        <f t="shared" si="3"/>
        <v>0</v>
      </c>
      <c r="AM33" s="67">
        <f t="shared" si="4"/>
        <v>0.15</v>
      </c>
      <c r="AN33" s="72">
        <f t="shared" si="18"/>
        <v>0</v>
      </c>
      <c r="AO33" s="72">
        <f t="shared" si="19"/>
        <v>0</v>
      </c>
      <c r="AP33" s="72">
        <f t="shared" si="20"/>
        <v>0</v>
      </c>
      <c r="AQ33" s="72">
        <f t="shared" si="21"/>
        <v>0</v>
      </c>
      <c r="AR33" s="72">
        <f t="shared" si="23"/>
        <v>0</v>
      </c>
      <c r="AS33" s="73">
        <v>0</v>
      </c>
      <c r="AT33" s="74" t="e">
        <f t="shared" si="22"/>
        <v>#DIV/0!</v>
      </c>
      <c r="AU33" s="131"/>
      <c r="AV33" s="359"/>
      <c r="AW33" s="360"/>
    </row>
    <row r="34" spans="1:49" x14ac:dyDescent="0.2">
      <c r="A34" s="132" t="s">
        <v>111</v>
      </c>
      <c r="B34" s="197"/>
      <c r="C34" s="75"/>
      <c r="D34" s="76"/>
      <c r="E34" s="63">
        <v>0</v>
      </c>
      <c r="F34" s="63">
        <v>0</v>
      </c>
      <c r="G34" s="64">
        <f t="shared" si="5"/>
        <v>0</v>
      </c>
      <c r="H34" s="65">
        <f t="shared" si="6"/>
        <v>0.17</v>
      </c>
      <c r="I34" s="66">
        <f t="shared" si="7"/>
        <v>42</v>
      </c>
      <c r="J34" s="67">
        <v>0</v>
      </c>
      <c r="K34" s="67">
        <v>0</v>
      </c>
      <c r="L34" s="68">
        <f t="shared" si="8"/>
        <v>0</v>
      </c>
      <c r="M34" s="69">
        <v>0</v>
      </c>
      <c r="N34" s="66">
        <v>0</v>
      </c>
      <c r="O34" s="63">
        <v>0</v>
      </c>
      <c r="P34" s="63">
        <v>0</v>
      </c>
      <c r="Q34" s="68">
        <f t="shared" si="0"/>
        <v>0</v>
      </c>
      <c r="R34" s="66">
        <f t="shared" si="1"/>
        <v>0.51</v>
      </c>
      <c r="S34" s="66">
        <f t="shared" si="9"/>
        <v>42</v>
      </c>
      <c r="T34" s="67">
        <v>0</v>
      </c>
      <c r="U34" s="67">
        <v>0</v>
      </c>
      <c r="V34" s="64">
        <f t="shared" si="10"/>
        <v>0</v>
      </c>
      <c r="W34" s="66">
        <f t="shared" si="11"/>
        <v>0.13</v>
      </c>
      <c r="X34" s="66">
        <f t="shared" si="12"/>
        <v>42</v>
      </c>
      <c r="Y34" s="67">
        <v>0</v>
      </c>
      <c r="Z34" s="67">
        <v>0</v>
      </c>
      <c r="AA34" s="77">
        <f t="shared" si="13"/>
        <v>0</v>
      </c>
      <c r="AB34" s="66">
        <f t="shared" si="2"/>
        <v>0.13</v>
      </c>
      <c r="AC34" s="66">
        <f t="shared" si="14"/>
        <v>17</v>
      </c>
      <c r="AD34" s="67">
        <v>0</v>
      </c>
      <c r="AE34" s="67">
        <v>0</v>
      </c>
      <c r="AF34" s="70">
        <f t="shared" si="15"/>
        <v>0</v>
      </c>
      <c r="AG34" s="67">
        <f t="shared" si="16"/>
        <v>0.13</v>
      </c>
      <c r="AH34" s="66">
        <f t="shared" si="17"/>
        <v>42</v>
      </c>
      <c r="AI34" s="66">
        <v>21</v>
      </c>
      <c r="AJ34" s="66">
        <v>0</v>
      </c>
      <c r="AK34" s="66">
        <v>10</v>
      </c>
      <c r="AL34" s="71">
        <f t="shared" si="3"/>
        <v>0</v>
      </c>
      <c r="AM34" s="67">
        <f t="shared" si="4"/>
        <v>0.15</v>
      </c>
      <c r="AN34" s="72">
        <f t="shared" si="18"/>
        <v>0</v>
      </c>
      <c r="AO34" s="72">
        <f t="shared" si="19"/>
        <v>0</v>
      </c>
      <c r="AP34" s="72">
        <f t="shared" si="20"/>
        <v>0</v>
      </c>
      <c r="AQ34" s="72">
        <f t="shared" si="21"/>
        <v>0</v>
      </c>
      <c r="AR34" s="72">
        <f t="shared" si="23"/>
        <v>0</v>
      </c>
      <c r="AS34" s="73">
        <v>0</v>
      </c>
      <c r="AT34" s="74" t="e">
        <f t="shared" si="22"/>
        <v>#DIV/0!</v>
      </c>
      <c r="AU34" s="131"/>
      <c r="AV34" s="359"/>
      <c r="AW34" s="360"/>
    </row>
    <row r="35" spans="1:49" x14ac:dyDescent="0.2">
      <c r="A35" s="132" t="s">
        <v>111</v>
      </c>
      <c r="B35" s="197"/>
      <c r="C35" s="75"/>
      <c r="D35" s="76"/>
      <c r="E35" s="63">
        <v>0</v>
      </c>
      <c r="F35" s="63">
        <v>0</v>
      </c>
      <c r="G35" s="64">
        <f t="shared" si="5"/>
        <v>0</v>
      </c>
      <c r="H35" s="65">
        <f t="shared" si="6"/>
        <v>0.17</v>
      </c>
      <c r="I35" s="66">
        <f t="shared" si="7"/>
        <v>42</v>
      </c>
      <c r="J35" s="67">
        <v>0</v>
      </c>
      <c r="K35" s="67">
        <v>0</v>
      </c>
      <c r="L35" s="68">
        <f t="shared" si="8"/>
        <v>0</v>
      </c>
      <c r="M35" s="69">
        <v>0</v>
      </c>
      <c r="N35" s="66">
        <v>0</v>
      </c>
      <c r="O35" s="63">
        <v>0</v>
      </c>
      <c r="P35" s="63">
        <v>0</v>
      </c>
      <c r="Q35" s="68">
        <f t="shared" si="0"/>
        <v>0</v>
      </c>
      <c r="R35" s="66">
        <f t="shared" si="1"/>
        <v>0.51</v>
      </c>
      <c r="S35" s="66">
        <f t="shared" si="9"/>
        <v>42</v>
      </c>
      <c r="T35" s="67">
        <v>0</v>
      </c>
      <c r="U35" s="67">
        <v>0</v>
      </c>
      <c r="V35" s="64">
        <f t="shared" si="10"/>
        <v>0</v>
      </c>
      <c r="W35" s="66">
        <f t="shared" si="11"/>
        <v>0.13</v>
      </c>
      <c r="X35" s="66">
        <f t="shared" si="12"/>
        <v>42</v>
      </c>
      <c r="Y35" s="67">
        <v>0</v>
      </c>
      <c r="Z35" s="67">
        <v>0</v>
      </c>
      <c r="AA35" s="77">
        <f t="shared" si="13"/>
        <v>0</v>
      </c>
      <c r="AB35" s="66">
        <f t="shared" si="2"/>
        <v>0.13</v>
      </c>
      <c r="AC35" s="66">
        <f t="shared" si="14"/>
        <v>17</v>
      </c>
      <c r="AD35" s="67">
        <v>0</v>
      </c>
      <c r="AE35" s="67">
        <v>0</v>
      </c>
      <c r="AF35" s="70">
        <f t="shared" si="15"/>
        <v>0</v>
      </c>
      <c r="AG35" s="67">
        <f t="shared" si="16"/>
        <v>0.13</v>
      </c>
      <c r="AH35" s="66">
        <f t="shared" si="17"/>
        <v>42</v>
      </c>
      <c r="AI35" s="66">
        <v>21</v>
      </c>
      <c r="AJ35" s="66">
        <v>0</v>
      </c>
      <c r="AK35" s="66">
        <v>10</v>
      </c>
      <c r="AL35" s="71">
        <f t="shared" si="3"/>
        <v>0</v>
      </c>
      <c r="AM35" s="67">
        <f t="shared" si="4"/>
        <v>0.15</v>
      </c>
      <c r="AN35" s="72">
        <f t="shared" si="18"/>
        <v>0</v>
      </c>
      <c r="AO35" s="72">
        <f t="shared" si="19"/>
        <v>0</v>
      </c>
      <c r="AP35" s="72">
        <f t="shared" si="20"/>
        <v>0</v>
      </c>
      <c r="AQ35" s="72">
        <f t="shared" si="21"/>
        <v>0</v>
      </c>
      <c r="AR35" s="72">
        <f t="shared" si="23"/>
        <v>0</v>
      </c>
      <c r="AS35" s="73">
        <v>0</v>
      </c>
      <c r="AT35" s="74" t="e">
        <f t="shared" si="22"/>
        <v>#DIV/0!</v>
      </c>
      <c r="AU35" s="131"/>
      <c r="AV35" s="359"/>
      <c r="AW35" s="360"/>
    </row>
    <row r="36" spans="1:49" x14ac:dyDescent="0.2">
      <c r="A36" s="132" t="s">
        <v>111</v>
      </c>
      <c r="B36" s="197"/>
      <c r="C36" s="75"/>
      <c r="D36" s="76"/>
      <c r="E36" s="63">
        <v>0</v>
      </c>
      <c r="F36" s="63">
        <v>0</v>
      </c>
      <c r="G36" s="64">
        <f t="shared" si="5"/>
        <v>0</v>
      </c>
      <c r="H36" s="65">
        <f t="shared" si="6"/>
        <v>0.17</v>
      </c>
      <c r="I36" s="66">
        <f t="shared" si="7"/>
        <v>42</v>
      </c>
      <c r="J36" s="67">
        <v>0</v>
      </c>
      <c r="K36" s="67">
        <v>0</v>
      </c>
      <c r="L36" s="68">
        <f t="shared" si="8"/>
        <v>0</v>
      </c>
      <c r="M36" s="69">
        <v>0</v>
      </c>
      <c r="N36" s="66">
        <v>0</v>
      </c>
      <c r="O36" s="63">
        <v>0</v>
      </c>
      <c r="P36" s="63">
        <v>0</v>
      </c>
      <c r="Q36" s="68">
        <f t="shared" si="0"/>
        <v>0</v>
      </c>
      <c r="R36" s="66">
        <f t="shared" si="1"/>
        <v>0.51</v>
      </c>
      <c r="S36" s="66">
        <f t="shared" si="9"/>
        <v>42</v>
      </c>
      <c r="T36" s="67">
        <v>0</v>
      </c>
      <c r="U36" s="67">
        <v>0</v>
      </c>
      <c r="V36" s="64">
        <f t="shared" si="10"/>
        <v>0</v>
      </c>
      <c r="W36" s="66">
        <f t="shared" si="11"/>
        <v>0.13</v>
      </c>
      <c r="X36" s="66">
        <f t="shared" si="12"/>
        <v>42</v>
      </c>
      <c r="Y36" s="67">
        <v>0</v>
      </c>
      <c r="Z36" s="67">
        <v>0</v>
      </c>
      <c r="AA36" s="77">
        <f t="shared" si="13"/>
        <v>0</v>
      </c>
      <c r="AB36" s="66">
        <f t="shared" si="2"/>
        <v>0.13</v>
      </c>
      <c r="AC36" s="66">
        <f t="shared" si="14"/>
        <v>17</v>
      </c>
      <c r="AD36" s="67">
        <v>0</v>
      </c>
      <c r="AE36" s="67">
        <v>0</v>
      </c>
      <c r="AF36" s="70">
        <f t="shared" si="15"/>
        <v>0</v>
      </c>
      <c r="AG36" s="67">
        <f t="shared" si="16"/>
        <v>0.13</v>
      </c>
      <c r="AH36" s="66">
        <f t="shared" si="17"/>
        <v>42</v>
      </c>
      <c r="AI36" s="66">
        <v>21</v>
      </c>
      <c r="AJ36" s="66">
        <v>0</v>
      </c>
      <c r="AK36" s="66">
        <v>10</v>
      </c>
      <c r="AL36" s="71">
        <f t="shared" si="3"/>
        <v>0</v>
      </c>
      <c r="AM36" s="67">
        <f t="shared" si="4"/>
        <v>0.15</v>
      </c>
      <c r="AN36" s="72">
        <f t="shared" si="18"/>
        <v>0</v>
      </c>
      <c r="AO36" s="72">
        <f t="shared" si="19"/>
        <v>0</v>
      </c>
      <c r="AP36" s="72">
        <f t="shared" si="20"/>
        <v>0</v>
      </c>
      <c r="AQ36" s="72">
        <f t="shared" si="21"/>
        <v>0</v>
      </c>
      <c r="AR36" s="72">
        <f t="shared" si="23"/>
        <v>0</v>
      </c>
      <c r="AS36" s="73">
        <v>0</v>
      </c>
      <c r="AT36" s="74" t="e">
        <f t="shared" si="22"/>
        <v>#DIV/0!</v>
      </c>
      <c r="AU36" s="131"/>
      <c r="AV36" s="359"/>
      <c r="AW36" s="360"/>
    </row>
    <row r="37" spans="1:49" x14ac:dyDescent="0.2">
      <c r="A37" s="132" t="s">
        <v>111</v>
      </c>
      <c r="B37" s="197"/>
      <c r="C37" s="75"/>
      <c r="D37" s="76"/>
      <c r="E37" s="63">
        <v>0</v>
      </c>
      <c r="F37" s="63">
        <v>0</v>
      </c>
      <c r="G37" s="64">
        <f t="shared" si="5"/>
        <v>0</v>
      </c>
      <c r="H37" s="65">
        <f t="shared" si="6"/>
        <v>0.17</v>
      </c>
      <c r="I37" s="66">
        <f t="shared" si="7"/>
        <v>42</v>
      </c>
      <c r="J37" s="67">
        <v>0</v>
      </c>
      <c r="K37" s="67">
        <v>0</v>
      </c>
      <c r="L37" s="68">
        <f t="shared" si="8"/>
        <v>0</v>
      </c>
      <c r="M37" s="69">
        <v>0</v>
      </c>
      <c r="N37" s="66">
        <v>0</v>
      </c>
      <c r="O37" s="63">
        <v>0</v>
      </c>
      <c r="P37" s="63">
        <v>0</v>
      </c>
      <c r="Q37" s="68">
        <f t="shared" si="0"/>
        <v>0</v>
      </c>
      <c r="R37" s="66">
        <f t="shared" si="1"/>
        <v>0.51</v>
      </c>
      <c r="S37" s="66">
        <f t="shared" si="9"/>
        <v>42</v>
      </c>
      <c r="T37" s="67">
        <v>0</v>
      </c>
      <c r="U37" s="67">
        <v>0</v>
      </c>
      <c r="V37" s="64">
        <f t="shared" si="10"/>
        <v>0</v>
      </c>
      <c r="W37" s="66">
        <f t="shared" si="11"/>
        <v>0.13</v>
      </c>
      <c r="X37" s="66">
        <f t="shared" si="12"/>
        <v>42</v>
      </c>
      <c r="Y37" s="67">
        <v>0</v>
      </c>
      <c r="Z37" s="67">
        <v>0</v>
      </c>
      <c r="AA37" s="77">
        <f t="shared" si="13"/>
        <v>0</v>
      </c>
      <c r="AB37" s="66">
        <f t="shared" si="2"/>
        <v>0.13</v>
      </c>
      <c r="AC37" s="66">
        <f t="shared" si="14"/>
        <v>17</v>
      </c>
      <c r="AD37" s="67">
        <v>0</v>
      </c>
      <c r="AE37" s="67">
        <v>0</v>
      </c>
      <c r="AF37" s="70">
        <f t="shared" si="15"/>
        <v>0</v>
      </c>
      <c r="AG37" s="67">
        <f t="shared" si="16"/>
        <v>0.13</v>
      </c>
      <c r="AH37" s="66">
        <f t="shared" si="17"/>
        <v>42</v>
      </c>
      <c r="AI37" s="66">
        <v>21</v>
      </c>
      <c r="AJ37" s="66">
        <v>0</v>
      </c>
      <c r="AK37" s="66">
        <v>10</v>
      </c>
      <c r="AL37" s="71">
        <f t="shared" si="3"/>
        <v>0</v>
      </c>
      <c r="AM37" s="67">
        <f t="shared" si="4"/>
        <v>0.15</v>
      </c>
      <c r="AN37" s="72">
        <f t="shared" si="18"/>
        <v>0</v>
      </c>
      <c r="AO37" s="72">
        <f t="shared" si="19"/>
        <v>0</v>
      </c>
      <c r="AP37" s="72">
        <f t="shared" si="20"/>
        <v>0</v>
      </c>
      <c r="AQ37" s="72">
        <f t="shared" si="21"/>
        <v>0</v>
      </c>
      <c r="AR37" s="72">
        <f t="shared" si="23"/>
        <v>0</v>
      </c>
      <c r="AS37" s="73">
        <v>0</v>
      </c>
      <c r="AT37" s="74" t="e">
        <f t="shared" si="22"/>
        <v>#DIV/0!</v>
      </c>
      <c r="AU37" s="131"/>
      <c r="AV37" s="359"/>
      <c r="AW37" s="360"/>
    </row>
    <row r="38" spans="1:49" x14ac:dyDescent="0.2">
      <c r="A38" s="132" t="s">
        <v>111</v>
      </c>
      <c r="B38" s="197"/>
      <c r="C38" s="75"/>
      <c r="D38" s="76"/>
      <c r="E38" s="63">
        <v>0</v>
      </c>
      <c r="F38" s="63">
        <v>0</v>
      </c>
      <c r="G38" s="64">
        <f t="shared" si="5"/>
        <v>0</v>
      </c>
      <c r="H38" s="65">
        <f t="shared" si="6"/>
        <v>0.17</v>
      </c>
      <c r="I38" s="66">
        <f t="shared" si="7"/>
        <v>42</v>
      </c>
      <c r="J38" s="67">
        <v>0</v>
      </c>
      <c r="K38" s="67">
        <v>0</v>
      </c>
      <c r="L38" s="68">
        <f t="shared" si="8"/>
        <v>0</v>
      </c>
      <c r="M38" s="69">
        <v>0</v>
      </c>
      <c r="N38" s="66">
        <v>0</v>
      </c>
      <c r="O38" s="63">
        <v>0</v>
      </c>
      <c r="P38" s="63">
        <v>0</v>
      </c>
      <c r="Q38" s="68">
        <f t="shared" si="0"/>
        <v>0</v>
      </c>
      <c r="R38" s="66">
        <f t="shared" si="1"/>
        <v>0.51</v>
      </c>
      <c r="S38" s="66">
        <f t="shared" si="9"/>
        <v>42</v>
      </c>
      <c r="T38" s="67">
        <v>0</v>
      </c>
      <c r="U38" s="67">
        <v>0</v>
      </c>
      <c r="V38" s="64">
        <f t="shared" si="10"/>
        <v>0</v>
      </c>
      <c r="W38" s="66">
        <f t="shared" si="11"/>
        <v>0.13</v>
      </c>
      <c r="X38" s="66">
        <f t="shared" si="12"/>
        <v>42</v>
      </c>
      <c r="Y38" s="67">
        <v>0</v>
      </c>
      <c r="Z38" s="67">
        <v>0</v>
      </c>
      <c r="AA38" s="77">
        <f t="shared" si="13"/>
        <v>0</v>
      </c>
      <c r="AB38" s="66">
        <f t="shared" si="2"/>
        <v>0.13</v>
      </c>
      <c r="AC38" s="66">
        <f t="shared" si="14"/>
        <v>17</v>
      </c>
      <c r="AD38" s="67">
        <v>0</v>
      </c>
      <c r="AE38" s="67">
        <v>0</v>
      </c>
      <c r="AF38" s="70">
        <f t="shared" si="15"/>
        <v>0</v>
      </c>
      <c r="AG38" s="67">
        <f t="shared" si="16"/>
        <v>0.13</v>
      </c>
      <c r="AH38" s="66">
        <f t="shared" si="17"/>
        <v>42</v>
      </c>
      <c r="AI38" s="66">
        <v>21</v>
      </c>
      <c r="AJ38" s="66">
        <v>0</v>
      </c>
      <c r="AK38" s="66">
        <v>10</v>
      </c>
      <c r="AL38" s="71">
        <f t="shared" si="3"/>
        <v>0</v>
      </c>
      <c r="AM38" s="67">
        <f t="shared" si="4"/>
        <v>0.15</v>
      </c>
      <c r="AN38" s="72">
        <f t="shared" si="18"/>
        <v>0</v>
      </c>
      <c r="AO38" s="72">
        <f t="shared" si="19"/>
        <v>0</v>
      </c>
      <c r="AP38" s="72">
        <f t="shared" si="20"/>
        <v>0</v>
      </c>
      <c r="AQ38" s="72">
        <f t="shared" si="21"/>
        <v>0</v>
      </c>
      <c r="AR38" s="72">
        <f t="shared" si="23"/>
        <v>0</v>
      </c>
      <c r="AS38" s="73">
        <v>0</v>
      </c>
      <c r="AT38" s="74" t="e">
        <f t="shared" si="22"/>
        <v>#DIV/0!</v>
      </c>
      <c r="AU38" s="131"/>
      <c r="AV38" s="359"/>
      <c r="AW38" s="360"/>
    </row>
    <row r="39" spans="1:49" x14ac:dyDescent="0.2">
      <c r="A39" s="132" t="s">
        <v>111</v>
      </c>
      <c r="B39" s="197"/>
      <c r="C39" s="75"/>
      <c r="D39" s="76"/>
      <c r="E39" s="63">
        <v>0</v>
      </c>
      <c r="F39" s="63">
        <v>0</v>
      </c>
      <c r="G39" s="64">
        <f t="shared" si="5"/>
        <v>0</v>
      </c>
      <c r="H39" s="65">
        <f t="shared" si="6"/>
        <v>0.17</v>
      </c>
      <c r="I39" s="66">
        <f t="shared" si="7"/>
        <v>42</v>
      </c>
      <c r="J39" s="67">
        <v>0</v>
      </c>
      <c r="K39" s="67">
        <v>0</v>
      </c>
      <c r="L39" s="68">
        <f t="shared" si="8"/>
        <v>0</v>
      </c>
      <c r="M39" s="69">
        <v>0</v>
      </c>
      <c r="N39" s="66">
        <v>0</v>
      </c>
      <c r="O39" s="63">
        <v>0</v>
      </c>
      <c r="P39" s="63">
        <v>0</v>
      </c>
      <c r="Q39" s="68">
        <f t="shared" si="0"/>
        <v>0</v>
      </c>
      <c r="R39" s="66">
        <f t="shared" si="1"/>
        <v>0.51</v>
      </c>
      <c r="S39" s="66">
        <f t="shared" si="9"/>
        <v>42</v>
      </c>
      <c r="T39" s="67">
        <v>0</v>
      </c>
      <c r="U39" s="67">
        <v>0</v>
      </c>
      <c r="V39" s="64">
        <f t="shared" si="10"/>
        <v>0</v>
      </c>
      <c r="W39" s="66">
        <f t="shared" si="11"/>
        <v>0.13</v>
      </c>
      <c r="X39" s="66">
        <f t="shared" si="12"/>
        <v>42</v>
      </c>
      <c r="Y39" s="67">
        <v>0</v>
      </c>
      <c r="Z39" s="67">
        <v>0</v>
      </c>
      <c r="AA39" s="77">
        <f t="shared" si="13"/>
        <v>0</v>
      </c>
      <c r="AB39" s="66">
        <f t="shared" si="2"/>
        <v>0.13</v>
      </c>
      <c r="AC39" s="66">
        <f t="shared" si="14"/>
        <v>17</v>
      </c>
      <c r="AD39" s="67">
        <v>0</v>
      </c>
      <c r="AE39" s="67">
        <v>0</v>
      </c>
      <c r="AF39" s="70">
        <f t="shared" si="15"/>
        <v>0</v>
      </c>
      <c r="AG39" s="67">
        <f t="shared" si="16"/>
        <v>0.13</v>
      </c>
      <c r="AH39" s="66">
        <f t="shared" si="17"/>
        <v>42</v>
      </c>
      <c r="AI39" s="66">
        <v>21</v>
      </c>
      <c r="AJ39" s="66">
        <v>0</v>
      </c>
      <c r="AK39" s="66">
        <v>10</v>
      </c>
      <c r="AL39" s="71">
        <f t="shared" si="3"/>
        <v>0</v>
      </c>
      <c r="AM39" s="67">
        <f t="shared" si="4"/>
        <v>0.15</v>
      </c>
      <c r="AN39" s="72">
        <f t="shared" si="18"/>
        <v>0</v>
      </c>
      <c r="AO39" s="72">
        <f t="shared" si="19"/>
        <v>0</v>
      </c>
      <c r="AP39" s="72">
        <f t="shared" si="20"/>
        <v>0</v>
      </c>
      <c r="AQ39" s="72">
        <f t="shared" si="21"/>
        <v>0</v>
      </c>
      <c r="AR39" s="72">
        <f t="shared" si="23"/>
        <v>0</v>
      </c>
      <c r="AS39" s="73">
        <v>0</v>
      </c>
      <c r="AT39" s="74" t="e">
        <f t="shared" si="22"/>
        <v>#DIV/0!</v>
      </c>
      <c r="AU39" s="131"/>
      <c r="AV39" s="359"/>
      <c r="AW39" s="360"/>
    </row>
    <row r="40" spans="1:49" x14ac:dyDescent="0.2">
      <c r="A40" s="132" t="s">
        <v>111</v>
      </c>
      <c r="B40" s="197"/>
      <c r="C40" s="75"/>
      <c r="D40" s="76"/>
      <c r="E40" s="63">
        <v>0</v>
      </c>
      <c r="F40" s="63">
        <v>0</v>
      </c>
      <c r="G40" s="64">
        <f t="shared" si="5"/>
        <v>0</v>
      </c>
      <c r="H40" s="65">
        <f t="shared" si="6"/>
        <v>0.17</v>
      </c>
      <c r="I40" s="66">
        <f t="shared" si="7"/>
        <v>42</v>
      </c>
      <c r="J40" s="67">
        <v>0</v>
      </c>
      <c r="K40" s="67">
        <v>0</v>
      </c>
      <c r="L40" s="68">
        <f t="shared" si="8"/>
        <v>0</v>
      </c>
      <c r="M40" s="69">
        <v>0</v>
      </c>
      <c r="N40" s="66">
        <v>0</v>
      </c>
      <c r="O40" s="63">
        <v>0</v>
      </c>
      <c r="P40" s="63">
        <v>0</v>
      </c>
      <c r="Q40" s="68">
        <f t="shared" si="0"/>
        <v>0</v>
      </c>
      <c r="R40" s="66">
        <f t="shared" si="1"/>
        <v>0.51</v>
      </c>
      <c r="S40" s="66">
        <f t="shared" si="9"/>
        <v>42</v>
      </c>
      <c r="T40" s="67">
        <v>0</v>
      </c>
      <c r="U40" s="67">
        <v>0</v>
      </c>
      <c r="V40" s="64">
        <f t="shared" si="10"/>
        <v>0</v>
      </c>
      <c r="W40" s="66">
        <f t="shared" si="11"/>
        <v>0.13</v>
      </c>
      <c r="X40" s="66">
        <f t="shared" si="12"/>
        <v>42</v>
      </c>
      <c r="Y40" s="67">
        <v>0</v>
      </c>
      <c r="Z40" s="67">
        <v>0</v>
      </c>
      <c r="AA40" s="77">
        <f t="shared" si="13"/>
        <v>0</v>
      </c>
      <c r="AB40" s="66">
        <f t="shared" si="2"/>
        <v>0.13</v>
      </c>
      <c r="AC40" s="66">
        <f t="shared" si="14"/>
        <v>17</v>
      </c>
      <c r="AD40" s="67">
        <v>0</v>
      </c>
      <c r="AE40" s="67">
        <v>0</v>
      </c>
      <c r="AF40" s="70">
        <f t="shared" si="15"/>
        <v>0</v>
      </c>
      <c r="AG40" s="67">
        <f t="shared" si="16"/>
        <v>0.13</v>
      </c>
      <c r="AH40" s="66">
        <f t="shared" si="17"/>
        <v>42</v>
      </c>
      <c r="AI40" s="66">
        <v>21</v>
      </c>
      <c r="AJ40" s="66">
        <v>0</v>
      </c>
      <c r="AK40" s="66">
        <v>10</v>
      </c>
      <c r="AL40" s="71">
        <f t="shared" si="3"/>
        <v>0</v>
      </c>
      <c r="AM40" s="67">
        <f t="shared" si="4"/>
        <v>0.15</v>
      </c>
      <c r="AN40" s="72">
        <f t="shared" si="18"/>
        <v>0</v>
      </c>
      <c r="AO40" s="72">
        <f t="shared" si="19"/>
        <v>0</v>
      </c>
      <c r="AP40" s="72">
        <f t="shared" si="20"/>
        <v>0</v>
      </c>
      <c r="AQ40" s="72">
        <f t="shared" si="21"/>
        <v>0</v>
      </c>
      <c r="AR40" s="72">
        <f t="shared" si="23"/>
        <v>0</v>
      </c>
      <c r="AS40" s="73">
        <v>0</v>
      </c>
      <c r="AT40" s="74" t="e">
        <f t="shared" si="22"/>
        <v>#DIV/0!</v>
      </c>
      <c r="AU40" s="131"/>
      <c r="AV40" s="359"/>
      <c r="AW40" s="360"/>
    </row>
    <row r="41" spans="1:49" x14ac:dyDescent="0.2">
      <c r="A41" s="132" t="s">
        <v>111</v>
      </c>
      <c r="B41" s="197"/>
      <c r="C41" s="75"/>
      <c r="D41" s="76"/>
      <c r="E41" s="63">
        <v>0</v>
      </c>
      <c r="F41" s="63">
        <v>0</v>
      </c>
      <c r="G41" s="64">
        <f t="shared" si="5"/>
        <v>0</v>
      </c>
      <c r="H41" s="65">
        <f t="shared" si="6"/>
        <v>0.17</v>
      </c>
      <c r="I41" s="66">
        <f t="shared" si="7"/>
        <v>42</v>
      </c>
      <c r="J41" s="67">
        <v>0</v>
      </c>
      <c r="K41" s="67">
        <v>0</v>
      </c>
      <c r="L41" s="68">
        <f t="shared" si="8"/>
        <v>0</v>
      </c>
      <c r="M41" s="69">
        <v>0</v>
      </c>
      <c r="N41" s="66">
        <v>0</v>
      </c>
      <c r="O41" s="63">
        <v>0</v>
      </c>
      <c r="P41" s="63">
        <v>0</v>
      </c>
      <c r="Q41" s="68">
        <f t="shared" si="0"/>
        <v>0</v>
      </c>
      <c r="R41" s="66">
        <f t="shared" si="1"/>
        <v>0.51</v>
      </c>
      <c r="S41" s="66">
        <f t="shared" si="9"/>
        <v>42</v>
      </c>
      <c r="T41" s="67">
        <v>0</v>
      </c>
      <c r="U41" s="67">
        <v>0</v>
      </c>
      <c r="V41" s="64">
        <f t="shared" si="10"/>
        <v>0</v>
      </c>
      <c r="W41" s="66">
        <f t="shared" si="11"/>
        <v>0.13</v>
      </c>
      <c r="X41" s="66">
        <f t="shared" si="12"/>
        <v>42</v>
      </c>
      <c r="Y41" s="67">
        <v>0</v>
      </c>
      <c r="Z41" s="67">
        <v>0</v>
      </c>
      <c r="AA41" s="77">
        <f t="shared" si="13"/>
        <v>0</v>
      </c>
      <c r="AB41" s="66">
        <f t="shared" si="2"/>
        <v>0.13</v>
      </c>
      <c r="AC41" s="66">
        <f t="shared" si="14"/>
        <v>17</v>
      </c>
      <c r="AD41" s="67">
        <v>0</v>
      </c>
      <c r="AE41" s="67">
        <v>0</v>
      </c>
      <c r="AF41" s="70">
        <f t="shared" si="15"/>
        <v>0</v>
      </c>
      <c r="AG41" s="67">
        <f t="shared" si="16"/>
        <v>0.13</v>
      </c>
      <c r="AH41" s="66">
        <f t="shared" si="17"/>
        <v>42</v>
      </c>
      <c r="AI41" s="66">
        <v>21</v>
      </c>
      <c r="AJ41" s="66">
        <v>0</v>
      </c>
      <c r="AK41" s="66">
        <v>10</v>
      </c>
      <c r="AL41" s="71">
        <f t="shared" si="3"/>
        <v>0</v>
      </c>
      <c r="AM41" s="67">
        <f t="shared" si="4"/>
        <v>0.15</v>
      </c>
      <c r="AN41" s="72">
        <f t="shared" si="18"/>
        <v>0</v>
      </c>
      <c r="AO41" s="72">
        <f t="shared" si="19"/>
        <v>0</v>
      </c>
      <c r="AP41" s="72">
        <f t="shared" si="20"/>
        <v>0</v>
      </c>
      <c r="AQ41" s="72">
        <f t="shared" si="21"/>
        <v>0</v>
      </c>
      <c r="AR41" s="72">
        <f t="shared" si="23"/>
        <v>0</v>
      </c>
      <c r="AS41" s="73">
        <v>0</v>
      </c>
      <c r="AT41" s="74" t="e">
        <f t="shared" si="22"/>
        <v>#DIV/0!</v>
      </c>
      <c r="AU41" s="131"/>
      <c r="AV41" s="359"/>
      <c r="AW41" s="360"/>
    </row>
    <row r="42" spans="1:49" x14ac:dyDescent="0.2">
      <c r="A42" s="132" t="s">
        <v>111</v>
      </c>
      <c r="B42" s="197"/>
      <c r="C42" s="75"/>
      <c r="D42" s="76"/>
      <c r="E42" s="63">
        <v>0</v>
      </c>
      <c r="F42" s="63">
        <v>0</v>
      </c>
      <c r="G42" s="64">
        <f t="shared" si="5"/>
        <v>0</v>
      </c>
      <c r="H42" s="65">
        <f t="shared" si="6"/>
        <v>0.17</v>
      </c>
      <c r="I42" s="66">
        <f t="shared" si="7"/>
        <v>42</v>
      </c>
      <c r="J42" s="67">
        <v>0</v>
      </c>
      <c r="K42" s="67">
        <v>0</v>
      </c>
      <c r="L42" s="68">
        <f t="shared" si="8"/>
        <v>0</v>
      </c>
      <c r="M42" s="69">
        <v>0</v>
      </c>
      <c r="N42" s="66">
        <v>0</v>
      </c>
      <c r="O42" s="63">
        <v>0</v>
      </c>
      <c r="P42" s="63">
        <v>0</v>
      </c>
      <c r="Q42" s="68">
        <f t="shared" si="0"/>
        <v>0</v>
      </c>
      <c r="R42" s="66">
        <f t="shared" si="1"/>
        <v>0.51</v>
      </c>
      <c r="S42" s="66">
        <f t="shared" si="9"/>
        <v>42</v>
      </c>
      <c r="T42" s="67">
        <v>0</v>
      </c>
      <c r="U42" s="67">
        <v>0</v>
      </c>
      <c r="V42" s="64">
        <f t="shared" si="10"/>
        <v>0</v>
      </c>
      <c r="W42" s="66">
        <f t="shared" si="11"/>
        <v>0.13</v>
      </c>
      <c r="X42" s="66">
        <f t="shared" si="12"/>
        <v>42</v>
      </c>
      <c r="Y42" s="67">
        <v>0</v>
      </c>
      <c r="Z42" s="67">
        <v>0</v>
      </c>
      <c r="AA42" s="77">
        <f t="shared" si="13"/>
        <v>0</v>
      </c>
      <c r="AB42" s="66">
        <f t="shared" si="2"/>
        <v>0.13</v>
      </c>
      <c r="AC42" s="66">
        <f t="shared" si="14"/>
        <v>17</v>
      </c>
      <c r="AD42" s="67">
        <v>0</v>
      </c>
      <c r="AE42" s="67">
        <v>0</v>
      </c>
      <c r="AF42" s="70">
        <f t="shared" si="15"/>
        <v>0</v>
      </c>
      <c r="AG42" s="67">
        <f t="shared" si="16"/>
        <v>0.13</v>
      </c>
      <c r="AH42" s="66">
        <f t="shared" si="17"/>
        <v>42</v>
      </c>
      <c r="AI42" s="66">
        <v>21</v>
      </c>
      <c r="AJ42" s="66">
        <v>0</v>
      </c>
      <c r="AK42" s="66">
        <v>10</v>
      </c>
      <c r="AL42" s="71">
        <f t="shared" si="3"/>
        <v>0</v>
      </c>
      <c r="AM42" s="67">
        <f t="shared" si="4"/>
        <v>0.15</v>
      </c>
      <c r="AN42" s="72">
        <f t="shared" si="18"/>
        <v>0</v>
      </c>
      <c r="AO42" s="72">
        <f t="shared" si="19"/>
        <v>0</v>
      </c>
      <c r="AP42" s="72">
        <f t="shared" si="20"/>
        <v>0</v>
      </c>
      <c r="AQ42" s="72">
        <f t="shared" si="21"/>
        <v>0</v>
      </c>
      <c r="AR42" s="72">
        <f t="shared" si="23"/>
        <v>0</v>
      </c>
      <c r="AS42" s="73">
        <v>0</v>
      </c>
      <c r="AT42" s="74" t="e">
        <f t="shared" si="22"/>
        <v>#DIV/0!</v>
      </c>
      <c r="AU42" s="131"/>
      <c r="AV42" s="359"/>
      <c r="AW42" s="360"/>
    </row>
    <row r="43" spans="1:49" x14ac:dyDescent="0.2">
      <c r="A43" s="132" t="s">
        <v>111</v>
      </c>
      <c r="B43" s="197"/>
      <c r="C43" s="75"/>
      <c r="D43" s="76"/>
      <c r="E43" s="63">
        <v>0</v>
      </c>
      <c r="F43" s="63">
        <v>0</v>
      </c>
      <c r="G43" s="64">
        <f t="shared" si="5"/>
        <v>0</v>
      </c>
      <c r="H43" s="65">
        <f t="shared" si="6"/>
        <v>0.17</v>
      </c>
      <c r="I43" s="66">
        <f t="shared" si="7"/>
        <v>42</v>
      </c>
      <c r="J43" s="67">
        <v>0</v>
      </c>
      <c r="K43" s="67">
        <v>0</v>
      </c>
      <c r="L43" s="68">
        <f t="shared" si="8"/>
        <v>0</v>
      </c>
      <c r="M43" s="69">
        <v>0</v>
      </c>
      <c r="N43" s="66">
        <v>0</v>
      </c>
      <c r="O43" s="63">
        <v>0</v>
      </c>
      <c r="P43" s="63">
        <v>0</v>
      </c>
      <c r="Q43" s="68">
        <f t="shared" si="0"/>
        <v>0</v>
      </c>
      <c r="R43" s="66">
        <f t="shared" si="1"/>
        <v>0.51</v>
      </c>
      <c r="S43" s="66">
        <f t="shared" si="9"/>
        <v>42</v>
      </c>
      <c r="T43" s="67">
        <v>0</v>
      </c>
      <c r="U43" s="67">
        <v>0</v>
      </c>
      <c r="V43" s="64">
        <f t="shared" si="10"/>
        <v>0</v>
      </c>
      <c r="W43" s="66">
        <f t="shared" si="11"/>
        <v>0.13</v>
      </c>
      <c r="X43" s="66">
        <f t="shared" si="12"/>
        <v>42</v>
      </c>
      <c r="Y43" s="67">
        <v>0</v>
      </c>
      <c r="Z43" s="67">
        <v>0</v>
      </c>
      <c r="AA43" s="77">
        <f t="shared" si="13"/>
        <v>0</v>
      </c>
      <c r="AB43" s="66">
        <f t="shared" si="2"/>
        <v>0.13</v>
      </c>
      <c r="AC43" s="66">
        <f t="shared" si="14"/>
        <v>17</v>
      </c>
      <c r="AD43" s="67">
        <v>0</v>
      </c>
      <c r="AE43" s="67">
        <v>0</v>
      </c>
      <c r="AF43" s="70">
        <f t="shared" si="15"/>
        <v>0</v>
      </c>
      <c r="AG43" s="67">
        <f t="shared" si="16"/>
        <v>0.13</v>
      </c>
      <c r="AH43" s="66">
        <f t="shared" si="17"/>
        <v>42</v>
      </c>
      <c r="AI43" s="66">
        <v>21</v>
      </c>
      <c r="AJ43" s="66">
        <v>0</v>
      </c>
      <c r="AK43" s="66">
        <v>10</v>
      </c>
      <c r="AL43" s="71">
        <f t="shared" si="3"/>
        <v>0</v>
      </c>
      <c r="AM43" s="67">
        <f t="shared" si="4"/>
        <v>0.15</v>
      </c>
      <c r="AN43" s="72">
        <f t="shared" si="18"/>
        <v>0</v>
      </c>
      <c r="AO43" s="72">
        <f t="shared" si="19"/>
        <v>0</v>
      </c>
      <c r="AP43" s="72">
        <f t="shared" si="20"/>
        <v>0</v>
      </c>
      <c r="AQ43" s="72">
        <f t="shared" si="21"/>
        <v>0</v>
      </c>
      <c r="AR43" s="72">
        <f t="shared" si="23"/>
        <v>0</v>
      </c>
      <c r="AS43" s="73">
        <v>0</v>
      </c>
      <c r="AT43" s="74" t="e">
        <f t="shared" si="22"/>
        <v>#DIV/0!</v>
      </c>
      <c r="AU43" s="131"/>
      <c r="AV43" s="359"/>
      <c r="AW43" s="360"/>
    </row>
    <row r="44" spans="1:49" x14ac:dyDescent="0.2">
      <c r="A44" s="132" t="s">
        <v>111</v>
      </c>
      <c r="B44" s="197"/>
      <c r="C44" s="75"/>
      <c r="D44" s="76"/>
      <c r="E44" s="63">
        <v>0</v>
      </c>
      <c r="F44" s="63">
        <v>0</v>
      </c>
      <c r="G44" s="64">
        <f t="shared" si="5"/>
        <v>0</v>
      </c>
      <c r="H44" s="65">
        <f t="shared" si="6"/>
        <v>0.17</v>
      </c>
      <c r="I44" s="66">
        <f t="shared" si="7"/>
        <v>42</v>
      </c>
      <c r="J44" s="67">
        <v>0</v>
      </c>
      <c r="K44" s="67">
        <v>0</v>
      </c>
      <c r="L44" s="68">
        <f t="shared" si="8"/>
        <v>0</v>
      </c>
      <c r="M44" s="69">
        <v>0</v>
      </c>
      <c r="N44" s="66">
        <v>0</v>
      </c>
      <c r="O44" s="63">
        <v>0</v>
      </c>
      <c r="P44" s="63">
        <v>0</v>
      </c>
      <c r="Q44" s="68">
        <f t="shared" si="0"/>
        <v>0</v>
      </c>
      <c r="R44" s="66">
        <f t="shared" si="1"/>
        <v>0.51</v>
      </c>
      <c r="S44" s="66">
        <f t="shared" si="9"/>
        <v>42</v>
      </c>
      <c r="T44" s="67">
        <v>0</v>
      </c>
      <c r="U44" s="67">
        <v>0</v>
      </c>
      <c r="V44" s="64">
        <f t="shared" si="10"/>
        <v>0</v>
      </c>
      <c r="W44" s="66">
        <f t="shared" si="11"/>
        <v>0.13</v>
      </c>
      <c r="X44" s="66">
        <f t="shared" si="12"/>
        <v>42</v>
      </c>
      <c r="Y44" s="67">
        <v>0</v>
      </c>
      <c r="Z44" s="67">
        <v>0</v>
      </c>
      <c r="AA44" s="77">
        <f t="shared" si="13"/>
        <v>0</v>
      </c>
      <c r="AB44" s="66">
        <f t="shared" si="2"/>
        <v>0.13</v>
      </c>
      <c r="AC44" s="66">
        <f t="shared" si="14"/>
        <v>17</v>
      </c>
      <c r="AD44" s="67">
        <v>0</v>
      </c>
      <c r="AE44" s="67">
        <v>0</v>
      </c>
      <c r="AF44" s="70">
        <f t="shared" si="15"/>
        <v>0</v>
      </c>
      <c r="AG44" s="67">
        <f t="shared" si="16"/>
        <v>0.13</v>
      </c>
      <c r="AH44" s="66">
        <f t="shared" si="17"/>
        <v>42</v>
      </c>
      <c r="AI44" s="66">
        <v>21</v>
      </c>
      <c r="AJ44" s="66">
        <v>0</v>
      </c>
      <c r="AK44" s="66">
        <v>10</v>
      </c>
      <c r="AL44" s="71">
        <f t="shared" si="3"/>
        <v>0</v>
      </c>
      <c r="AM44" s="67">
        <f t="shared" si="4"/>
        <v>0.15</v>
      </c>
      <c r="AN44" s="72">
        <f t="shared" si="18"/>
        <v>0</v>
      </c>
      <c r="AO44" s="72">
        <f t="shared" si="19"/>
        <v>0</v>
      </c>
      <c r="AP44" s="72">
        <f t="shared" si="20"/>
        <v>0</v>
      </c>
      <c r="AQ44" s="72">
        <f t="shared" si="21"/>
        <v>0</v>
      </c>
      <c r="AR44" s="72">
        <f t="shared" si="23"/>
        <v>0</v>
      </c>
      <c r="AS44" s="73">
        <v>0</v>
      </c>
      <c r="AT44" s="74" t="e">
        <f t="shared" si="22"/>
        <v>#DIV/0!</v>
      </c>
      <c r="AU44" s="131"/>
      <c r="AV44" s="359"/>
      <c r="AW44" s="360"/>
    </row>
    <row r="45" spans="1:49" x14ac:dyDescent="0.2">
      <c r="A45" s="132" t="s">
        <v>111</v>
      </c>
      <c r="B45" s="197"/>
      <c r="C45" s="75"/>
      <c r="D45" s="76"/>
      <c r="E45" s="63">
        <v>0</v>
      </c>
      <c r="F45" s="63">
        <v>0</v>
      </c>
      <c r="G45" s="64">
        <f t="shared" si="5"/>
        <v>0</v>
      </c>
      <c r="H45" s="65">
        <f t="shared" si="6"/>
        <v>0.17</v>
      </c>
      <c r="I45" s="66">
        <f t="shared" si="7"/>
        <v>42</v>
      </c>
      <c r="J45" s="67">
        <v>0</v>
      </c>
      <c r="K45" s="67">
        <v>0</v>
      </c>
      <c r="L45" s="68">
        <f t="shared" si="8"/>
        <v>0</v>
      </c>
      <c r="M45" s="69">
        <v>0</v>
      </c>
      <c r="N45" s="66">
        <v>0</v>
      </c>
      <c r="O45" s="63">
        <v>0</v>
      </c>
      <c r="P45" s="63">
        <v>0</v>
      </c>
      <c r="Q45" s="68">
        <f t="shared" si="0"/>
        <v>0</v>
      </c>
      <c r="R45" s="66">
        <f t="shared" si="1"/>
        <v>0.51</v>
      </c>
      <c r="S45" s="66">
        <f t="shared" si="9"/>
        <v>42</v>
      </c>
      <c r="T45" s="67">
        <v>0</v>
      </c>
      <c r="U45" s="67">
        <v>0</v>
      </c>
      <c r="V45" s="64">
        <f t="shared" si="10"/>
        <v>0</v>
      </c>
      <c r="W45" s="66">
        <f t="shared" si="11"/>
        <v>0.13</v>
      </c>
      <c r="X45" s="66">
        <f t="shared" si="12"/>
        <v>42</v>
      </c>
      <c r="Y45" s="67">
        <v>0</v>
      </c>
      <c r="Z45" s="67">
        <v>0</v>
      </c>
      <c r="AA45" s="77">
        <f t="shared" si="13"/>
        <v>0</v>
      </c>
      <c r="AB45" s="66">
        <f t="shared" si="2"/>
        <v>0.13</v>
      </c>
      <c r="AC45" s="66">
        <f t="shared" si="14"/>
        <v>17</v>
      </c>
      <c r="AD45" s="67">
        <v>0</v>
      </c>
      <c r="AE45" s="67">
        <v>0</v>
      </c>
      <c r="AF45" s="70">
        <f t="shared" si="15"/>
        <v>0</v>
      </c>
      <c r="AG45" s="67">
        <f t="shared" si="16"/>
        <v>0.13</v>
      </c>
      <c r="AH45" s="66">
        <f t="shared" si="17"/>
        <v>42</v>
      </c>
      <c r="AI45" s="66">
        <v>21</v>
      </c>
      <c r="AJ45" s="66">
        <v>0</v>
      </c>
      <c r="AK45" s="66">
        <v>10</v>
      </c>
      <c r="AL45" s="71">
        <f t="shared" si="3"/>
        <v>0</v>
      </c>
      <c r="AM45" s="67">
        <f t="shared" si="4"/>
        <v>0.15</v>
      </c>
      <c r="AN45" s="72">
        <f t="shared" si="18"/>
        <v>0</v>
      </c>
      <c r="AO45" s="72">
        <f t="shared" si="19"/>
        <v>0</v>
      </c>
      <c r="AP45" s="72">
        <f t="shared" ref="AP45:AP91" si="24">0.28*1.2*(15-$AR$4)*AL45*AM45</f>
        <v>0</v>
      </c>
      <c r="AQ45" s="72">
        <f t="shared" si="21"/>
        <v>0</v>
      </c>
      <c r="AR45" s="72">
        <f t="shared" si="23"/>
        <v>0</v>
      </c>
      <c r="AS45" s="73">
        <v>0</v>
      </c>
      <c r="AT45" s="74" t="e">
        <f t="shared" si="22"/>
        <v>#DIV/0!</v>
      </c>
      <c r="AU45" s="131"/>
      <c r="AV45" s="359"/>
      <c r="AW45" s="360"/>
    </row>
    <row r="46" spans="1:49" x14ac:dyDescent="0.2">
      <c r="A46" s="132" t="s">
        <v>111</v>
      </c>
      <c r="B46" s="197"/>
      <c r="C46" s="75"/>
      <c r="D46" s="76"/>
      <c r="E46" s="63">
        <v>0</v>
      </c>
      <c r="F46" s="63">
        <v>0</v>
      </c>
      <c r="G46" s="64">
        <f t="shared" si="5"/>
        <v>0</v>
      </c>
      <c r="H46" s="65">
        <f t="shared" si="6"/>
        <v>0.17</v>
      </c>
      <c r="I46" s="66">
        <f t="shared" si="7"/>
        <v>42</v>
      </c>
      <c r="J46" s="67">
        <v>0</v>
      </c>
      <c r="K46" s="67">
        <v>0</v>
      </c>
      <c r="L46" s="68">
        <f t="shared" si="8"/>
        <v>0</v>
      </c>
      <c r="M46" s="69">
        <v>0</v>
      </c>
      <c r="N46" s="66">
        <v>0</v>
      </c>
      <c r="O46" s="63">
        <v>0</v>
      </c>
      <c r="P46" s="63">
        <v>0</v>
      </c>
      <c r="Q46" s="68">
        <f t="shared" si="0"/>
        <v>0</v>
      </c>
      <c r="R46" s="66">
        <f t="shared" si="1"/>
        <v>0.51</v>
      </c>
      <c r="S46" s="66">
        <f t="shared" si="9"/>
        <v>42</v>
      </c>
      <c r="T46" s="67">
        <v>0</v>
      </c>
      <c r="U46" s="67">
        <v>0</v>
      </c>
      <c r="V46" s="64">
        <f t="shared" si="10"/>
        <v>0</v>
      </c>
      <c r="W46" s="66">
        <f t="shared" si="11"/>
        <v>0.13</v>
      </c>
      <c r="X46" s="66">
        <f t="shared" si="12"/>
        <v>42</v>
      </c>
      <c r="Y46" s="67">
        <v>0</v>
      </c>
      <c r="Z46" s="67">
        <v>0</v>
      </c>
      <c r="AA46" s="77">
        <f t="shared" si="13"/>
        <v>0</v>
      </c>
      <c r="AB46" s="66">
        <f t="shared" si="2"/>
        <v>0.13</v>
      </c>
      <c r="AC46" s="66">
        <f t="shared" si="14"/>
        <v>17</v>
      </c>
      <c r="AD46" s="67">
        <v>0</v>
      </c>
      <c r="AE46" s="67">
        <v>0</v>
      </c>
      <c r="AF46" s="70">
        <f t="shared" si="15"/>
        <v>0</v>
      </c>
      <c r="AG46" s="67">
        <f t="shared" si="16"/>
        <v>0.13</v>
      </c>
      <c r="AH46" s="66">
        <f t="shared" si="17"/>
        <v>42</v>
      </c>
      <c r="AI46" s="66">
        <v>21</v>
      </c>
      <c r="AJ46" s="66">
        <v>0</v>
      </c>
      <c r="AK46" s="66">
        <v>10</v>
      </c>
      <c r="AL46" s="71">
        <f t="shared" si="3"/>
        <v>0</v>
      </c>
      <c r="AM46" s="67">
        <f t="shared" si="4"/>
        <v>0.15</v>
      </c>
      <c r="AN46" s="72">
        <f t="shared" si="18"/>
        <v>0</v>
      </c>
      <c r="AO46" s="72">
        <f t="shared" si="19"/>
        <v>0</v>
      </c>
      <c r="AP46" s="72">
        <f t="shared" si="24"/>
        <v>0</v>
      </c>
      <c r="AQ46" s="72">
        <f t="shared" si="21"/>
        <v>0</v>
      </c>
      <c r="AR46" s="72">
        <f t="shared" si="23"/>
        <v>0</v>
      </c>
      <c r="AS46" s="73">
        <v>0</v>
      </c>
      <c r="AT46" s="74" t="e">
        <f t="shared" si="22"/>
        <v>#DIV/0!</v>
      </c>
      <c r="AU46" s="131"/>
      <c r="AV46" s="359"/>
      <c r="AW46" s="360"/>
    </row>
    <row r="47" spans="1:49" x14ac:dyDescent="0.2">
      <c r="A47" s="132" t="s">
        <v>111</v>
      </c>
      <c r="B47" s="197"/>
      <c r="C47" s="75"/>
      <c r="D47" s="76"/>
      <c r="E47" s="63">
        <v>0</v>
      </c>
      <c r="F47" s="63">
        <v>0</v>
      </c>
      <c r="G47" s="64">
        <f t="shared" si="5"/>
        <v>0</v>
      </c>
      <c r="H47" s="65">
        <f t="shared" si="6"/>
        <v>0.17</v>
      </c>
      <c r="I47" s="66">
        <f t="shared" si="7"/>
        <v>42</v>
      </c>
      <c r="J47" s="67">
        <v>0</v>
      </c>
      <c r="K47" s="67">
        <v>0</v>
      </c>
      <c r="L47" s="68">
        <f t="shared" si="8"/>
        <v>0</v>
      </c>
      <c r="M47" s="69">
        <v>0</v>
      </c>
      <c r="N47" s="66">
        <v>0</v>
      </c>
      <c r="O47" s="63">
        <v>0</v>
      </c>
      <c r="P47" s="63">
        <v>0</v>
      </c>
      <c r="Q47" s="68">
        <f t="shared" si="0"/>
        <v>0</v>
      </c>
      <c r="R47" s="66">
        <f t="shared" si="1"/>
        <v>0.51</v>
      </c>
      <c r="S47" s="66">
        <f t="shared" si="9"/>
        <v>42</v>
      </c>
      <c r="T47" s="67">
        <v>0</v>
      </c>
      <c r="U47" s="67">
        <v>0</v>
      </c>
      <c r="V47" s="64">
        <f t="shared" si="10"/>
        <v>0</v>
      </c>
      <c r="W47" s="66">
        <f t="shared" si="11"/>
        <v>0.13</v>
      </c>
      <c r="X47" s="66">
        <f t="shared" si="12"/>
        <v>42</v>
      </c>
      <c r="Y47" s="67">
        <v>0</v>
      </c>
      <c r="Z47" s="67">
        <v>0</v>
      </c>
      <c r="AA47" s="77">
        <f t="shared" si="13"/>
        <v>0</v>
      </c>
      <c r="AB47" s="66">
        <f t="shared" si="2"/>
        <v>0.13</v>
      </c>
      <c r="AC47" s="66">
        <f t="shared" si="14"/>
        <v>17</v>
      </c>
      <c r="AD47" s="67">
        <v>0</v>
      </c>
      <c r="AE47" s="67">
        <v>0</v>
      </c>
      <c r="AF47" s="70">
        <f t="shared" si="15"/>
        <v>0</v>
      </c>
      <c r="AG47" s="67">
        <f t="shared" si="16"/>
        <v>0.13</v>
      </c>
      <c r="AH47" s="66">
        <f t="shared" si="17"/>
        <v>42</v>
      </c>
      <c r="AI47" s="66">
        <v>21</v>
      </c>
      <c r="AJ47" s="66">
        <v>0</v>
      </c>
      <c r="AK47" s="66">
        <v>10</v>
      </c>
      <c r="AL47" s="71">
        <f t="shared" si="3"/>
        <v>0</v>
      </c>
      <c r="AM47" s="67">
        <f t="shared" si="4"/>
        <v>0.15</v>
      </c>
      <c r="AN47" s="72">
        <f t="shared" si="18"/>
        <v>0</v>
      </c>
      <c r="AO47" s="72">
        <f t="shared" si="19"/>
        <v>0</v>
      </c>
      <c r="AP47" s="72">
        <f t="shared" si="24"/>
        <v>0</v>
      </c>
      <c r="AQ47" s="72">
        <f t="shared" si="21"/>
        <v>0</v>
      </c>
      <c r="AR47" s="72">
        <f t="shared" si="23"/>
        <v>0</v>
      </c>
      <c r="AS47" s="73">
        <v>0</v>
      </c>
      <c r="AT47" s="74" t="e">
        <f t="shared" si="22"/>
        <v>#DIV/0!</v>
      </c>
      <c r="AU47" s="131"/>
      <c r="AV47" s="359"/>
      <c r="AW47" s="360"/>
    </row>
    <row r="48" spans="1:49" x14ac:dyDescent="0.2">
      <c r="A48" s="132" t="s">
        <v>111</v>
      </c>
      <c r="B48" s="197"/>
      <c r="C48" s="75"/>
      <c r="D48" s="76"/>
      <c r="E48" s="63">
        <v>0</v>
      </c>
      <c r="F48" s="63">
        <v>0</v>
      </c>
      <c r="G48" s="64">
        <f t="shared" si="5"/>
        <v>0</v>
      </c>
      <c r="H48" s="65">
        <f t="shared" si="6"/>
        <v>0.17</v>
      </c>
      <c r="I48" s="66">
        <f t="shared" si="7"/>
        <v>42</v>
      </c>
      <c r="J48" s="67">
        <v>0</v>
      </c>
      <c r="K48" s="67">
        <v>0</v>
      </c>
      <c r="L48" s="68">
        <f t="shared" si="8"/>
        <v>0</v>
      </c>
      <c r="M48" s="69">
        <v>0</v>
      </c>
      <c r="N48" s="66">
        <v>0</v>
      </c>
      <c r="O48" s="63">
        <v>0</v>
      </c>
      <c r="P48" s="63">
        <v>0</v>
      </c>
      <c r="Q48" s="68">
        <f t="shared" si="0"/>
        <v>0</v>
      </c>
      <c r="R48" s="66">
        <f t="shared" si="1"/>
        <v>0.51</v>
      </c>
      <c r="S48" s="66">
        <f t="shared" si="9"/>
        <v>42</v>
      </c>
      <c r="T48" s="67">
        <v>0</v>
      </c>
      <c r="U48" s="67">
        <v>0</v>
      </c>
      <c r="V48" s="64">
        <f t="shared" si="10"/>
        <v>0</v>
      </c>
      <c r="W48" s="66">
        <f t="shared" si="11"/>
        <v>0.13</v>
      </c>
      <c r="X48" s="66">
        <f t="shared" si="12"/>
        <v>42</v>
      </c>
      <c r="Y48" s="67">
        <v>0</v>
      </c>
      <c r="Z48" s="67">
        <v>0</v>
      </c>
      <c r="AA48" s="77">
        <f t="shared" si="13"/>
        <v>0</v>
      </c>
      <c r="AB48" s="66">
        <f t="shared" si="2"/>
        <v>0.13</v>
      </c>
      <c r="AC48" s="66">
        <f t="shared" si="14"/>
        <v>17</v>
      </c>
      <c r="AD48" s="67">
        <v>0</v>
      </c>
      <c r="AE48" s="67">
        <v>0</v>
      </c>
      <c r="AF48" s="70">
        <f t="shared" si="15"/>
        <v>0</v>
      </c>
      <c r="AG48" s="67">
        <f t="shared" si="16"/>
        <v>0.13</v>
      </c>
      <c r="AH48" s="66">
        <f t="shared" si="17"/>
        <v>42</v>
      </c>
      <c r="AI48" s="66">
        <v>21</v>
      </c>
      <c r="AJ48" s="66">
        <v>0</v>
      </c>
      <c r="AK48" s="66">
        <v>10</v>
      </c>
      <c r="AL48" s="71">
        <f t="shared" si="3"/>
        <v>0</v>
      </c>
      <c r="AM48" s="67">
        <f t="shared" si="4"/>
        <v>0.15</v>
      </c>
      <c r="AN48" s="72">
        <f t="shared" si="18"/>
        <v>0</v>
      </c>
      <c r="AO48" s="72">
        <f t="shared" si="19"/>
        <v>0</v>
      </c>
      <c r="AP48" s="72">
        <f t="shared" si="24"/>
        <v>0</v>
      </c>
      <c r="AQ48" s="72">
        <f t="shared" si="21"/>
        <v>0</v>
      </c>
      <c r="AR48" s="72">
        <f t="shared" si="23"/>
        <v>0</v>
      </c>
      <c r="AS48" s="73">
        <v>0</v>
      </c>
      <c r="AT48" s="74" t="e">
        <f t="shared" si="22"/>
        <v>#DIV/0!</v>
      </c>
      <c r="AU48" s="131"/>
      <c r="AV48" s="359"/>
      <c r="AW48" s="360"/>
    </row>
    <row r="49" spans="1:49" x14ac:dyDescent="0.2">
      <c r="A49" s="132" t="s">
        <v>111</v>
      </c>
      <c r="B49" s="197"/>
      <c r="C49" s="75"/>
      <c r="D49" s="76"/>
      <c r="E49" s="63">
        <v>0</v>
      </c>
      <c r="F49" s="63">
        <v>0</v>
      </c>
      <c r="G49" s="64">
        <f t="shared" si="5"/>
        <v>0</v>
      </c>
      <c r="H49" s="65">
        <f t="shared" si="6"/>
        <v>0.17</v>
      </c>
      <c r="I49" s="66">
        <f t="shared" si="7"/>
        <v>42</v>
      </c>
      <c r="J49" s="67">
        <v>0</v>
      </c>
      <c r="K49" s="67">
        <v>0</v>
      </c>
      <c r="L49" s="68">
        <f t="shared" si="8"/>
        <v>0</v>
      </c>
      <c r="M49" s="69">
        <v>0</v>
      </c>
      <c r="N49" s="66">
        <v>0</v>
      </c>
      <c r="O49" s="63">
        <v>0</v>
      </c>
      <c r="P49" s="63">
        <v>0</v>
      </c>
      <c r="Q49" s="68">
        <f t="shared" si="0"/>
        <v>0</v>
      </c>
      <c r="R49" s="66">
        <f t="shared" si="1"/>
        <v>0.51</v>
      </c>
      <c r="S49" s="66">
        <f t="shared" si="9"/>
        <v>42</v>
      </c>
      <c r="T49" s="67">
        <v>0</v>
      </c>
      <c r="U49" s="67">
        <v>0</v>
      </c>
      <c r="V49" s="64">
        <f t="shared" si="10"/>
        <v>0</v>
      </c>
      <c r="W49" s="66">
        <f t="shared" si="11"/>
        <v>0.13</v>
      </c>
      <c r="X49" s="66">
        <f t="shared" si="12"/>
        <v>42</v>
      </c>
      <c r="Y49" s="67">
        <v>0</v>
      </c>
      <c r="Z49" s="67">
        <v>0</v>
      </c>
      <c r="AA49" s="77">
        <f t="shared" si="13"/>
        <v>0</v>
      </c>
      <c r="AB49" s="66">
        <f t="shared" si="2"/>
        <v>0.13</v>
      </c>
      <c r="AC49" s="66">
        <f t="shared" si="14"/>
        <v>17</v>
      </c>
      <c r="AD49" s="67">
        <v>0</v>
      </c>
      <c r="AE49" s="67">
        <v>0</v>
      </c>
      <c r="AF49" s="70">
        <f t="shared" si="15"/>
        <v>0</v>
      </c>
      <c r="AG49" s="67">
        <f t="shared" si="16"/>
        <v>0.13</v>
      </c>
      <c r="AH49" s="66">
        <f t="shared" si="17"/>
        <v>42</v>
      </c>
      <c r="AI49" s="66">
        <v>21</v>
      </c>
      <c r="AJ49" s="66">
        <v>0</v>
      </c>
      <c r="AK49" s="66">
        <v>10</v>
      </c>
      <c r="AL49" s="71">
        <f t="shared" si="3"/>
        <v>0</v>
      </c>
      <c r="AM49" s="67">
        <f t="shared" si="4"/>
        <v>0.15</v>
      </c>
      <c r="AN49" s="72">
        <f t="shared" si="18"/>
        <v>0</v>
      </c>
      <c r="AO49" s="72">
        <f t="shared" si="19"/>
        <v>0</v>
      </c>
      <c r="AP49" s="72">
        <f t="shared" si="24"/>
        <v>0</v>
      </c>
      <c r="AQ49" s="72">
        <f t="shared" si="21"/>
        <v>0</v>
      </c>
      <c r="AR49" s="72">
        <f t="shared" si="23"/>
        <v>0</v>
      </c>
      <c r="AS49" s="73">
        <v>0</v>
      </c>
      <c r="AT49" s="74" t="e">
        <f t="shared" si="22"/>
        <v>#DIV/0!</v>
      </c>
      <c r="AU49" s="131"/>
      <c r="AV49" s="359"/>
      <c r="AW49" s="360"/>
    </row>
    <row r="50" spans="1:49" x14ac:dyDescent="0.2">
      <c r="A50" s="132" t="s">
        <v>111</v>
      </c>
      <c r="B50" s="197"/>
      <c r="C50" s="75"/>
      <c r="D50" s="76"/>
      <c r="E50" s="63">
        <v>0</v>
      </c>
      <c r="F50" s="63">
        <v>0</v>
      </c>
      <c r="G50" s="64">
        <f t="shared" si="5"/>
        <v>0</v>
      </c>
      <c r="H50" s="65">
        <f t="shared" si="6"/>
        <v>0.17</v>
      </c>
      <c r="I50" s="66">
        <f t="shared" si="7"/>
        <v>42</v>
      </c>
      <c r="J50" s="67">
        <v>0</v>
      </c>
      <c r="K50" s="67">
        <v>0</v>
      </c>
      <c r="L50" s="68">
        <f t="shared" si="8"/>
        <v>0</v>
      </c>
      <c r="M50" s="69">
        <v>0</v>
      </c>
      <c r="N50" s="66">
        <v>0</v>
      </c>
      <c r="O50" s="63">
        <v>0</v>
      </c>
      <c r="P50" s="63">
        <v>0</v>
      </c>
      <c r="Q50" s="68">
        <f t="shared" si="0"/>
        <v>0</v>
      </c>
      <c r="R50" s="66">
        <f t="shared" si="1"/>
        <v>0.51</v>
      </c>
      <c r="S50" s="66">
        <f t="shared" si="9"/>
        <v>42</v>
      </c>
      <c r="T50" s="67">
        <v>0</v>
      </c>
      <c r="U50" s="67">
        <v>0</v>
      </c>
      <c r="V50" s="64">
        <f t="shared" si="10"/>
        <v>0</v>
      </c>
      <c r="W50" s="66">
        <f t="shared" si="11"/>
        <v>0.13</v>
      </c>
      <c r="X50" s="66">
        <f t="shared" si="12"/>
        <v>42</v>
      </c>
      <c r="Y50" s="67">
        <v>0</v>
      </c>
      <c r="Z50" s="67">
        <v>0</v>
      </c>
      <c r="AA50" s="77">
        <f t="shared" si="13"/>
        <v>0</v>
      </c>
      <c r="AB50" s="66">
        <f t="shared" si="2"/>
        <v>0.13</v>
      </c>
      <c r="AC50" s="66">
        <f t="shared" si="14"/>
        <v>17</v>
      </c>
      <c r="AD50" s="67">
        <v>0</v>
      </c>
      <c r="AE50" s="67">
        <v>0</v>
      </c>
      <c r="AF50" s="70">
        <f t="shared" si="15"/>
        <v>0</v>
      </c>
      <c r="AG50" s="67">
        <f t="shared" si="16"/>
        <v>0.13</v>
      </c>
      <c r="AH50" s="66">
        <f t="shared" si="17"/>
        <v>42</v>
      </c>
      <c r="AI50" s="66">
        <v>21</v>
      </c>
      <c r="AJ50" s="66">
        <v>0</v>
      </c>
      <c r="AK50" s="66">
        <v>10</v>
      </c>
      <c r="AL50" s="71">
        <f t="shared" si="3"/>
        <v>0</v>
      </c>
      <c r="AM50" s="67">
        <f t="shared" si="4"/>
        <v>0.15</v>
      </c>
      <c r="AN50" s="72">
        <f t="shared" si="18"/>
        <v>0</v>
      </c>
      <c r="AO50" s="72">
        <f t="shared" si="19"/>
        <v>0</v>
      </c>
      <c r="AP50" s="72">
        <f t="shared" si="24"/>
        <v>0</v>
      </c>
      <c r="AQ50" s="72">
        <f t="shared" si="21"/>
        <v>0</v>
      </c>
      <c r="AR50" s="72">
        <f t="shared" si="23"/>
        <v>0</v>
      </c>
      <c r="AS50" s="73">
        <v>0</v>
      </c>
      <c r="AT50" s="74" t="e">
        <f t="shared" si="22"/>
        <v>#DIV/0!</v>
      </c>
      <c r="AU50" s="131"/>
      <c r="AV50" s="359"/>
      <c r="AW50" s="360"/>
    </row>
    <row r="51" spans="1:49" x14ac:dyDescent="0.2">
      <c r="A51" s="132" t="s">
        <v>111</v>
      </c>
      <c r="B51" s="197"/>
      <c r="C51" s="75"/>
      <c r="D51" s="76"/>
      <c r="E51" s="63">
        <v>0</v>
      </c>
      <c r="F51" s="63">
        <v>0</v>
      </c>
      <c r="G51" s="64">
        <f t="shared" si="5"/>
        <v>0</v>
      </c>
      <c r="H51" s="65">
        <f t="shared" si="6"/>
        <v>0.17</v>
      </c>
      <c r="I51" s="66">
        <f t="shared" si="7"/>
        <v>42</v>
      </c>
      <c r="J51" s="67">
        <v>0</v>
      </c>
      <c r="K51" s="67">
        <v>0</v>
      </c>
      <c r="L51" s="68">
        <f t="shared" si="8"/>
        <v>0</v>
      </c>
      <c r="M51" s="69">
        <v>0</v>
      </c>
      <c r="N51" s="66">
        <v>0</v>
      </c>
      <c r="O51" s="63">
        <v>0</v>
      </c>
      <c r="P51" s="63">
        <v>0</v>
      </c>
      <c r="Q51" s="68">
        <f t="shared" si="0"/>
        <v>0</v>
      </c>
      <c r="R51" s="66">
        <f t="shared" si="1"/>
        <v>0.51</v>
      </c>
      <c r="S51" s="66">
        <f t="shared" si="9"/>
        <v>42</v>
      </c>
      <c r="T51" s="67">
        <v>0</v>
      </c>
      <c r="U51" s="67">
        <v>0</v>
      </c>
      <c r="V51" s="64">
        <f t="shared" si="10"/>
        <v>0</v>
      </c>
      <c r="W51" s="66">
        <f t="shared" si="11"/>
        <v>0.13</v>
      </c>
      <c r="X51" s="66">
        <f t="shared" si="12"/>
        <v>42</v>
      </c>
      <c r="Y51" s="67">
        <v>0</v>
      </c>
      <c r="Z51" s="67">
        <v>0</v>
      </c>
      <c r="AA51" s="77">
        <f t="shared" si="13"/>
        <v>0</v>
      </c>
      <c r="AB51" s="66">
        <f t="shared" si="2"/>
        <v>0.13</v>
      </c>
      <c r="AC51" s="66">
        <f t="shared" si="14"/>
        <v>17</v>
      </c>
      <c r="AD51" s="67">
        <v>0</v>
      </c>
      <c r="AE51" s="67">
        <v>0</v>
      </c>
      <c r="AF51" s="70">
        <f t="shared" si="15"/>
        <v>0</v>
      </c>
      <c r="AG51" s="67">
        <f t="shared" si="16"/>
        <v>0.13</v>
      </c>
      <c r="AH51" s="66">
        <f t="shared" si="17"/>
        <v>42</v>
      </c>
      <c r="AI51" s="66">
        <v>21</v>
      </c>
      <c r="AJ51" s="66">
        <v>0</v>
      </c>
      <c r="AK51" s="66">
        <v>10</v>
      </c>
      <c r="AL51" s="71">
        <f t="shared" si="3"/>
        <v>0</v>
      </c>
      <c r="AM51" s="67">
        <f t="shared" si="4"/>
        <v>0.15</v>
      </c>
      <c r="AN51" s="72">
        <f t="shared" si="18"/>
        <v>0</v>
      </c>
      <c r="AO51" s="72">
        <f t="shared" si="19"/>
        <v>0</v>
      </c>
      <c r="AP51" s="72">
        <f t="shared" si="24"/>
        <v>0</v>
      </c>
      <c r="AQ51" s="72">
        <f t="shared" si="21"/>
        <v>0</v>
      </c>
      <c r="AR51" s="72">
        <f t="shared" si="23"/>
        <v>0</v>
      </c>
      <c r="AS51" s="73">
        <v>0</v>
      </c>
      <c r="AT51" s="74" t="e">
        <f t="shared" si="22"/>
        <v>#DIV/0!</v>
      </c>
      <c r="AU51" s="131"/>
      <c r="AV51" s="359"/>
      <c r="AW51" s="360"/>
    </row>
    <row r="52" spans="1:49" x14ac:dyDescent="0.2">
      <c r="A52" s="132" t="s">
        <v>111</v>
      </c>
      <c r="B52" s="197"/>
      <c r="C52" s="75"/>
      <c r="D52" s="76"/>
      <c r="E52" s="63">
        <v>0</v>
      </c>
      <c r="F52" s="63">
        <v>0</v>
      </c>
      <c r="G52" s="64">
        <f t="shared" si="5"/>
        <v>0</v>
      </c>
      <c r="H52" s="65">
        <f t="shared" si="6"/>
        <v>0.17</v>
      </c>
      <c r="I52" s="66">
        <f t="shared" si="7"/>
        <v>42</v>
      </c>
      <c r="J52" s="67">
        <v>0</v>
      </c>
      <c r="K52" s="67">
        <v>0</v>
      </c>
      <c r="L52" s="68">
        <f t="shared" si="8"/>
        <v>0</v>
      </c>
      <c r="M52" s="69">
        <v>0</v>
      </c>
      <c r="N52" s="66">
        <v>0</v>
      </c>
      <c r="O52" s="63">
        <v>0</v>
      </c>
      <c r="P52" s="63">
        <v>0</v>
      </c>
      <c r="Q52" s="68">
        <f t="shared" si="0"/>
        <v>0</v>
      </c>
      <c r="R52" s="66">
        <f t="shared" si="1"/>
        <v>0.51</v>
      </c>
      <c r="S52" s="66">
        <f t="shared" si="9"/>
        <v>42</v>
      </c>
      <c r="T52" s="67">
        <v>0</v>
      </c>
      <c r="U52" s="67">
        <v>0</v>
      </c>
      <c r="V52" s="64">
        <f t="shared" si="10"/>
        <v>0</v>
      </c>
      <c r="W52" s="66">
        <f t="shared" si="11"/>
        <v>0.13</v>
      </c>
      <c r="X52" s="66">
        <f t="shared" si="12"/>
        <v>42</v>
      </c>
      <c r="Y52" s="67">
        <v>0</v>
      </c>
      <c r="Z52" s="67">
        <v>0</v>
      </c>
      <c r="AA52" s="77">
        <f t="shared" si="13"/>
        <v>0</v>
      </c>
      <c r="AB52" s="66">
        <f t="shared" si="2"/>
        <v>0.13</v>
      </c>
      <c r="AC52" s="66">
        <f t="shared" si="14"/>
        <v>17</v>
      </c>
      <c r="AD52" s="67">
        <v>0</v>
      </c>
      <c r="AE52" s="67">
        <v>0</v>
      </c>
      <c r="AF52" s="70">
        <f t="shared" si="15"/>
        <v>0</v>
      </c>
      <c r="AG52" s="67">
        <f t="shared" si="16"/>
        <v>0.13</v>
      </c>
      <c r="AH52" s="66">
        <f t="shared" si="17"/>
        <v>42</v>
      </c>
      <c r="AI52" s="66">
        <v>21</v>
      </c>
      <c r="AJ52" s="66">
        <v>0</v>
      </c>
      <c r="AK52" s="66">
        <v>10</v>
      </c>
      <c r="AL52" s="71">
        <f t="shared" si="3"/>
        <v>0</v>
      </c>
      <c r="AM52" s="67">
        <f t="shared" si="4"/>
        <v>0.15</v>
      </c>
      <c r="AN52" s="72">
        <f t="shared" si="18"/>
        <v>0</v>
      </c>
      <c r="AO52" s="72">
        <f t="shared" si="19"/>
        <v>0</v>
      </c>
      <c r="AP52" s="72">
        <f t="shared" si="24"/>
        <v>0</v>
      </c>
      <c r="AQ52" s="72">
        <f t="shared" si="21"/>
        <v>0</v>
      </c>
      <c r="AR52" s="72">
        <f t="shared" si="23"/>
        <v>0</v>
      </c>
      <c r="AS52" s="73">
        <v>0</v>
      </c>
      <c r="AT52" s="74" t="e">
        <f t="shared" si="22"/>
        <v>#DIV/0!</v>
      </c>
      <c r="AU52" s="131"/>
      <c r="AV52" s="359"/>
      <c r="AW52" s="360"/>
    </row>
    <row r="53" spans="1:49" x14ac:dyDescent="0.2">
      <c r="A53" s="132" t="s">
        <v>111</v>
      </c>
      <c r="B53" s="197"/>
      <c r="C53" s="75"/>
      <c r="D53" s="76"/>
      <c r="E53" s="63">
        <v>0</v>
      </c>
      <c r="F53" s="63">
        <v>0</v>
      </c>
      <c r="G53" s="64">
        <f t="shared" si="5"/>
        <v>0</v>
      </c>
      <c r="H53" s="65">
        <f t="shared" si="6"/>
        <v>0.17</v>
      </c>
      <c r="I53" s="66">
        <f t="shared" si="7"/>
        <v>42</v>
      </c>
      <c r="J53" s="67">
        <v>0</v>
      </c>
      <c r="K53" s="67">
        <v>0</v>
      </c>
      <c r="L53" s="68">
        <f t="shared" si="8"/>
        <v>0</v>
      </c>
      <c r="M53" s="69">
        <v>0</v>
      </c>
      <c r="N53" s="66">
        <v>0</v>
      </c>
      <c r="O53" s="63">
        <v>0</v>
      </c>
      <c r="P53" s="63">
        <v>0</v>
      </c>
      <c r="Q53" s="68">
        <f t="shared" si="0"/>
        <v>0</v>
      </c>
      <c r="R53" s="66">
        <f t="shared" si="1"/>
        <v>0.51</v>
      </c>
      <c r="S53" s="66">
        <f t="shared" si="9"/>
        <v>42</v>
      </c>
      <c r="T53" s="67">
        <v>0</v>
      </c>
      <c r="U53" s="67">
        <v>0</v>
      </c>
      <c r="V53" s="64">
        <f t="shared" si="10"/>
        <v>0</v>
      </c>
      <c r="W53" s="66">
        <f t="shared" si="11"/>
        <v>0.13</v>
      </c>
      <c r="X53" s="66">
        <f t="shared" si="12"/>
        <v>42</v>
      </c>
      <c r="Y53" s="67">
        <v>0</v>
      </c>
      <c r="Z53" s="67">
        <v>0</v>
      </c>
      <c r="AA53" s="77">
        <f t="shared" si="13"/>
        <v>0</v>
      </c>
      <c r="AB53" s="66">
        <f t="shared" si="2"/>
        <v>0.13</v>
      </c>
      <c r="AC53" s="66">
        <f t="shared" si="14"/>
        <v>17</v>
      </c>
      <c r="AD53" s="67">
        <v>0</v>
      </c>
      <c r="AE53" s="67">
        <v>0</v>
      </c>
      <c r="AF53" s="70">
        <f t="shared" si="15"/>
        <v>0</v>
      </c>
      <c r="AG53" s="67">
        <f t="shared" si="16"/>
        <v>0.13</v>
      </c>
      <c r="AH53" s="66">
        <f t="shared" si="17"/>
        <v>42</v>
      </c>
      <c r="AI53" s="66">
        <v>21</v>
      </c>
      <c r="AJ53" s="66">
        <v>0</v>
      </c>
      <c r="AK53" s="66">
        <v>10</v>
      </c>
      <c r="AL53" s="71">
        <f t="shared" si="3"/>
        <v>0</v>
      </c>
      <c r="AM53" s="67">
        <f t="shared" si="4"/>
        <v>0.15</v>
      </c>
      <c r="AN53" s="72">
        <f t="shared" si="18"/>
        <v>0</v>
      </c>
      <c r="AO53" s="72">
        <f t="shared" si="19"/>
        <v>0</v>
      </c>
      <c r="AP53" s="72">
        <f t="shared" si="24"/>
        <v>0</v>
      </c>
      <c r="AQ53" s="72">
        <f t="shared" si="21"/>
        <v>0</v>
      </c>
      <c r="AR53" s="72">
        <f t="shared" si="23"/>
        <v>0</v>
      </c>
      <c r="AS53" s="73">
        <v>0</v>
      </c>
      <c r="AT53" s="74" t="e">
        <f t="shared" si="22"/>
        <v>#DIV/0!</v>
      </c>
      <c r="AU53" s="131"/>
      <c r="AV53" s="359"/>
      <c r="AW53" s="360"/>
    </row>
    <row r="54" spans="1:49" x14ac:dyDescent="0.2">
      <c r="A54" s="132" t="s">
        <v>111</v>
      </c>
      <c r="B54" s="197"/>
      <c r="C54" s="75"/>
      <c r="D54" s="76"/>
      <c r="E54" s="63">
        <v>0</v>
      </c>
      <c r="F54" s="63">
        <v>0</v>
      </c>
      <c r="G54" s="64">
        <f t="shared" si="5"/>
        <v>0</v>
      </c>
      <c r="H54" s="65">
        <f t="shared" si="6"/>
        <v>0.17</v>
      </c>
      <c r="I54" s="66">
        <f t="shared" si="7"/>
        <v>42</v>
      </c>
      <c r="J54" s="67">
        <v>0</v>
      </c>
      <c r="K54" s="67">
        <v>0</v>
      </c>
      <c r="L54" s="68">
        <f t="shared" si="8"/>
        <v>0</v>
      </c>
      <c r="M54" s="69">
        <v>0</v>
      </c>
      <c r="N54" s="66">
        <v>0</v>
      </c>
      <c r="O54" s="63">
        <v>0</v>
      </c>
      <c r="P54" s="63">
        <v>0</v>
      </c>
      <c r="Q54" s="68">
        <f t="shared" si="0"/>
        <v>0</v>
      </c>
      <c r="R54" s="66">
        <f t="shared" si="1"/>
        <v>0.51</v>
      </c>
      <c r="S54" s="66">
        <f t="shared" si="9"/>
        <v>42</v>
      </c>
      <c r="T54" s="67">
        <v>0</v>
      </c>
      <c r="U54" s="67">
        <v>0</v>
      </c>
      <c r="V54" s="64">
        <f t="shared" si="10"/>
        <v>0</v>
      </c>
      <c r="W54" s="66">
        <f t="shared" si="11"/>
        <v>0.13</v>
      </c>
      <c r="X54" s="66">
        <f t="shared" si="12"/>
        <v>42</v>
      </c>
      <c r="Y54" s="67">
        <v>0</v>
      </c>
      <c r="Z54" s="67">
        <v>0</v>
      </c>
      <c r="AA54" s="77">
        <f t="shared" si="13"/>
        <v>0</v>
      </c>
      <c r="AB54" s="66">
        <f t="shared" si="2"/>
        <v>0.13</v>
      </c>
      <c r="AC54" s="66">
        <f t="shared" si="14"/>
        <v>17</v>
      </c>
      <c r="AD54" s="67">
        <v>0</v>
      </c>
      <c r="AE54" s="67">
        <v>0</v>
      </c>
      <c r="AF54" s="70">
        <f t="shared" si="15"/>
        <v>0</v>
      </c>
      <c r="AG54" s="67">
        <f t="shared" si="16"/>
        <v>0.13</v>
      </c>
      <c r="AH54" s="66">
        <f t="shared" si="17"/>
        <v>42</v>
      </c>
      <c r="AI54" s="66">
        <v>21</v>
      </c>
      <c r="AJ54" s="66">
        <v>0</v>
      </c>
      <c r="AK54" s="66">
        <v>10</v>
      </c>
      <c r="AL54" s="71">
        <f t="shared" si="3"/>
        <v>0</v>
      </c>
      <c r="AM54" s="67">
        <f t="shared" si="4"/>
        <v>0.15</v>
      </c>
      <c r="AN54" s="72">
        <f t="shared" si="18"/>
        <v>0</v>
      </c>
      <c r="AO54" s="72">
        <f t="shared" si="19"/>
        <v>0</v>
      </c>
      <c r="AP54" s="72">
        <f t="shared" si="24"/>
        <v>0</v>
      </c>
      <c r="AQ54" s="72">
        <f t="shared" si="21"/>
        <v>0</v>
      </c>
      <c r="AR54" s="72">
        <f t="shared" si="23"/>
        <v>0</v>
      </c>
      <c r="AS54" s="73">
        <v>0</v>
      </c>
      <c r="AT54" s="74" t="e">
        <f t="shared" si="22"/>
        <v>#DIV/0!</v>
      </c>
      <c r="AU54" s="131"/>
      <c r="AV54" s="359"/>
      <c r="AW54" s="360"/>
    </row>
    <row r="55" spans="1:49" x14ac:dyDescent="0.2">
      <c r="A55" s="132" t="s">
        <v>111</v>
      </c>
      <c r="B55" s="197"/>
      <c r="C55" s="75"/>
      <c r="D55" s="76"/>
      <c r="E55" s="63">
        <v>0</v>
      </c>
      <c r="F55" s="63">
        <v>0</v>
      </c>
      <c r="G55" s="64">
        <f t="shared" si="5"/>
        <v>0</v>
      </c>
      <c r="H55" s="65">
        <f t="shared" si="6"/>
        <v>0.17</v>
      </c>
      <c r="I55" s="66">
        <f t="shared" si="7"/>
        <v>42</v>
      </c>
      <c r="J55" s="67">
        <v>0</v>
      </c>
      <c r="K55" s="67">
        <v>0</v>
      </c>
      <c r="L55" s="68">
        <f t="shared" si="8"/>
        <v>0</v>
      </c>
      <c r="M55" s="69">
        <v>0</v>
      </c>
      <c r="N55" s="66">
        <v>0</v>
      </c>
      <c r="O55" s="63">
        <v>0</v>
      </c>
      <c r="P55" s="63">
        <v>0</v>
      </c>
      <c r="Q55" s="68">
        <f t="shared" si="0"/>
        <v>0</v>
      </c>
      <c r="R55" s="66">
        <f t="shared" si="1"/>
        <v>0.51</v>
      </c>
      <c r="S55" s="66">
        <f t="shared" si="9"/>
        <v>42</v>
      </c>
      <c r="T55" s="67">
        <v>0</v>
      </c>
      <c r="U55" s="67">
        <v>0</v>
      </c>
      <c r="V55" s="64">
        <f t="shared" si="10"/>
        <v>0</v>
      </c>
      <c r="W55" s="66">
        <f t="shared" si="11"/>
        <v>0.13</v>
      </c>
      <c r="X55" s="66">
        <f t="shared" si="12"/>
        <v>42</v>
      </c>
      <c r="Y55" s="67">
        <v>0</v>
      </c>
      <c r="Z55" s="67">
        <v>0</v>
      </c>
      <c r="AA55" s="77">
        <f t="shared" si="13"/>
        <v>0</v>
      </c>
      <c r="AB55" s="66">
        <f t="shared" si="2"/>
        <v>0.13</v>
      </c>
      <c r="AC55" s="66">
        <f t="shared" si="14"/>
        <v>17</v>
      </c>
      <c r="AD55" s="67">
        <v>0</v>
      </c>
      <c r="AE55" s="67">
        <v>0</v>
      </c>
      <c r="AF55" s="70">
        <f t="shared" si="15"/>
        <v>0</v>
      </c>
      <c r="AG55" s="67">
        <f t="shared" si="16"/>
        <v>0.13</v>
      </c>
      <c r="AH55" s="66">
        <f t="shared" si="17"/>
        <v>42</v>
      </c>
      <c r="AI55" s="66">
        <v>21</v>
      </c>
      <c r="AJ55" s="66">
        <v>0</v>
      </c>
      <c r="AK55" s="66">
        <v>10</v>
      </c>
      <c r="AL55" s="71">
        <f t="shared" si="3"/>
        <v>0</v>
      </c>
      <c r="AM55" s="67">
        <f t="shared" si="4"/>
        <v>0.15</v>
      </c>
      <c r="AN55" s="72">
        <f t="shared" si="18"/>
        <v>0</v>
      </c>
      <c r="AO55" s="72">
        <f t="shared" si="19"/>
        <v>0</v>
      </c>
      <c r="AP55" s="72">
        <f t="shared" si="24"/>
        <v>0</v>
      </c>
      <c r="AQ55" s="72">
        <f t="shared" si="21"/>
        <v>0</v>
      </c>
      <c r="AR55" s="72">
        <f t="shared" si="23"/>
        <v>0</v>
      </c>
      <c r="AS55" s="73">
        <v>0</v>
      </c>
      <c r="AT55" s="74" t="e">
        <f t="shared" si="22"/>
        <v>#DIV/0!</v>
      </c>
      <c r="AU55" s="131"/>
      <c r="AV55" s="359"/>
      <c r="AW55" s="360"/>
    </row>
    <row r="56" spans="1:49" x14ac:dyDescent="0.2">
      <c r="A56" s="132" t="s">
        <v>111</v>
      </c>
      <c r="B56" s="197"/>
      <c r="C56" s="75"/>
      <c r="D56" s="76"/>
      <c r="E56" s="63">
        <v>0</v>
      </c>
      <c r="F56" s="63">
        <v>0</v>
      </c>
      <c r="G56" s="64">
        <f t="shared" si="5"/>
        <v>0</v>
      </c>
      <c r="H56" s="65">
        <f t="shared" si="6"/>
        <v>0.17</v>
      </c>
      <c r="I56" s="66">
        <f t="shared" si="7"/>
        <v>42</v>
      </c>
      <c r="J56" s="67">
        <v>0</v>
      </c>
      <c r="K56" s="67">
        <v>0</v>
      </c>
      <c r="L56" s="68">
        <f t="shared" si="8"/>
        <v>0</v>
      </c>
      <c r="M56" s="69">
        <v>0</v>
      </c>
      <c r="N56" s="66">
        <v>0</v>
      </c>
      <c r="O56" s="63">
        <v>0</v>
      </c>
      <c r="P56" s="63">
        <v>0</v>
      </c>
      <c r="Q56" s="68">
        <f t="shared" si="0"/>
        <v>0</v>
      </c>
      <c r="R56" s="66">
        <f t="shared" si="1"/>
        <v>0.51</v>
      </c>
      <c r="S56" s="66">
        <f t="shared" si="9"/>
        <v>42</v>
      </c>
      <c r="T56" s="67">
        <v>0</v>
      </c>
      <c r="U56" s="67">
        <v>0</v>
      </c>
      <c r="V56" s="64">
        <f t="shared" si="10"/>
        <v>0</v>
      </c>
      <c r="W56" s="66">
        <f t="shared" si="11"/>
        <v>0.13</v>
      </c>
      <c r="X56" s="66">
        <f t="shared" si="12"/>
        <v>42</v>
      </c>
      <c r="Y56" s="67">
        <v>0</v>
      </c>
      <c r="Z56" s="67">
        <v>0</v>
      </c>
      <c r="AA56" s="77">
        <f t="shared" si="13"/>
        <v>0</v>
      </c>
      <c r="AB56" s="66">
        <f t="shared" si="2"/>
        <v>0.13</v>
      </c>
      <c r="AC56" s="66">
        <f t="shared" si="14"/>
        <v>17</v>
      </c>
      <c r="AD56" s="67">
        <v>0</v>
      </c>
      <c r="AE56" s="67">
        <v>0</v>
      </c>
      <c r="AF56" s="70">
        <f t="shared" si="15"/>
        <v>0</v>
      </c>
      <c r="AG56" s="67">
        <f t="shared" si="16"/>
        <v>0.13</v>
      </c>
      <c r="AH56" s="66">
        <f t="shared" si="17"/>
        <v>42</v>
      </c>
      <c r="AI56" s="66">
        <v>21</v>
      </c>
      <c r="AJ56" s="66">
        <v>0</v>
      </c>
      <c r="AK56" s="66">
        <v>10</v>
      </c>
      <c r="AL56" s="71">
        <f t="shared" si="3"/>
        <v>0</v>
      </c>
      <c r="AM56" s="67">
        <f t="shared" si="4"/>
        <v>0.15</v>
      </c>
      <c r="AN56" s="72">
        <f t="shared" si="18"/>
        <v>0</v>
      </c>
      <c r="AO56" s="72">
        <f t="shared" si="19"/>
        <v>0</v>
      </c>
      <c r="AP56" s="72">
        <f t="shared" si="24"/>
        <v>0</v>
      </c>
      <c r="AQ56" s="72">
        <f t="shared" si="21"/>
        <v>0</v>
      </c>
      <c r="AR56" s="72">
        <f t="shared" si="23"/>
        <v>0</v>
      </c>
      <c r="AS56" s="73">
        <v>0</v>
      </c>
      <c r="AT56" s="74" t="e">
        <f t="shared" si="22"/>
        <v>#DIV/0!</v>
      </c>
      <c r="AU56" s="131"/>
      <c r="AV56" s="359"/>
      <c r="AW56" s="360"/>
    </row>
    <row r="57" spans="1:49" x14ac:dyDescent="0.2">
      <c r="A57" s="132" t="s">
        <v>111</v>
      </c>
      <c r="B57" s="197"/>
      <c r="C57" s="75"/>
      <c r="D57" s="76"/>
      <c r="E57" s="63">
        <v>0</v>
      </c>
      <c r="F57" s="63">
        <v>0</v>
      </c>
      <c r="G57" s="64">
        <f t="shared" si="5"/>
        <v>0</v>
      </c>
      <c r="H57" s="65">
        <f t="shared" si="6"/>
        <v>0.17</v>
      </c>
      <c r="I57" s="66">
        <f t="shared" si="7"/>
        <v>42</v>
      </c>
      <c r="J57" s="67">
        <v>0</v>
      </c>
      <c r="K57" s="67">
        <v>0</v>
      </c>
      <c r="L57" s="68">
        <f t="shared" si="8"/>
        <v>0</v>
      </c>
      <c r="M57" s="69">
        <v>0</v>
      </c>
      <c r="N57" s="66">
        <v>0</v>
      </c>
      <c r="O57" s="63">
        <v>0</v>
      </c>
      <c r="P57" s="63">
        <v>0</v>
      </c>
      <c r="Q57" s="68">
        <f t="shared" si="0"/>
        <v>0</v>
      </c>
      <c r="R57" s="66">
        <f t="shared" si="1"/>
        <v>0.51</v>
      </c>
      <c r="S57" s="66">
        <f t="shared" si="9"/>
        <v>42</v>
      </c>
      <c r="T57" s="67">
        <v>0</v>
      </c>
      <c r="U57" s="67">
        <v>0</v>
      </c>
      <c r="V57" s="64">
        <f t="shared" si="10"/>
        <v>0</v>
      </c>
      <c r="W57" s="66">
        <f t="shared" si="11"/>
        <v>0.13</v>
      </c>
      <c r="X57" s="66">
        <f t="shared" si="12"/>
        <v>42</v>
      </c>
      <c r="Y57" s="67">
        <v>0</v>
      </c>
      <c r="Z57" s="67">
        <v>0</v>
      </c>
      <c r="AA57" s="77">
        <f t="shared" si="13"/>
        <v>0</v>
      </c>
      <c r="AB57" s="66">
        <f t="shared" si="2"/>
        <v>0.13</v>
      </c>
      <c r="AC57" s="66">
        <f t="shared" si="14"/>
        <v>17</v>
      </c>
      <c r="AD57" s="67">
        <v>0</v>
      </c>
      <c r="AE57" s="67">
        <v>0</v>
      </c>
      <c r="AF57" s="70">
        <f t="shared" si="15"/>
        <v>0</v>
      </c>
      <c r="AG57" s="67">
        <f t="shared" si="16"/>
        <v>0.13</v>
      </c>
      <c r="AH57" s="66">
        <f t="shared" si="17"/>
        <v>42</v>
      </c>
      <c r="AI57" s="66">
        <v>21</v>
      </c>
      <c r="AJ57" s="66">
        <v>0</v>
      </c>
      <c r="AK57" s="66">
        <v>10</v>
      </c>
      <c r="AL57" s="71">
        <f t="shared" si="3"/>
        <v>0</v>
      </c>
      <c r="AM57" s="67">
        <f t="shared" si="4"/>
        <v>0.15</v>
      </c>
      <c r="AN57" s="72">
        <f t="shared" si="18"/>
        <v>0</v>
      </c>
      <c r="AO57" s="72">
        <f t="shared" si="19"/>
        <v>0</v>
      </c>
      <c r="AP57" s="72">
        <f t="shared" si="24"/>
        <v>0</v>
      </c>
      <c r="AQ57" s="72">
        <f t="shared" si="21"/>
        <v>0</v>
      </c>
      <c r="AR57" s="72">
        <f t="shared" si="23"/>
        <v>0</v>
      </c>
      <c r="AS57" s="73">
        <v>0</v>
      </c>
      <c r="AT57" s="74" t="e">
        <f t="shared" si="22"/>
        <v>#DIV/0!</v>
      </c>
      <c r="AU57" s="131"/>
      <c r="AV57" s="359"/>
      <c r="AW57" s="360"/>
    </row>
    <row r="58" spans="1:49" x14ac:dyDescent="0.2">
      <c r="A58" s="132" t="s">
        <v>111</v>
      </c>
      <c r="B58" s="197"/>
      <c r="C58" s="75"/>
      <c r="D58" s="76"/>
      <c r="E58" s="63">
        <v>0</v>
      </c>
      <c r="F58" s="63">
        <v>0</v>
      </c>
      <c r="G58" s="64">
        <f t="shared" si="5"/>
        <v>0</v>
      </c>
      <c r="H58" s="65">
        <f t="shared" si="6"/>
        <v>0.17</v>
      </c>
      <c r="I58" s="66">
        <f t="shared" si="7"/>
        <v>42</v>
      </c>
      <c r="J58" s="67">
        <v>0</v>
      </c>
      <c r="K58" s="67">
        <v>0</v>
      </c>
      <c r="L58" s="68">
        <f t="shared" si="8"/>
        <v>0</v>
      </c>
      <c r="M58" s="69">
        <v>0</v>
      </c>
      <c r="N58" s="66">
        <v>0</v>
      </c>
      <c r="O58" s="63">
        <v>0</v>
      </c>
      <c r="P58" s="63">
        <v>0</v>
      </c>
      <c r="Q58" s="68">
        <f t="shared" si="0"/>
        <v>0</v>
      </c>
      <c r="R58" s="66">
        <f t="shared" si="1"/>
        <v>0.51</v>
      </c>
      <c r="S58" s="66">
        <f t="shared" si="9"/>
        <v>42</v>
      </c>
      <c r="T58" s="67">
        <v>0</v>
      </c>
      <c r="U58" s="67">
        <v>0</v>
      </c>
      <c r="V58" s="64">
        <f t="shared" si="10"/>
        <v>0</v>
      </c>
      <c r="W58" s="66">
        <f t="shared" si="11"/>
        <v>0.13</v>
      </c>
      <c r="X58" s="66">
        <f t="shared" si="12"/>
        <v>42</v>
      </c>
      <c r="Y58" s="67">
        <v>0</v>
      </c>
      <c r="Z58" s="67">
        <v>0</v>
      </c>
      <c r="AA58" s="77">
        <f t="shared" si="13"/>
        <v>0</v>
      </c>
      <c r="AB58" s="66">
        <f t="shared" si="2"/>
        <v>0.13</v>
      </c>
      <c r="AC58" s="66">
        <f t="shared" si="14"/>
        <v>17</v>
      </c>
      <c r="AD58" s="67">
        <v>0</v>
      </c>
      <c r="AE58" s="67">
        <v>0</v>
      </c>
      <c r="AF58" s="70">
        <f t="shared" si="15"/>
        <v>0</v>
      </c>
      <c r="AG58" s="67">
        <f t="shared" si="16"/>
        <v>0.13</v>
      </c>
      <c r="AH58" s="66">
        <f t="shared" si="17"/>
        <v>42</v>
      </c>
      <c r="AI58" s="66">
        <v>21</v>
      </c>
      <c r="AJ58" s="66">
        <v>0</v>
      </c>
      <c r="AK58" s="66">
        <v>10</v>
      </c>
      <c r="AL58" s="71">
        <f t="shared" si="3"/>
        <v>0</v>
      </c>
      <c r="AM58" s="67">
        <f t="shared" si="4"/>
        <v>0.15</v>
      </c>
      <c r="AN58" s="72">
        <f t="shared" si="18"/>
        <v>0</v>
      </c>
      <c r="AO58" s="72">
        <f t="shared" si="19"/>
        <v>0</v>
      </c>
      <c r="AP58" s="72">
        <f t="shared" si="24"/>
        <v>0</v>
      </c>
      <c r="AQ58" s="72">
        <f t="shared" si="21"/>
        <v>0</v>
      </c>
      <c r="AR58" s="72">
        <f t="shared" si="23"/>
        <v>0</v>
      </c>
      <c r="AS58" s="73">
        <v>0</v>
      </c>
      <c r="AT58" s="74" t="e">
        <f t="shared" si="22"/>
        <v>#DIV/0!</v>
      </c>
      <c r="AU58" s="131"/>
      <c r="AV58" s="359"/>
      <c r="AW58" s="360"/>
    </row>
    <row r="59" spans="1:49" x14ac:dyDescent="0.2">
      <c r="A59" s="132" t="s">
        <v>111</v>
      </c>
      <c r="B59" s="197"/>
      <c r="C59" s="75"/>
      <c r="D59" s="76"/>
      <c r="E59" s="63">
        <v>0</v>
      </c>
      <c r="F59" s="63">
        <v>0</v>
      </c>
      <c r="G59" s="64">
        <f t="shared" si="5"/>
        <v>0</v>
      </c>
      <c r="H59" s="65">
        <f t="shared" si="6"/>
        <v>0.17</v>
      </c>
      <c r="I59" s="66">
        <f t="shared" si="7"/>
        <v>42</v>
      </c>
      <c r="J59" s="67">
        <v>0</v>
      </c>
      <c r="K59" s="67">
        <v>0</v>
      </c>
      <c r="L59" s="68">
        <f t="shared" si="8"/>
        <v>0</v>
      </c>
      <c r="M59" s="69">
        <v>0</v>
      </c>
      <c r="N59" s="66">
        <v>0</v>
      </c>
      <c r="O59" s="63">
        <v>0</v>
      </c>
      <c r="P59" s="63">
        <v>0</v>
      </c>
      <c r="Q59" s="68">
        <f t="shared" si="0"/>
        <v>0</v>
      </c>
      <c r="R59" s="66">
        <f t="shared" si="1"/>
        <v>0.51</v>
      </c>
      <c r="S59" s="66">
        <f t="shared" si="9"/>
        <v>42</v>
      </c>
      <c r="T59" s="67">
        <v>0</v>
      </c>
      <c r="U59" s="67">
        <v>0</v>
      </c>
      <c r="V59" s="64">
        <f t="shared" si="10"/>
        <v>0</v>
      </c>
      <c r="W59" s="66">
        <f t="shared" si="11"/>
        <v>0.13</v>
      </c>
      <c r="X59" s="66">
        <f t="shared" si="12"/>
        <v>42</v>
      </c>
      <c r="Y59" s="67">
        <v>0</v>
      </c>
      <c r="Z59" s="67">
        <v>0</v>
      </c>
      <c r="AA59" s="77">
        <f t="shared" si="13"/>
        <v>0</v>
      </c>
      <c r="AB59" s="66">
        <f t="shared" si="2"/>
        <v>0.13</v>
      </c>
      <c r="AC59" s="66">
        <f t="shared" si="14"/>
        <v>17</v>
      </c>
      <c r="AD59" s="67">
        <v>0</v>
      </c>
      <c r="AE59" s="67">
        <v>0</v>
      </c>
      <c r="AF59" s="70">
        <f t="shared" si="15"/>
        <v>0</v>
      </c>
      <c r="AG59" s="67">
        <f t="shared" si="16"/>
        <v>0.13</v>
      </c>
      <c r="AH59" s="66">
        <f t="shared" si="17"/>
        <v>42</v>
      </c>
      <c r="AI59" s="66">
        <v>21</v>
      </c>
      <c r="AJ59" s="66">
        <v>0</v>
      </c>
      <c r="AK59" s="66">
        <v>10</v>
      </c>
      <c r="AL59" s="71">
        <f t="shared" si="3"/>
        <v>0</v>
      </c>
      <c r="AM59" s="67">
        <f t="shared" si="4"/>
        <v>0.15</v>
      </c>
      <c r="AN59" s="72">
        <f t="shared" si="18"/>
        <v>0</v>
      </c>
      <c r="AO59" s="72">
        <f t="shared" si="19"/>
        <v>0</v>
      </c>
      <c r="AP59" s="72">
        <f t="shared" si="24"/>
        <v>0</v>
      </c>
      <c r="AQ59" s="72">
        <f t="shared" si="21"/>
        <v>0</v>
      </c>
      <c r="AR59" s="72">
        <f t="shared" si="23"/>
        <v>0</v>
      </c>
      <c r="AS59" s="73">
        <v>0</v>
      </c>
      <c r="AT59" s="74" t="e">
        <f t="shared" si="22"/>
        <v>#DIV/0!</v>
      </c>
      <c r="AU59" s="131"/>
      <c r="AV59" s="359"/>
      <c r="AW59" s="360"/>
    </row>
    <row r="60" spans="1:49" x14ac:dyDescent="0.2">
      <c r="A60" s="132" t="s">
        <v>111</v>
      </c>
      <c r="B60" s="197"/>
      <c r="C60" s="75"/>
      <c r="D60" s="76"/>
      <c r="E60" s="63">
        <v>0</v>
      </c>
      <c r="F60" s="63">
        <v>0</v>
      </c>
      <c r="G60" s="64">
        <f t="shared" si="5"/>
        <v>0</v>
      </c>
      <c r="H60" s="65">
        <f t="shared" si="6"/>
        <v>0.17</v>
      </c>
      <c r="I60" s="66">
        <f t="shared" si="7"/>
        <v>42</v>
      </c>
      <c r="J60" s="67">
        <v>0</v>
      </c>
      <c r="K60" s="67">
        <v>0</v>
      </c>
      <c r="L60" s="68">
        <f t="shared" si="8"/>
        <v>0</v>
      </c>
      <c r="M60" s="69">
        <v>0</v>
      </c>
      <c r="N60" s="66">
        <v>0</v>
      </c>
      <c r="O60" s="63">
        <v>0</v>
      </c>
      <c r="P60" s="63">
        <v>0</v>
      </c>
      <c r="Q60" s="68">
        <f t="shared" si="0"/>
        <v>0</v>
      </c>
      <c r="R60" s="66">
        <f t="shared" si="1"/>
        <v>0.51</v>
      </c>
      <c r="S60" s="66">
        <f t="shared" si="9"/>
        <v>42</v>
      </c>
      <c r="T60" s="67">
        <v>0</v>
      </c>
      <c r="U60" s="67">
        <v>0</v>
      </c>
      <c r="V60" s="64">
        <f t="shared" si="10"/>
        <v>0</v>
      </c>
      <c r="W60" s="66">
        <f t="shared" si="11"/>
        <v>0.13</v>
      </c>
      <c r="X60" s="66">
        <f t="shared" si="12"/>
        <v>42</v>
      </c>
      <c r="Y60" s="67">
        <v>0</v>
      </c>
      <c r="Z60" s="67">
        <v>0</v>
      </c>
      <c r="AA60" s="77">
        <f t="shared" si="13"/>
        <v>0</v>
      </c>
      <c r="AB60" s="66">
        <f t="shared" si="2"/>
        <v>0.13</v>
      </c>
      <c r="AC60" s="66">
        <f t="shared" si="14"/>
        <v>17</v>
      </c>
      <c r="AD60" s="67">
        <v>0</v>
      </c>
      <c r="AE60" s="67">
        <v>0</v>
      </c>
      <c r="AF60" s="70">
        <f t="shared" si="15"/>
        <v>0</v>
      </c>
      <c r="AG60" s="67">
        <f t="shared" si="16"/>
        <v>0.13</v>
      </c>
      <c r="AH60" s="66">
        <f t="shared" si="17"/>
        <v>42</v>
      </c>
      <c r="AI60" s="66">
        <v>21</v>
      </c>
      <c r="AJ60" s="66">
        <v>0</v>
      </c>
      <c r="AK60" s="66">
        <v>10</v>
      </c>
      <c r="AL60" s="71">
        <f t="shared" si="3"/>
        <v>0</v>
      </c>
      <c r="AM60" s="67">
        <f t="shared" si="4"/>
        <v>0.15</v>
      </c>
      <c r="AN60" s="72">
        <f t="shared" si="18"/>
        <v>0</v>
      </c>
      <c r="AO60" s="72">
        <f t="shared" si="19"/>
        <v>0</v>
      </c>
      <c r="AP60" s="72">
        <f t="shared" si="24"/>
        <v>0</v>
      </c>
      <c r="AQ60" s="72">
        <f t="shared" si="21"/>
        <v>0</v>
      </c>
      <c r="AR60" s="72">
        <f t="shared" si="23"/>
        <v>0</v>
      </c>
      <c r="AS60" s="73">
        <v>0</v>
      </c>
      <c r="AT60" s="74" t="e">
        <f t="shared" si="22"/>
        <v>#DIV/0!</v>
      </c>
      <c r="AU60" s="131"/>
      <c r="AV60" s="359"/>
      <c r="AW60" s="360"/>
    </row>
    <row r="61" spans="1:49" x14ac:dyDescent="0.2">
      <c r="A61" s="132" t="s">
        <v>111</v>
      </c>
      <c r="B61" s="197"/>
      <c r="C61" s="75"/>
      <c r="D61" s="76"/>
      <c r="E61" s="63">
        <v>0</v>
      </c>
      <c r="F61" s="63">
        <v>0</v>
      </c>
      <c r="G61" s="64">
        <f t="shared" si="5"/>
        <v>0</v>
      </c>
      <c r="H61" s="65">
        <f t="shared" si="6"/>
        <v>0.17</v>
      </c>
      <c r="I61" s="66">
        <f t="shared" si="7"/>
        <v>42</v>
      </c>
      <c r="J61" s="67">
        <v>0</v>
      </c>
      <c r="K61" s="67">
        <v>0</v>
      </c>
      <c r="L61" s="68">
        <f t="shared" si="8"/>
        <v>0</v>
      </c>
      <c r="M61" s="69">
        <v>0</v>
      </c>
      <c r="N61" s="66">
        <v>0</v>
      </c>
      <c r="O61" s="63">
        <v>0</v>
      </c>
      <c r="P61" s="63">
        <v>0</v>
      </c>
      <c r="Q61" s="68">
        <f t="shared" si="0"/>
        <v>0</v>
      </c>
      <c r="R61" s="66">
        <f t="shared" si="1"/>
        <v>0.51</v>
      </c>
      <c r="S61" s="66">
        <f t="shared" si="9"/>
        <v>42</v>
      </c>
      <c r="T61" s="67">
        <v>0</v>
      </c>
      <c r="U61" s="67">
        <v>0</v>
      </c>
      <c r="V61" s="64">
        <f t="shared" si="10"/>
        <v>0</v>
      </c>
      <c r="W61" s="66">
        <f t="shared" si="11"/>
        <v>0.13</v>
      </c>
      <c r="X61" s="66">
        <f t="shared" si="12"/>
        <v>42</v>
      </c>
      <c r="Y61" s="67">
        <v>0</v>
      </c>
      <c r="Z61" s="67">
        <v>0</v>
      </c>
      <c r="AA61" s="77">
        <f t="shared" si="13"/>
        <v>0</v>
      </c>
      <c r="AB61" s="66">
        <f t="shared" si="2"/>
        <v>0.13</v>
      </c>
      <c r="AC61" s="66">
        <f t="shared" si="14"/>
        <v>17</v>
      </c>
      <c r="AD61" s="67">
        <v>0</v>
      </c>
      <c r="AE61" s="67">
        <v>0</v>
      </c>
      <c r="AF61" s="70">
        <f t="shared" si="15"/>
        <v>0</v>
      </c>
      <c r="AG61" s="67">
        <f t="shared" si="16"/>
        <v>0.13</v>
      </c>
      <c r="AH61" s="66">
        <f t="shared" si="17"/>
        <v>42</v>
      </c>
      <c r="AI61" s="66">
        <v>21</v>
      </c>
      <c r="AJ61" s="66">
        <v>0</v>
      </c>
      <c r="AK61" s="66">
        <v>10</v>
      </c>
      <c r="AL61" s="71">
        <f t="shared" si="3"/>
        <v>0</v>
      </c>
      <c r="AM61" s="67">
        <f t="shared" si="4"/>
        <v>0.15</v>
      </c>
      <c r="AN61" s="72">
        <f t="shared" si="18"/>
        <v>0</v>
      </c>
      <c r="AO61" s="72">
        <f t="shared" si="19"/>
        <v>0</v>
      </c>
      <c r="AP61" s="72">
        <f t="shared" si="24"/>
        <v>0</v>
      </c>
      <c r="AQ61" s="72">
        <f t="shared" si="21"/>
        <v>0</v>
      </c>
      <c r="AR61" s="72">
        <f t="shared" si="23"/>
        <v>0</v>
      </c>
      <c r="AS61" s="73">
        <v>0</v>
      </c>
      <c r="AT61" s="74" t="e">
        <f t="shared" si="22"/>
        <v>#DIV/0!</v>
      </c>
      <c r="AU61" s="131"/>
      <c r="AV61" s="359"/>
      <c r="AW61" s="360"/>
    </row>
    <row r="62" spans="1:49" x14ac:dyDescent="0.2">
      <c r="A62" s="132" t="s">
        <v>111</v>
      </c>
      <c r="B62" s="197"/>
      <c r="C62" s="75"/>
      <c r="D62" s="76"/>
      <c r="E62" s="63">
        <v>0</v>
      </c>
      <c r="F62" s="63">
        <v>0</v>
      </c>
      <c r="G62" s="64">
        <f t="shared" si="5"/>
        <v>0</v>
      </c>
      <c r="H62" s="65">
        <f t="shared" si="6"/>
        <v>0.17</v>
      </c>
      <c r="I62" s="66">
        <f t="shared" si="7"/>
        <v>42</v>
      </c>
      <c r="J62" s="67">
        <v>0</v>
      </c>
      <c r="K62" s="67">
        <v>0</v>
      </c>
      <c r="L62" s="68">
        <f t="shared" si="8"/>
        <v>0</v>
      </c>
      <c r="M62" s="69">
        <v>0</v>
      </c>
      <c r="N62" s="66">
        <v>0</v>
      </c>
      <c r="O62" s="63">
        <v>0</v>
      </c>
      <c r="P62" s="63">
        <v>0</v>
      </c>
      <c r="Q62" s="68">
        <f t="shared" si="0"/>
        <v>0</v>
      </c>
      <c r="R62" s="66">
        <f t="shared" si="1"/>
        <v>0.51</v>
      </c>
      <c r="S62" s="66">
        <f t="shared" si="9"/>
        <v>42</v>
      </c>
      <c r="T62" s="67">
        <v>0</v>
      </c>
      <c r="U62" s="67">
        <v>0</v>
      </c>
      <c r="V62" s="64">
        <f t="shared" si="10"/>
        <v>0</v>
      </c>
      <c r="W62" s="66">
        <f t="shared" si="11"/>
        <v>0.13</v>
      </c>
      <c r="X62" s="66">
        <f t="shared" si="12"/>
        <v>42</v>
      </c>
      <c r="Y62" s="67">
        <v>0</v>
      </c>
      <c r="Z62" s="67">
        <v>0</v>
      </c>
      <c r="AA62" s="77">
        <f t="shared" si="13"/>
        <v>0</v>
      </c>
      <c r="AB62" s="66">
        <f t="shared" si="2"/>
        <v>0.13</v>
      </c>
      <c r="AC62" s="66">
        <f t="shared" si="14"/>
        <v>17</v>
      </c>
      <c r="AD62" s="67">
        <v>0</v>
      </c>
      <c r="AE62" s="67">
        <v>0</v>
      </c>
      <c r="AF62" s="70">
        <f t="shared" si="15"/>
        <v>0</v>
      </c>
      <c r="AG62" s="67">
        <f t="shared" si="16"/>
        <v>0.13</v>
      </c>
      <c r="AH62" s="66">
        <f t="shared" si="17"/>
        <v>42</v>
      </c>
      <c r="AI62" s="66">
        <v>21</v>
      </c>
      <c r="AJ62" s="66">
        <v>0</v>
      </c>
      <c r="AK62" s="66">
        <v>10</v>
      </c>
      <c r="AL62" s="71">
        <f t="shared" si="3"/>
        <v>0</v>
      </c>
      <c r="AM62" s="67">
        <f t="shared" si="4"/>
        <v>0.15</v>
      </c>
      <c r="AN62" s="72">
        <f t="shared" si="18"/>
        <v>0</v>
      </c>
      <c r="AO62" s="72">
        <f t="shared" si="19"/>
        <v>0</v>
      </c>
      <c r="AP62" s="72">
        <f t="shared" si="24"/>
        <v>0</v>
      </c>
      <c r="AQ62" s="72">
        <f t="shared" si="21"/>
        <v>0</v>
      </c>
      <c r="AR62" s="72">
        <f t="shared" si="23"/>
        <v>0</v>
      </c>
      <c r="AS62" s="73">
        <v>0</v>
      </c>
      <c r="AT62" s="74" t="e">
        <f t="shared" si="22"/>
        <v>#DIV/0!</v>
      </c>
      <c r="AU62" s="131"/>
      <c r="AV62" s="359"/>
      <c r="AW62" s="360"/>
    </row>
    <row r="63" spans="1:49" x14ac:dyDescent="0.2">
      <c r="A63" s="132" t="s">
        <v>111</v>
      </c>
      <c r="B63" s="197"/>
      <c r="C63" s="75"/>
      <c r="D63" s="76"/>
      <c r="E63" s="63">
        <v>0</v>
      </c>
      <c r="F63" s="63">
        <v>0</v>
      </c>
      <c r="G63" s="64">
        <f t="shared" si="5"/>
        <v>0</v>
      </c>
      <c r="H63" s="65">
        <f t="shared" si="6"/>
        <v>0.17</v>
      </c>
      <c r="I63" s="66">
        <f t="shared" si="7"/>
        <v>42</v>
      </c>
      <c r="J63" s="67">
        <v>0</v>
      </c>
      <c r="K63" s="67">
        <v>0</v>
      </c>
      <c r="L63" s="68">
        <f t="shared" si="8"/>
        <v>0</v>
      </c>
      <c r="M63" s="69">
        <v>0</v>
      </c>
      <c r="N63" s="66">
        <v>0</v>
      </c>
      <c r="O63" s="63">
        <v>0</v>
      </c>
      <c r="P63" s="63">
        <v>0</v>
      </c>
      <c r="Q63" s="68">
        <f t="shared" si="0"/>
        <v>0</v>
      </c>
      <c r="R63" s="66">
        <f t="shared" si="1"/>
        <v>0.51</v>
      </c>
      <c r="S63" s="66">
        <f t="shared" si="9"/>
        <v>42</v>
      </c>
      <c r="T63" s="67">
        <v>0</v>
      </c>
      <c r="U63" s="67">
        <v>0</v>
      </c>
      <c r="V63" s="64">
        <f t="shared" si="10"/>
        <v>0</v>
      </c>
      <c r="W63" s="66">
        <f t="shared" si="11"/>
        <v>0.13</v>
      </c>
      <c r="X63" s="66">
        <f t="shared" si="12"/>
        <v>42</v>
      </c>
      <c r="Y63" s="67">
        <v>0</v>
      </c>
      <c r="Z63" s="67">
        <v>0</v>
      </c>
      <c r="AA63" s="77">
        <f t="shared" si="13"/>
        <v>0</v>
      </c>
      <c r="AB63" s="66">
        <f t="shared" si="2"/>
        <v>0.13</v>
      </c>
      <c r="AC63" s="66">
        <f t="shared" si="14"/>
        <v>17</v>
      </c>
      <c r="AD63" s="67">
        <v>0</v>
      </c>
      <c r="AE63" s="67">
        <v>0</v>
      </c>
      <c r="AF63" s="70">
        <f t="shared" si="15"/>
        <v>0</v>
      </c>
      <c r="AG63" s="67">
        <f t="shared" si="16"/>
        <v>0.13</v>
      </c>
      <c r="AH63" s="66">
        <f t="shared" si="17"/>
        <v>42</v>
      </c>
      <c r="AI63" s="66">
        <v>21</v>
      </c>
      <c r="AJ63" s="66">
        <v>0</v>
      </c>
      <c r="AK63" s="66">
        <v>10</v>
      </c>
      <c r="AL63" s="71">
        <f t="shared" si="3"/>
        <v>0</v>
      </c>
      <c r="AM63" s="67">
        <f t="shared" si="4"/>
        <v>0.15</v>
      </c>
      <c r="AN63" s="72">
        <f t="shared" si="18"/>
        <v>0</v>
      </c>
      <c r="AO63" s="72">
        <f t="shared" si="19"/>
        <v>0</v>
      </c>
      <c r="AP63" s="72">
        <f t="shared" si="24"/>
        <v>0</v>
      </c>
      <c r="AQ63" s="72">
        <f t="shared" si="21"/>
        <v>0</v>
      </c>
      <c r="AR63" s="72">
        <f t="shared" si="23"/>
        <v>0</v>
      </c>
      <c r="AS63" s="73">
        <v>0</v>
      </c>
      <c r="AT63" s="74" t="e">
        <f t="shared" si="22"/>
        <v>#DIV/0!</v>
      </c>
      <c r="AU63" s="131"/>
      <c r="AV63" s="359"/>
      <c r="AW63" s="360"/>
    </row>
    <row r="64" spans="1:49" x14ac:dyDescent="0.2">
      <c r="A64" s="132" t="s">
        <v>111</v>
      </c>
      <c r="B64" s="197"/>
      <c r="C64" s="75"/>
      <c r="D64" s="76"/>
      <c r="E64" s="63">
        <v>0</v>
      </c>
      <c r="F64" s="63">
        <v>0</v>
      </c>
      <c r="G64" s="64">
        <f t="shared" si="5"/>
        <v>0</v>
      </c>
      <c r="H64" s="65">
        <f t="shared" si="6"/>
        <v>0.17</v>
      </c>
      <c r="I64" s="66">
        <f t="shared" si="7"/>
        <v>42</v>
      </c>
      <c r="J64" s="67">
        <v>0</v>
      </c>
      <c r="K64" s="67">
        <v>0</v>
      </c>
      <c r="L64" s="68">
        <f t="shared" si="8"/>
        <v>0</v>
      </c>
      <c r="M64" s="69">
        <v>0</v>
      </c>
      <c r="N64" s="66">
        <v>0</v>
      </c>
      <c r="O64" s="63">
        <v>0</v>
      </c>
      <c r="P64" s="63">
        <v>0</v>
      </c>
      <c r="Q64" s="68">
        <f t="shared" si="0"/>
        <v>0</v>
      </c>
      <c r="R64" s="66">
        <f t="shared" si="1"/>
        <v>0.51</v>
      </c>
      <c r="S64" s="66">
        <f t="shared" si="9"/>
        <v>42</v>
      </c>
      <c r="T64" s="67">
        <v>0</v>
      </c>
      <c r="U64" s="67">
        <v>0</v>
      </c>
      <c r="V64" s="64">
        <f t="shared" si="10"/>
        <v>0</v>
      </c>
      <c r="W64" s="66">
        <f t="shared" si="11"/>
        <v>0.13</v>
      </c>
      <c r="X64" s="66">
        <f t="shared" si="12"/>
        <v>42</v>
      </c>
      <c r="Y64" s="67">
        <v>0</v>
      </c>
      <c r="Z64" s="67">
        <v>0</v>
      </c>
      <c r="AA64" s="77">
        <f t="shared" si="13"/>
        <v>0</v>
      </c>
      <c r="AB64" s="66">
        <f t="shared" si="2"/>
        <v>0.13</v>
      </c>
      <c r="AC64" s="66">
        <f t="shared" si="14"/>
        <v>17</v>
      </c>
      <c r="AD64" s="67">
        <v>0</v>
      </c>
      <c r="AE64" s="67">
        <v>0</v>
      </c>
      <c r="AF64" s="70">
        <f t="shared" si="15"/>
        <v>0</v>
      </c>
      <c r="AG64" s="67">
        <f t="shared" si="16"/>
        <v>0.13</v>
      </c>
      <c r="AH64" s="66">
        <f t="shared" si="17"/>
        <v>42</v>
      </c>
      <c r="AI64" s="66">
        <v>21</v>
      </c>
      <c r="AJ64" s="66">
        <v>0</v>
      </c>
      <c r="AK64" s="66">
        <v>10</v>
      </c>
      <c r="AL64" s="71">
        <f t="shared" si="3"/>
        <v>0</v>
      </c>
      <c r="AM64" s="67">
        <f t="shared" si="4"/>
        <v>0.15</v>
      </c>
      <c r="AN64" s="72">
        <f t="shared" si="18"/>
        <v>0</v>
      </c>
      <c r="AO64" s="72">
        <f t="shared" si="19"/>
        <v>0</v>
      </c>
      <c r="AP64" s="72">
        <f t="shared" si="24"/>
        <v>0</v>
      </c>
      <c r="AQ64" s="72">
        <f t="shared" si="21"/>
        <v>0</v>
      </c>
      <c r="AR64" s="72">
        <f t="shared" si="23"/>
        <v>0</v>
      </c>
      <c r="AS64" s="73">
        <v>0</v>
      </c>
      <c r="AT64" s="74" t="e">
        <f t="shared" si="22"/>
        <v>#DIV/0!</v>
      </c>
      <c r="AU64" s="131"/>
      <c r="AV64" s="359"/>
      <c r="AW64" s="360"/>
    </row>
    <row r="65" spans="1:49" x14ac:dyDescent="0.2">
      <c r="A65" s="132" t="s">
        <v>111</v>
      </c>
      <c r="B65" s="197"/>
      <c r="C65" s="75"/>
      <c r="D65" s="76"/>
      <c r="E65" s="63">
        <v>0</v>
      </c>
      <c r="F65" s="63">
        <v>0</v>
      </c>
      <c r="G65" s="64">
        <f t="shared" si="5"/>
        <v>0</v>
      </c>
      <c r="H65" s="65">
        <f t="shared" si="6"/>
        <v>0.17</v>
      </c>
      <c r="I65" s="66">
        <f t="shared" si="7"/>
        <v>42</v>
      </c>
      <c r="J65" s="67">
        <v>0</v>
      </c>
      <c r="K65" s="67">
        <v>0</v>
      </c>
      <c r="L65" s="68">
        <f t="shared" si="8"/>
        <v>0</v>
      </c>
      <c r="M65" s="69">
        <v>0</v>
      </c>
      <c r="N65" s="66">
        <v>0</v>
      </c>
      <c r="O65" s="63">
        <v>0</v>
      </c>
      <c r="P65" s="63">
        <v>0</v>
      </c>
      <c r="Q65" s="68">
        <f t="shared" si="0"/>
        <v>0</v>
      </c>
      <c r="R65" s="66">
        <f t="shared" si="1"/>
        <v>0.51</v>
      </c>
      <c r="S65" s="66">
        <f t="shared" si="9"/>
        <v>42</v>
      </c>
      <c r="T65" s="67">
        <v>0</v>
      </c>
      <c r="U65" s="67">
        <v>0</v>
      </c>
      <c r="V65" s="64">
        <f t="shared" si="10"/>
        <v>0</v>
      </c>
      <c r="W65" s="66">
        <f t="shared" si="11"/>
        <v>0.13</v>
      </c>
      <c r="X65" s="66">
        <f t="shared" si="12"/>
        <v>42</v>
      </c>
      <c r="Y65" s="67">
        <v>0</v>
      </c>
      <c r="Z65" s="67">
        <v>0</v>
      </c>
      <c r="AA65" s="77">
        <f t="shared" si="13"/>
        <v>0</v>
      </c>
      <c r="AB65" s="66">
        <f t="shared" si="2"/>
        <v>0.13</v>
      </c>
      <c r="AC65" s="66">
        <f t="shared" si="14"/>
        <v>17</v>
      </c>
      <c r="AD65" s="67">
        <v>0</v>
      </c>
      <c r="AE65" s="67">
        <v>0</v>
      </c>
      <c r="AF65" s="70">
        <f t="shared" si="15"/>
        <v>0</v>
      </c>
      <c r="AG65" s="67">
        <f t="shared" si="16"/>
        <v>0.13</v>
      </c>
      <c r="AH65" s="66">
        <f t="shared" si="17"/>
        <v>42</v>
      </c>
      <c r="AI65" s="66">
        <v>21</v>
      </c>
      <c r="AJ65" s="66">
        <v>0</v>
      </c>
      <c r="AK65" s="66">
        <v>10</v>
      </c>
      <c r="AL65" s="71">
        <f t="shared" si="3"/>
        <v>0</v>
      </c>
      <c r="AM65" s="67">
        <f t="shared" si="4"/>
        <v>0.15</v>
      </c>
      <c r="AN65" s="72">
        <f t="shared" si="18"/>
        <v>0</v>
      </c>
      <c r="AO65" s="72">
        <f t="shared" si="19"/>
        <v>0</v>
      </c>
      <c r="AP65" s="72">
        <f t="shared" si="24"/>
        <v>0</v>
      </c>
      <c r="AQ65" s="72">
        <f t="shared" si="21"/>
        <v>0</v>
      </c>
      <c r="AR65" s="72">
        <f t="shared" si="23"/>
        <v>0</v>
      </c>
      <c r="AS65" s="73">
        <v>0</v>
      </c>
      <c r="AT65" s="74" t="e">
        <f t="shared" si="22"/>
        <v>#DIV/0!</v>
      </c>
      <c r="AU65" s="131"/>
      <c r="AV65" s="359"/>
      <c r="AW65" s="360"/>
    </row>
    <row r="66" spans="1:49" x14ac:dyDescent="0.2">
      <c r="A66" s="132" t="s">
        <v>111</v>
      </c>
      <c r="B66" s="197"/>
      <c r="C66" s="75"/>
      <c r="D66" s="76"/>
      <c r="E66" s="63">
        <v>0</v>
      </c>
      <c r="F66" s="63">
        <v>0</v>
      </c>
      <c r="G66" s="64">
        <f t="shared" si="5"/>
        <v>0</v>
      </c>
      <c r="H66" s="65">
        <f t="shared" si="6"/>
        <v>0.17</v>
      </c>
      <c r="I66" s="66">
        <f t="shared" si="7"/>
        <v>42</v>
      </c>
      <c r="J66" s="67">
        <v>0</v>
      </c>
      <c r="K66" s="67">
        <v>0</v>
      </c>
      <c r="L66" s="68">
        <f t="shared" si="8"/>
        <v>0</v>
      </c>
      <c r="M66" s="69">
        <v>0</v>
      </c>
      <c r="N66" s="66">
        <v>0</v>
      </c>
      <c r="O66" s="63">
        <v>0</v>
      </c>
      <c r="P66" s="63">
        <v>0</v>
      </c>
      <c r="Q66" s="68">
        <f t="shared" si="0"/>
        <v>0</v>
      </c>
      <c r="R66" s="66">
        <f t="shared" si="1"/>
        <v>0.51</v>
      </c>
      <c r="S66" s="66">
        <f t="shared" si="9"/>
        <v>42</v>
      </c>
      <c r="T66" s="67">
        <v>0</v>
      </c>
      <c r="U66" s="67">
        <v>0</v>
      </c>
      <c r="V66" s="64">
        <f t="shared" si="10"/>
        <v>0</v>
      </c>
      <c r="W66" s="66">
        <f t="shared" si="11"/>
        <v>0.13</v>
      </c>
      <c r="X66" s="66">
        <f t="shared" si="12"/>
        <v>42</v>
      </c>
      <c r="Y66" s="67">
        <v>0</v>
      </c>
      <c r="Z66" s="67">
        <v>0</v>
      </c>
      <c r="AA66" s="77">
        <f t="shared" si="13"/>
        <v>0</v>
      </c>
      <c r="AB66" s="66">
        <f t="shared" si="2"/>
        <v>0.13</v>
      </c>
      <c r="AC66" s="66">
        <f t="shared" si="14"/>
        <v>17</v>
      </c>
      <c r="AD66" s="67">
        <v>0</v>
      </c>
      <c r="AE66" s="67">
        <v>0</v>
      </c>
      <c r="AF66" s="70">
        <f t="shared" si="15"/>
        <v>0</v>
      </c>
      <c r="AG66" s="67">
        <f t="shared" si="16"/>
        <v>0.13</v>
      </c>
      <c r="AH66" s="66">
        <f t="shared" si="17"/>
        <v>42</v>
      </c>
      <c r="AI66" s="66">
        <v>21</v>
      </c>
      <c r="AJ66" s="66">
        <v>0</v>
      </c>
      <c r="AK66" s="66">
        <v>10</v>
      </c>
      <c r="AL66" s="71">
        <f t="shared" si="3"/>
        <v>0</v>
      </c>
      <c r="AM66" s="67">
        <f t="shared" si="4"/>
        <v>0.15</v>
      </c>
      <c r="AN66" s="72">
        <f t="shared" si="18"/>
        <v>0</v>
      </c>
      <c r="AO66" s="72">
        <f t="shared" si="19"/>
        <v>0</v>
      </c>
      <c r="AP66" s="72">
        <f t="shared" si="24"/>
        <v>0</v>
      </c>
      <c r="AQ66" s="72">
        <f t="shared" si="21"/>
        <v>0</v>
      </c>
      <c r="AR66" s="72">
        <f t="shared" si="23"/>
        <v>0</v>
      </c>
      <c r="AS66" s="73">
        <v>0</v>
      </c>
      <c r="AT66" s="74" t="e">
        <f t="shared" si="22"/>
        <v>#DIV/0!</v>
      </c>
      <c r="AU66" s="131"/>
      <c r="AV66" s="359"/>
      <c r="AW66" s="360"/>
    </row>
    <row r="67" spans="1:49" x14ac:dyDescent="0.2">
      <c r="A67" s="132" t="s">
        <v>111</v>
      </c>
      <c r="B67" s="197"/>
      <c r="C67" s="75"/>
      <c r="D67" s="76"/>
      <c r="E67" s="63">
        <v>0</v>
      </c>
      <c r="F67" s="63">
        <v>0</v>
      </c>
      <c r="G67" s="64">
        <f t="shared" si="5"/>
        <v>0</v>
      </c>
      <c r="H67" s="65">
        <f t="shared" si="6"/>
        <v>0.17</v>
      </c>
      <c r="I67" s="66">
        <f t="shared" si="7"/>
        <v>42</v>
      </c>
      <c r="J67" s="67">
        <v>0</v>
      </c>
      <c r="K67" s="67">
        <v>0</v>
      </c>
      <c r="L67" s="68">
        <f t="shared" si="8"/>
        <v>0</v>
      </c>
      <c r="M67" s="69">
        <v>0</v>
      </c>
      <c r="N67" s="66">
        <v>0</v>
      </c>
      <c r="O67" s="63">
        <v>0</v>
      </c>
      <c r="P67" s="63">
        <v>0</v>
      </c>
      <c r="Q67" s="68">
        <f t="shared" si="0"/>
        <v>0</v>
      </c>
      <c r="R67" s="66">
        <f t="shared" si="1"/>
        <v>0.51</v>
      </c>
      <c r="S67" s="66">
        <f t="shared" si="9"/>
        <v>42</v>
      </c>
      <c r="T67" s="67">
        <v>0</v>
      </c>
      <c r="U67" s="67">
        <v>0</v>
      </c>
      <c r="V67" s="64">
        <f t="shared" si="10"/>
        <v>0</v>
      </c>
      <c r="W67" s="66">
        <f t="shared" si="11"/>
        <v>0.13</v>
      </c>
      <c r="X67" s="66">
        <f t="shared" si="12"/>
        <v>42</v>
      </c>
      <c r="Y67" s="67">
        <v>0</v>
      </c>
      <c r="Z67" s="67">
        <v>0</v>
      </c>
      <c r="AA67" s="77">
        <f t="shared" si="13"/>
        <v>0</v>
      </c>
      <c r="AB67" s="66">
        <f t="shared" si="2"/>
        <v>0.13</v>
      </c>
      <c r="AC67" s="66">
        <f t="shared" si="14"/>
        <v>17</v>
      </c>
      <c r="AD67" s="67">
        <v>0</v>
      </c>
      <c r="AE67" s="67">
        <v>0</v>
      </c>
      <c r="AF67" s="70">
        <f t="shared" si="15"/>
        <v>0</v>
      </c>
      <c r="AG67" s="67">
        <f t="shared" si="16"/>
        <v>0.13</v>
      </c>
      <c r="AH67" s="66">
        <f t="shared" si="17"/>
        <v>42</v>
      </c>
      <c r="AI67" s="66">
        <v>21</v>
      </c>
      <c r="AJ67" s="66">
        <v>0</v>
      </c>
      <c r="AK67" s="66">
        <v>10</v>
      </c>
      <c r="AL67" s="71">
        <f t="shared" si="3"/>
        <v>0</v>
      </c>
      <c r="AM67" s="67">
        <f t="shared" si="4"/>
        <v>0.15</v>
      </c>
      <c r="AN67" s="72">
        <f t="shared" si="18"/>
        <v>0</v>
      </c>
      <c r="AO67" s="72">
        <f t="shared" si="19"/>
        <v>0</v>
      </c>
      <c r="AP67" s="72">
        <f t="shared" si="24"/>
        <v>0</v>
      </c>
      <c r="AQ67" s="72">
        <f t="shared" si="21"/>
        <v>0</v>
      </c>
      <c r="AR67" s="72">
        <f t="shared" si="23"/>
        <v>0</v>
      </c>
      <c r="AS67" s="73">
        <v>0</v>
      </c>
      <c r="AT67" s="74" t="e">
        <f t="shared" si="22"/>
        <v>#DIV/0!</v>
      </c>
      <c r="AU67" s="131"/>
      <c r="AV67" s="359"/>
      <c r="AW67" s="360"/>
    </row>
    <row r="68" spans="1:49" x14ac:dyDescent="0.2">
      <c r="A68" s="132" t="s">
        <v>111</v>
      </c>
      <c r="B68" s="197"/>
      <c r="C68" s="75"/>
      <c r="D68" s="76"/>
      <c r="E68" s="63">
        <v>0</v>
      </c>
      <c r="F68" s="63">
        <v>0</v>
      </c>
      <c r="G68" s="64">
        <f t="shared" si="5"/>
        <v>0</v>
      </c>
      <c r="H68" s="65">
        <f t="shared" si="6"/>
        <v>0.17</v>
      </c>
      <c r="I68" s="66">
        <f t="shared" si="7"/>
        <v>42</v>
      </c>
      <c r="J68" s="67">
        <v>0</v>
      </c>
      <c r="K68" s="67">
        <v>0</v>
      </c>
      <c r="L68" s="68">
        <f t="shared" si="8"/>
        <v>0</v>
      </c>
      <c r="M68" s="69">
        <v>0</v>
      </c>
      <c r="N68" s="66">
        <v>0</v>
      </c>
      <c r="O68" s="63">
        <v>0</v>
      </c>
      <c r="P68" s="63">
        <v>0</v>
      </c>
      <c r="Q68" s="68">
        <f t="shared" si="0"/>
        <v>0</v>
      </c>
      <c r="R68" s="66">
        <f t="shared" si="1"/>
        <v>0.51</v>
      </c>
      <c r="S68" s="66">
        <f t="shared" si="9"/>
        <v>42</v>
      </c>
      <c r="T68" s="67">
        <v>0</v>
      </c>
      <c r="U68" s="67">
        <v>0</v>
      </c>
      <c r="V68" s="64">
        <f t="shared" si="10"/>
        <v>0</v>
      </c>
      <c r="W68" s="66">
        <f t="shared" si="11"/>
        <v>0.13</v>
      </c>
      <c r="X68" s="66">
        <f t="shared" si="12"/>
        <v>42</v>
      </c>
      <c r="Y68" s="67">
        <v>0</v>
      </c>
      <c r="Z68" s="67">
        <v>0</v>
      </c>
      <c r="AA68" s="77">
        <f t="shared" si="13"/>
        <v>0</v>
      </c>
      <c r="AB68" s="66">
        <f t="shared" si="2"/>
        <v>0.13</v>
      </c>
      <c r="AC68" s="66">
        <f t="shared" si="14"/>
        <v>17</v>
      </c>
      <c r="AD68" s="67">
        <v>0</v>
      </c>
      <c r="AE68" s="67">
        <v>0</v>
      </c>
      <c r="AF68" s="70">
        <f t="shared" si="15"/>
        <v>0</v>
      </c>
      <c r="AG68" s="67">
        <f t="shared" si="16"/>
        <v>0.13</v>
      </c>
      <c r="AH68" s="66">
        <f t="shared" si="17"/>
        <v>42</v>
      </c>
      <c r="AI68" s="66">
        <v>21</v>
      </c>
      <c r="AJ68" s="66">
        <v>0</v>
      </c>
      <c r="AK68" s="66">
        <v>10</v>
      </c>
      <c r="AL68" s="71">
        <f t="shared" si="3"/>
        <v>0</v>
      </c>
      <c r="AM68" s="67">
        <f t="shared" si="4"/>
        <v>0.15</v>
      </c>
      <c r="AN68" s="72">
        <f t="shared" si="18"/>
        <v>0</v>
      </c>
      <c r="AO68" s="72">
        <f t="shared" si="19"/>
        <v>0</v>
      </c>
      <c r="AP68" s="72">
        <f t="shared" si="24"/>
        <v>0</v>
      </c>
      <c r="AQ68" s="72">
        <f t="shared" si="21"/>
        <v>0</v>
      </c>
      <c r="AR68" s="72">
        <f t="shared" si="23"/>
        <v>0</v>
      </c>
      <c r="AS68" s="73">
        <v>0</v>
      </c>
      <c r="AT68" s="74" t="e">
        <f t="shared" si="22"/>
        <v>#DIV/0!</v>
      </c>
      <c r="AU68" s="131"/>
      <c r="AV68" s="359"/>
      <c r="AW68" s="360"/>
    </row>
    <row r="69" spans="1:49" x14ac:dyDescent="0.2">
      <c r="A69" s="132" t="s">
        <v>111</v>
      </c>
      <c r="B69" s="197"/>
      <c r="C69" s="75"/>
      <c r="D69" s="76"/>
      <c r="E69" s="63">
        <v>0</v>
      </c>
      <c r="F69" s="63">
        <v>0</v>
      </c>
      <c r="G69" s="64">
        <f t="shared" si="5"/>
        <v>0</v>
      </c>
      <c r="H69" s="65">
        <f t="shared" si="6"/>
        <v>0.17</v>
      </c>
      <c r="I69" s="66">
        <f t="shared" si="7"/>
        <v>42</v>
      </c>
      <c r="J69" s="67">
        <v>0</v>
      </c>
      <c r="K69" s="67">
        <v>0</v>
      </c>
      <c r="L69" s="68">
        <f t="shared" si="8"/>
        <v>0</v>
      </c>
      <c r="M69" s="69">
        <v>0</v>
      </c>
      <c r="N69" s="66">
        <v>0</v>
      </c>
      <c r="O69" s="63">
        <v>0</v>
      </c>
      <c r="P69" s="63">
        <v>0</v>
      </c>
      <c r="Q69" s="68">
        <f t="shared" si="0"/>
        <v>0</v>
      </c>
      <c r="R69" s="66">
        <f t="shared" si="1"/>
        <v>0.51</v>
      </c>
      <c r="S69" s="66">
        <f t="shared" si="9"/>
        <v>42</v>
      </c>
      <c r="T69" s="67">
        <v>0</v>
      </c>
      <c r="U69" s="67">
        <v>0</v>
      </c>
      <c r="V69" s="64">
        <f t="shared" si="10"/>
        <v>0</v>
      </c>
      <c r="W69" s="66">
        <f t="shared" si="11"/>
        <v>0.13</v>
      </c>
      <c r="X69" s="66">
        <f t="shared" si="12"/>
        <v>42</v>
      </c>
      <c r="Y69" s="67">
        <v>0</v>
      </c>
      <c r="Z69" s="67">
        <v>0</v>
      </c>
      <c r="AA69" s="77">
        <f t="shared" si="13"/>
        <v>0</v>
      </c>
      <c r="AB69" s="66">
        <f t="shared" si="2"/>
        <v>0.13</v>
      </c>
      <c r="AC69" s="66">
        <f t="shared" si="14"/>
        <v>17</v>
      </c>
      <c r="AD69" s="67">
        <v>0</v>
      </c>
      <c r="AE69" s="67">
        <v>0</v>
      </c>
      <c r="AF69" s="70">
        <f t="shared" si="15"/>
        <v>0</v>
      </c>
      <c r="AG69" s="67">
        <f t="shared" si="16"/>
        <v>0.13</v>
      </c>
      <c r="AH69" s="66">
        <f t="shared" si="17"/>
        <v>42</v>
      </c>
      <c r="AI69" s="66">
        <v>21</v>
      </c>
      <c r="AJ69" s="66">
        <v>0</v>
      </c>
      <c r="AK69" s="66">
        <v>10</v>
      </c>
      <c r="AL69" s="71">
        <f t="shared" si="3"/>
        <v>0</v>
      </c>
      <c r="AM69" s="67">
        <f t="shared" si="4"/>
        <v>0.15</v>
      </c>
      <c r="AN69" s="72">
        <f t="shared" si="18"/>
        <v>0</v>
      </c>
      <c r="AO69" s="72">
        <f t="shared" si="19"/>
        <v>0</v>
      </c>
      <c r="AP69" s="72">
        <f t="shared" si="24"/>
        <v>0</v>
      </c>
      <c r="AQ69" s="72">
        <f t="shared" si="21"/>
        <v>0</v>
      </c>
      <c r="AR69" s="72">
        <f t="shared" si="23"/>
        <v>0</v>
      </c>
      <c r="AS69" s="73">
        <v>0</v>
      </c>
      <c r="AT69" s="74" t="e">
        <f t="shared" si="22"/>
        <v>#DIV/0!</v>
      </c>
      <c r="AU69" s="131"/>
      <c r="AV69" s="359"/>
      <c r="AW69" s="360"/>
    </row>
    <row r="70" spans="1:49" x14ac:dyDescent="0.2">
      <c r="A70" s="132" t="s">
        <v>111</v>
      </c>
      <c r="B70" s="197"/>
      <c r="C70" s="75"/>
      <c r="D70" s="76"/>
      <c r="E70" s="63">
        <v>0</v>
      </c>
      <c r="F70" s="63">
        <v>0</v>
      </c>
      <c r="G70" s="64">
        <f t="shared" si="5"/>
        <v>0</v>
      </c>
      <c r="H70" s="65">
        <f t="shared" si="6"/>
        <v>0.17</v>
      </c>
      <c r="I70" s="66">
        <f t="shared" si="7"/>
        <v>42</v>
      </c>
      <c r="J70" s="67">
        <v>0</v>
      </c>
      <c r="K70" s="67">
        <v>0</v>
      </c>
      <c r="L70" s="68">
        <f t="shared" si="8"/>
        <v>0</v>
      </c>
      <c r="M70" s="69">
        <v>0</v>
      </c>
      <c r="N70" s="66">
        <v>0</v>
      </c>
      <c r="O70" s="63">
        <v>0</v>
      </c>
      <c r="P70" s="63">
        <v>0</v>
      </c>
      <c r="Q70" s="68">
        <f t="shared" si="0"/>
        <v>0</v>
      </c>
      <c r="R70" s="66">
        <f t="shared" si="1"/>
        <v>0.51</v>
      </c>
      <c r="S70" s="66">
        <f t="shared" si="9"/>
        <v>42</v>
      </c>
      <c r="T70" s="67">
        <v>0</v>
      </c>
      <c r="U70" s="67">
        <v>0</v>
      </c>
      <c r="V70" s="64">
        <f t="shared" si="10"/>
        <v>0</v>
      </c>
      <c r="W70" s="66">
        <f t="shared" si="11"/>
        <v>0.13</v>
      </c>
      <c r="X70" s="66">
        <f t="shared" si="12"/>
        <v>42</v>
      </c>
      <c r="Y70" s="67">
        <v>0</v>
      </c>
      <c r="Z70" s="67">
        <v>0</v>
      </c>
      <c r="AA70" s="77">
        <f t="shared" si="13"/>
        <v>0</v>
      </c>
      <c r="AB70" s="66">
        <f t="shared" si="2"/>
        <v>0.13</v>
      </c>
      <c r="AC70" s="66">
        <f t="shared" si="14"/>
        <v>17</v>
      </c>
      <c r="AD70" s="67">
        <v>0</v>
      </c>
      <c r="AE70" s="67">
        <v>0</v>
      </c>
      <c r="AF70" s="70">
        <f t="shared" si="15"/>
        <v>0</v>
      </c>
      <c r="AG70" s="67">
        <f t="shared" si="16"/>
        <v>0.13</v>
      </c>
      <c r="AH70" s="66">
        <f t="shared" si="17"/>
        <v>42</v>
      </c>
      <c r="AI70" s="66">
        <v>21</v>
      </c>
      <c r="AJ70" s="66">
        <v>0</v>
      </c>
      <c r="AK70" s="66">
        <v>10</v>
      </c>
      <c r="AL70" s="71">
        <f t="shared" si="3"/>
        <v>0</v>
      </c>
      <c r="AM70" s="67">
        <f t="shared" si="4"/>
        <v>0.15</v>
      </c>
      <c r="AN70" s="72">
        <f t="shared" si="18"/>
        <v>0</v>
      </c>
      <c r="AO70" s="72">
        <f t="shared" si="19"/>
        <v>0</v>
      </c>
      <c r="AP70" s="72">
        <f t="shared" si="24"/>
        <v>0</v>
      </c>
      <c r="AQ70" s="72">
        <f t="shared" si="21"/>
        <v>0</v>
      </c>
      <c r="AR70" s="72">
        <f t="shared" si="23"/>
        <v>0</v>
      </c>
      <c r="AS70" s="73">
        <v>0</v>
      </c>
      <c r="AT70" s="74" t="e">
        <f t="shared" si="22"/>
        <v>#DIV/0!</v>
      </c>
      <c r="AU70" s="131"/>
      <c r="AV70" s="359"/>
      <c r="AW70" s="360"/>
    </row>
    <row r="71" spans="1:49" x14ac:dyDescent="0.2">
      <c r="A71" s="132" t="s">
        <v>111</v>
      </c>
      <c r="B71" s="197"/>
      <c r="C71" s="75"/>
      <c r="D71" s="76"/>
      <c r="E71" s="63">
        <v>0</v>
      </c>
      <c r="F71" s="63">
        <v>0</v>
      </c>
      <c r="G71" s="64">
        <f t="shared" si="5"/>
        <v>0</v>
      </c>
      <c r="H71" s="65">
        <f t="shared" si="6"/>
        <v>0.17</v>
      </c>
      <c r="I71" s="66">
        <f t="shared" si="7"/>
        <v>42</v>
      </c>
      <c r="J71" s="67">
        <v>0</v>
      </c>
      <c r="K71" s="67">
        <v>0</v>
      </c>
      <c r="L71" s="68">
        <f t="shared" si="8"/>
        <v>0</v>
      </c>
      <c r="M71" s="69">
        <v>0</v>
      </c>
      <c r="N71" s="66">
        <v>0</v>
      </c>
      <c r="O71" s="63">
        <v>0</v>
      </c>
      <c r="P71" s="63">
        <v>0</v>
      </c>
      <c r="Q71" s="68">
        <f t="shared" si="0"/>
        <v>0</v>
      </c>
      <c r="R71" s="66">
        <f t="shared" si="1"/>
        <v>0.51</v>
      </c>
      <c r="S71" s="66">
        <f t="shared" si="9"/>
        <v>42</v>
      </c>
      <c r="T71" s="67">
        <v>0</v>
      </c>
      <c r="U71" s="67">
        <v>0</v>
      </c>
      <c r="V71" s="64">
        <f t="shared" si="10"/>
        <v>0</v>
      </c>
      <c r="W71" s="66">
        <f t="shared" si="11"/>
        <v>0.13</v>
      </c>
      <c r="X71" s="66">
        <f t="shared" si="12"/>
        <v>42</v>
      </c>
      <c r="Y71" s="67">
        <v>0</v>
      </c>
      <c r="Z71" s="67">
        <v>0</v>
      </c>
      <c r="AA71" s="77">
        <f t="shared" si="13"/>
        <v>0</v>
      </c>
      <c r="AB71" s="66">
        <f t="shared" si="2"/>
        <v>0.13</v>
      </c>
      <c r="AC71" s="66">
        <f t="shared" si="14"/>
        <v>17</v>
      </c>
      <c r="AD71" s="67">
        <v>0</v>
      </c>
      <c r="AE71" s="67">
        <v>0</v>
      </c>
      <c r="AF71" s="70">
        <f t="shared" si="15"/>
        <v>0</v>
      </c>
      <c r="AG71" s="67">
        <f t="shared" si="16"/>
        <v>0.13</v>
      </c>
      <c r="AH71" s="66">
        <f t="shared" si="17"/>
        <v>42</v>
      </c>
      <c r="AI71" s="66">
        <v>21</v>
      </c>
      <c r="AJ71" s="66">
        <v>0</v>
      </c>
      <c r="AK71" s="66">
        <v>10</v>
      </c>
      <c r="AL71" s="71">
        <f t="shared" si="3"/>
        <v>0</v>
      </c>
      <c r="AM71" s="67">
        <f t="shared" si="4"/>
        <v>0.15</v>
      </c>
      <c r="AN71" s="72">
        <f t="shared" si="18"/>
        <v>0</v>
      </c>
      <c r="AO71" s="72">
        <f t="shared" si="19"/>
        <v>0</v>
      </c>
      <c r="AP71" s="72">
        <f t="shared" si="24"/>
        <v>0</v>
      </c>
      <c r="AQ71" s="72">
        <f t="shared" si="21"/>
        <v>0</v>
      </c>
      <c r="AR71" s="72">
        <f t="shared" si="23"/>
        <v>0</v>
      </c>
      <c r="AS71" s="73">
        <v>0</v>
      </c>
      <c r="AT71" s="74" t="e">
        <f t="shared" si="22"/>
        <v>#DIV/0!</v>
      </c>
      <c r="AU71" s="131"/>
      <c r="AV71" s="359"/>
      <c r="AW71" s="360"/>
    </row>
    <row r="72" spans="1:49" x14ac:dyDescent="0.2">
      <c r="A72" s="132" t="s">
        <v>111</v>
      </c>
      <c r="B72" s="197"/>
      <c r="C72" s="75"/>
      <c r="D72" s="76"/>
      <c r="E72" s="63">
        <v>0</v>
      </c>
      <c r="F72" s="63">
        <v>0</v>
      </c>
      <c r="G72" s="64">
        <f t="shared" si="5"/>
        <v>0</v>
      </c>
      <c r="H72" s="65">
        <f t="shared" si="6"/>
        <v>0.17</v>
      </c>
      <c r="I72" s="66">
        <f t="shared" si="7"/>
        <v>42</v>
      </c>
      <c r="J72" s="67">
        <v>0</v>
      </c>
      <c r="K72" s="67">
        <v>0</v>
      </c>
      <c r="L72" s="68">
        <f t="shared" si="8"/>
        <v>0</v>
      </c>
      <c r="M72" s="69">
        <v>0</v>
      </c>
      <c r="N72" s="66">
        <v>0</v>
      </c>
      <c r="O72" s="63">
        <v>0</v>
      </c>
      <c r="P72" s="63">
        <v>0</v>
      </c>
      <c r="Q72" s="68">
        <f t="shared" si="0"/>
        <v>0</v>
      </c>
      <c r="R72" s="66">
        <f t="shared" si="1"/>
        <v>0.51</v>
      </c>
      <c r="S72" s="66">
        <f t="shared" si="9"/>
        <v>42</v>
      </c>
      <c r="T72" s="67">
        <v>0</v>
      </c>
      <c r="U72" s="67">
        <v>0</v>
      </c>
      <c r="V72" s="64">
        <f t="shared" si="10"/>
        <v>0</v>
      </c>
      <c r="W72" s="66">
        <f t="shared" si="11"/>
        <v>0.13</v>
      </c>
      <c r="X72" s="66">
        <f t="shared" si="12"/>
        <v>42</v>
      </c>
      <c r="Y72" s="67">
        <v>0</v>
      </c>
      <c r="Z72" s="67">
        <v>0</v>
      </c>
      <c r="AA72" s="77">
        <f t="shared" si="13"/>
        <v>0</v>
      </c>
      <c r="AB72" s="66">
        <f t="shared" si="2"/>
        <v>0.13</v>
      </c>
      <c r="AC72" s="66">
        <f t="shared" si="14"/>
        <v>17</v>
      </c>
      <c r="AD72" s="67">
        <v>0</v>
      </c>
      <c r="AE72" s="67">
        <v>0</v>
      </c>
      <c r="AF72" s="70">
        <f t="shared" si="15"/>
        <v>0</v>
      </c>
      <c r="AG72" s="67">
        <f t="shared" si="16"/>
        <v>0.13</v>
      </c>
      <c r="AH72" s="66">
        <f t="shared" si="17"/>
        <v>42</v>
      </c>
      <c r="AI72" s="66">
        <v>21</v>
      </c>
      <c r="AJ72" s="66">
        <v>0</v>
      </c>
      <c r="AK72" s="66">
        <v>10</v>
      </c>
      <c r="AL72" s="71">
        <f t="shared" si="3"/>
        <v>0</v>
      </c>
      <c r="AM72" s="67">
        <f t="shared" si="4"/>
        <v>0.15</v>
      </c>
      <c r="AN72" s="72">
        <f t="shared" si="18"/>
        <v>0</v>
      </c>
      <c r="AO72" s="72">
        <f t="shared" si="19"/>
        <v>0</v>
      </c>
      <c r="AP72" s="72">
        <f t="shared" si="24"/>
        <v>0</v>
      </c>
      <c r="AQ72" s="72">
        <f t="shared" si="21"/>
        <v>0</v>
      </c>
      <c r="AR72" s="72">
        <f t="shared" si="23"/>
        <v>0</v>
      </c>
      <c r="AS72" s="73">
        <v>0</v>
      </c>
      <c r="AT72" s="74" t="e">
        <f t="shared" si="22"/>
        <v>#DIV/0!</v>
      </c>
      <c r="AU72" s="131"/>
      <c r="AV72" s="359"/>
      <c r="AW72" s="360"/>
    </row>
    <row r="73" spans="1:49" x14ac:dyDescent="0.2">
      <c r="A73" s="132" t="s">
        <v>111</v>
      </c>
      <c r="B73" s="197"/>
      <c r="C73" s="75"/>
      <c r="D73" s="76"/>
      <c r="E73" s="63">
        <v>0</v>
      </c>
      <c r="F73" s="63">
        <v>0</v>
      </c>
      <c r="G73" s="64">
        <f t="shared" si="5"/>
        <v>0</v>
      </c>
      <c r="H73" s="65">
        <f t="shared" si="6"/>
        <v>0.17</v>
      </c>
      <c r="I73" s="66">
        <f t="shared" si="7"/>
        <v>42</v>
      </c>
      <c r="J73" s="67">
        <v>0</v>
      </c>
      <c r="K73" s="67">
        <v>0</v>
      </c>
      <c r="L73" s="68">
        <f t="shared" si="8"/>
        <v>0</v>
      </c>
      <c r="M73" s="69">
        <v>0</v>
      </c>
      <c r="N73" s="66">
        <v>0</v>
      </c>
      <c r="O73" s="63">
        <v>0</v>
      </c>
      <c r="P73" s="63">
        <v>0</v>
      </c>
      <c r="Q73" s="68">
        <f t="shared" si="0"/>
        <v>0</v>
      </c>
      <c r="R73" s="66">
        <f t="shared" si="1"/>
        <v>0.51</v>
      </c>
      <c r="S73" s="66">
        <f t="shared" si="9"/>
        <v>42</v>
      </c>
      <c r="T73" s="67">
        <v>0</v>
      </c>
      <c r="U73" s="67">
        <v>0</v>
      </c>
      <c r="V73" s="64">
        <f t="shared" si="10"/>
        <v>0</v>
      </c>
      <c r="W73" s="66">
        <f t="shared" si="11"/>
        <v>0.13</v>
      </c>
      <c r="X73" s="66">
        <f t="shared" si="12"/>
        <v>42</v>
      </c>
      <c r="Y73" s="67">
        <v>0</v>
      </c>
      <c r="Z73" s="67">
        <v>0</v>
      </c>
      <c r="AA73" s="77">
        <f t="shared" si="13"/>
        <v>0</v>
      </c>
      <c r="AB73" s="66">
        <f t="shared" si="2"/>
        <v>0.13</v>
      </c>
      <c r="AC73" s="66">
        <f t="shared" si="14"/>
        <v>17</v>
      </c>
      <c r="AD73" s="67">
        <v>0</v>
      </c>
      <c r="AE73" s="67">
        <v>0</v>
      </c>
      <c r="AF73" s="70">
        <f t="shared" si="15"/>
        <v>0</v>
      </c>
      <c r="AG73" s="67">
        <f t="shared" si="16"/>
        <v>0.13</v>
      </c>
      <c r="AH73" s="66">
        <f t="shared" si="17"/>
        <v>42</v>
      </c>
      <c r="AI73" s="66">
        <v>21</v>
      </c>
      <c r="AJ73" s="66">
        <v>0</v>
      </c>
      <c r="AK73" s="66">
        <v>10</v>
      </c>
      <c r="AL73" s="71">
        <f t="shared" si="3"/>
        <v>0</v>
      </c>
      <c r="AM73" s="67">
        <f t="shared" si="4"/>
        <v>0.15</v>
      </c>
      <c r="AN73" s="72">
        <f t="shared" si="18"/>
        <v>0</v>
      </c>
      <c r="AO73" s="72">
        <f t="shared" si="19"/>
        <v>0</v>
      </c>
      <c r="AP73" s="72">
        <f t="shared" si="24"/>
        <v>0</v>
      </c>
      <c r="AQ73" s="72">
        <f t="shared" si="21"/>
        <v>0</v>
      </c>
      <c r="AR73" s="72">
        <f t="shared" si="23"/>
        <v>0</v>
      </c>
      <c r="AS73" s="73">
        <v>0</v>
      </c>
      <c r="AT73" s="74" t="e">
        <f t="shared" si="22"/>
        <v>#DIV/0!</v>
      </c>
      <c r="AU73" s="131"/>
      <c r="AV73" s="361"/>
      <c r="AW73" s="360"/>
    </row>
    <row r="74" spans="1:49" x14ac:dyDescent="0.2">
      <c r="A74" s="132" t="s">
        <v>111</v>
      </c>
      <c r="B74" s="197"/>
      <c r="C74" s="75"/>
      <c r="D74" s="76"/>
      <c r="E74" s="63">
        <v>0</v>
      </c>
      <c r="F74" s="63">
        <v>0</v>
      </c>
      <c r="G74" s="64">
        <f t="shared" si="5"/>
        <v>0</v>
      </c>
      <c r="H74" s="65">
        <f t="shared" si="6"/>
        <v>0.17</v>
      </c>
      <c r="I74" s="66">
        <f t="shared" si="7"/>
        <v>42</v>
      </c>
      <c r="J74" s="67">
        <v>0</v>
      </c>
      <c r="K74" s="67">
        <v>0</v>
      </c>
      <c r="L74" s="68">
        <f t="shared" si="8"/>
        <v>0</v>
      </c>
      <c r="M74" s="69">
        <v>0</v>
      </c>
      <c r="N74" s="66">
        <v>0</v>
      </c>
      <c r="O74" s="63">
        <v>0</v>
      </c>
      <c r="P74" s="63">
        <v>0</v>
      </c>
      <c r="Q74" s="68">
        <f t="shared" si="0"/>
        <v>0</v>
      </c>
      <c r="R74" s="66">
        <f t="shared" si="1"/>
        <v>0.51</v>
      </c>
      <c r="S74" s="66">
        <f t="shared" si="9"/>
        <v>42</v>
      </c>
      <c r="T74" s="67">
        <v>0</v>
      </c>
      <c r="U74" s="67">
        <v>0</v>
      </c>
      <c r="V74" s="64">
        <f t="shared" si="10"/>
        <v>0</v>
      </c>
      <c r="W74" s="66">
        <f t="shared" si="11"/>
        <v>0.13</v>
      </c>
      <c r="X74" s="66">
        <f t="shared" si="12"/>
        <v>42</v>
      </c>
      <c r="Y74" s="67">
        <v>0</v>
      </c>
      <c r="Z74" s="67">
        <v>0</v>
      </c>
      <c r="AA74" s="77">
        <f t="shared" si="13"/>
        <v>0</v>
      </c>
      <c r="AB74" s="66">
        <f t="shared" si="2"/>
        <v>0.13</v>
      </c>
      <c r="AC74" s="66">
        <f t="shared" si="14"/>
        <v>17</v>
      </c>
      <c r="AD74" s="67">
        <v>0</v>
      </c>
      <c r="AE74" s="67">
        <v>0</v>
      </c>
      <c r="AF74" s="70">
        <f t="shared" si="15"/>
        <v>0</v>
      </c>
      <c r="AG74" s="67">
        <f t="shared" si="16"/>
        <v>0.13</v>
      </c>
      <c r="AH74" s="66">
        <f t="shared" si="17"/>
        <v>42</v>
      </c>
      <c r="AI74" s="66">
        <v>21</v>
      </c>
      <c r="AJ74" s="66">
        <v>0</v>
      </c>
      <c r="AK74" s="66">
        <v>10</v>
      </c>
      <c r="AL74" s="71">
        <f t="shared" si="3"/>
        <v>0</v>
      </c>
      <c r="AM74" s="67">
        <f t="shared" si="4"/>
        <v>0.15</v>
      </c>
      <c r="AN74" s="72">
        <f t="shared" si="18"/>
        <v>0</v>
      </c>
      <c r="AO74" s="72">
        <f t="shared" si="19"/>
        <v>0</v>
      </c>
      <c r="AP74" s="72">
        <f t="shared" si="24"/>
        <v>0</v>
      </c>
      <c r="AQ74" s="72">
        <f t="shared" si="21"/>
        <v>0</v>
      </c>
      <c r="AR74" s="72">
        <f t="shared" si="23"/>
        <v>0</v>
      </c>
      <c r="AS74" s="73">
        <v>0</v>
      </c>
      <c r="AT74" s="74" t="e">
        <f t="shared" si="22"/>
        <v>#DIV/0!</v>
      </c>
      <c r="AU74" s="131"/>
      <c r="AV74" s="361"/>
      <c r="AW74" s="360"/>
    </row>
    <row r="75" spans="1:49" x14ac:dyDescent="0.2">
      <c r="A75" s="132" t="s">
        <v>111</v>
      </c>
      <c r="B75" s="197"/>
      <c r="C75" s="75"/>
      <c r="D75" s="76"/>
      <c r="E75" s="63">
        <v>0</v>
      </c>
      <c r="F75" s="63">
        <v>0</v>
      </c>
      <c r="G75" s="64">
        <f t="shared" si="5"/>
        <v>0</v>
      </c>
      <c r="H75" s="65">
        <f t="shared" si="6"/>
        <v>0.17</v>
      </c>
      <c r="I75" s="66">
        <f t="shared" si="7"/>
        <v>42</v>
      </c>
      <c r="J75" s="67">
        <v>0</v>
      </c>
      <c r="K75" s="67">
        <v>0</v>
      </c>
      <c r="L75" s="68">
        <f t="shared" si="8"/>
        <v>0</v>
      </c>
      <c r="M75" s="69">
        <v>0</v>
      </c>
      <c r="N75" s="66">
        <v>0</v>
      </c>
      <c r="O75" s="63">
        <v>0</v>
      </c>
      <c r="P75" s="63">
        <v>0</v>
      </c>
      <c r="Q75" s="68">
        <f t="shared" si="0"/>
        <v>0</v>
      </c>
      <c r="R75" s="66">
        <f t="shared" si="1"/>
        <v>0.51</v>
      </c>
      <c r="S75" s="66">
        <f t="shared" si="9"/>
        <v>42</v>
      </c>
      <c r="T75" s="67">
        <v>0</v>
      </c>
      <c r="U75" s="67">
        <v>0</v>
      </c>
      <c r="V75" s="64">
        <f t="shared" si="10"/>
        <v>0</v>
      </c>
      <c r="W75" s="66">
        <f t="shared" si="11"/>
        <v>0.13</v>
      </c>
      <c r="X75" s="66">
        <f t="shared" si="12"/>
        <v>42</v>
      </c>
      <c r="Y75" s="67">
        <v>0</v>
      </c>
      <c r="Z75" s="67">
        <v>0</v>
      </c>
      <c r="AA75" s="77">
        <f t="shared" si="13"/>
        <v>0</v>
      </c>
      <c r="AB75" s="66">
        <f t="shared" si="2"/>
        <v>0.13</v>
      </c>
      <c r="AC75" s="66">
        <f t="shared" si="14"/>
        <v>17</v>
      </c>
      <c r="AD75" s="67">
        <v>0</v>
      </c>
      <c r="AE75" s="67">
        <v>0</v>
      </c>
      <c r="AF75" s="70">
        <f t="shared" si="15"/>
        <v>0</v>
      </c>
      <c r="AG75" s="67">
        <f t="shared" si="16"/>
        <v>0.13</v>
      </c>
      <c r="AH75" s="66">
        <f t="shared" si="17"/>
        <v>42</v>
      </c>
      <c r="AI75" s="66">
        <v>21</v>
      </c>
      <c r="AJ75" s="66">
        <v>0</v>
      </c>
      <c r="AK75" s="66">
        <v>10</v>
      </c>
      <c r="AL75" s="71">
        <f t="shared" si="3"/>
        <v>0</v>
      </c>
      <c r="AM75" s="67">
        <f t="shared" si="4"/>
        <v>0.15</v>
      </c>
      <c r="AN75" s="72">
        <f t="shared" si="18"/>
        <v>0</v>
      </c>
      <c r="AO75" s="72">
        <f t="shared" si="19"/>
        <v>0</v>
      </c>
      <c r="AP75" s="72">
        <f t="shared" si="24"/>
        <v>0</v>
      </c>
      <c r="AQ75" s="72">
        <f t="shared" si="21"/>
        <v>0</v>
      </c>
      <c r="AR75" s="72">
        <f t="shared" si="23"/>
        <v>0</v>
      </c>
      <c r="AS75" s="73">
        <v>0</v>
      </c>
      <c r="AT75" s="74" t="e">
        <f t="shared" si="22"/>
        <v>#DIV/0!</v>
      </c>
      <c r="AU75" s="131"/>
      <c r="AV75" s="361"/>
      <c r="AW75" s="360"/>
    </row>
    <row r="76" spans="1:49" x14ac:dyDescent="0.2">
      <c r="A76" s="132" t="s">
        <v>111</v>
      </c>
      <c r="B76" s="197"/>
      <c r="C76" s="75"/>
      <c r="D76" s="76"/>
      <c r="E76" s="63">
        <v>0</v>
      </c>
      <c r="F76" s="63">
        <v>0</v>
      </c>
      <c r="G76" s="64">
        <f t="shared" si="5"/>
        <v>0</v>
      </c>
      <c r="H76" s="65">
        <f t="shared" si="6"/>
        <v>0.17</v>
      </c>
      <c r="I76" s="66">
        <f t="shared" si="7"/>
        <v>42</v>
      </c>
      <c r="J76" s="67">
        <v>0</v>
      </c>
      <c r="K76" s="67">
        <v>0</v>
      </c>
      <c r="L76" s="68">
        <f t="shared" si="8"/>
        <v>0</v>
      </c>
      <c r="M76" s="69">
        <v>0</v>
      </c>
      <c r="N76" s="66">
        <v>0</v>
      </c>
      <c r="O76" s="63">
        <v>0</v>
      </c>
      <c r="P76" s="63">
        <v>0</v>
      </c>
      <c r="Q76" s="68">
        <f t="shared" si="0"/>
        <v>0</v>
      </c>
      <c r="R76" s="66">
        <f t="shared" si="1"/>
        <v>0.51</v>
      </c>
      <c r="S76" s="66">
        <f t="shared" si="9"/>
        <v>42</v>
      </c>
      <c r="T76" s="67">
        <v>0</v>
      </c>
      <c r="U76" s="67">
        <v>0</v>
      </c>
      <c r="V76" s="64">
        <f t="shared" si="10"/>
        <v>0</v>
      </c>
      <c r="W76" s="66">
        <f t="shared" si="11"/>
        <v>0.13</v>
      </c>
      <c r="X76" s="66">
        <f t="shared" si="12"/>
        <v>42</v>
      </c>
      <c r="Y76" s="67">
        <v>0</v>
      </c>
      <c r="Z76" s="67">
        <v>0</v>
      </c>
      <c r="AA76" s="77">
        <f t="shared" si="13"/>
        <v>0</v>
      </c>
      <c r="AB76" s="66">
        <f t="shared" si="2"/>
        <v>0.13</v>
      </c>
      <c r="AC76" s="66">
        <f t="shared" si="14"/>
        <v>17</v>
      </c>
      <c r="AD76" s="67">
        <v>0</v>
      </c>
      <c r="AE76" s="67">
        <v>0</v>
      </c>
      <c r="AF76" s="70">
        <f t="shared" si="15"/>
        <v>0</v>
      </c>
      <c r="AG76" s="67">
        <f t="shared" si="16"/>
        <v>0.13</v>
      </c>
      <c r="AH76" s="66">
        <f t="shared" si="17"/>
        <v>42</v>
      </c>
      <c r="AI76" s="66">
        <v>21</v>
      </c>
      <c r="AJ76" s="66">
        <v>0</v>
      </c>
      <c r="AK76" s="66">
        <v>10</v>
      </c>
      <c r="AL76" s="71">
        <f t="shared" si="3"/>
        <v>0</v>
      </c>
      <c r="AM76" s="67">
        <f t="shared" si="4"/>
        <v>0.15</v>
      </c>
      <c r="AN76" s="72">
        <f t="shared" si="18"/>
        <v>0</v>
      </c>
      <c r="AO76" s="72">
        <f t="shared" si="19"/>
        <v>0</v>
      </c>
      <c r="AP76" s="72">
        <f t="shared" si="24"/>
        <v>0</v>
      </c>
      <c r="AQ76" s="72">
        <f t="shared" si="21"/>
        <v>0</v>
      </c>
      <c r="AR76" s="72">
        <f t="shared" si="23"/>
        <v>0</v>
      </c>
      <c r="AS76" s="73">
        <v>0</v>
      </c>
      <c r="AT76" s="74" t="e">
        <f t="shared" si="22"/>
        <v>#DIV/0!</v>
      </c>
      <c r="AU76" s="131"/>
      <c r="AV76" s="361"/>
      <c r="AW76" s="360"/>
    </row>
    <row r="77" spans="1:49" x14ac:dyDescent="0.2">
      <c r="A77" s="132" t="s">
        <v>111</v>
      </c>
      <c r="B77" s="197"/>
      <c r="C77" s="75"/>
      <c r="D77" s="76"/>
      <c r="E77" s="63">
        <v>0</v>
      </c>
      <c r="F77" s="63">
        <v>0</v>
      </c>
      <c r="G77" s="64">
        <f t="shared" si="5"/>
        <v>0</v>
      </c>
      <c r="H77" s="65">
        <f t="shared" si="6"/>
        <v>0.17</v>
      </c>
      <c r="I77" s="66">
        <f t="shared" si="7"/>
        <v>42</v>
      </c>
      <c r="J77" s="67">
        <v>0</v>
      </c>
      <c r="K77" s="67">
        <v>0</v>
      </c>
      <c r="L77" s="68">
        <f t="shared" si="8"/>
        <v>0</v>
      </c>
      <c r="M77" s="69">
        <v>0</v>
      </c>
      <c r="N77" s="66">
        <v>0</v>
      </c>
      <c r="O77" s="63">
        <v>0</v>
      </c>
      <c r="P77" s="63">
        <v>0</v>
      </c>
      <c r="Q77" s="68">
        <f t="shared" si="0"/>
        <v>0</v>
      </c>
      <c r="R77" s="66">
        <f t="shared" si="1"/>
        <v>0.51</v>
      </c>
      <c r="S77" s="66">
        <f t="shared" si="9"/>
        <v>42</v>
      </c>
      <c r="T77" s="67">
        <v>0</v>
      </c>
      <c r="U77" s="67">
        <v>0</v>
      </c>
      <c r="V77" s="64">
        <f t="shared" si="10"/>
        <v>0</v>
      </c>
      <c r="W77" s="66">
        <f t="shared" si="11"/>
        <v>0.13</v>
      </c>
      <c r="X77" s="66">
        <f t="shared" si="12"/>
        <v>42</v>
      </c>
      <c r="Y77" s="67">
        <v>0</v>
      </c>
      <c r="Z77" s="67">
        <v>0</v>
      </c>
      <c r="AA77" s="77">
        <f t="shared" si="13"/>
        <v>0</v>
      </c>
      <c r="AB77" s="66">
        <f t="shared" si="2"/>
        <v>0.13</v>
      </c>
      <c r="AC77" s="66">
        <f t="shared" si="14"/>
        <v>17</v>
      </c>
      <c r="AD77" s="67">
        <v>0</v>
      </c>
      <c r="AE77" s="67">
        <v>0</v>
      </c>
      <c r="AF77" s="70">
        <f t="shared" si="15"/>
        <v>0</v>
      </c>
      <c r="AG77" s="67">
        <f t="shared" si="16"/>
        <v>0.13</v>
      </c>
      <c r="AH77" s="66">
        <f t="shared" si="17"/>
        <v>42</v>
      </c>
      <c r="AI77" s="66">
        <v>21</v>
      </c>
      <c r="AJ77" s="66">
        <v>0</v>
      </c>
      <c r="AK77" s="66">
        <v>10</v>
      </c>
      <c r="AL77" s="71">
        <f t="shared" si="3"/>
        <v>0</v>
      </c>
      <c r="AM77" s="67">
        <f t="shared" si="4"/>
        <v>0.15</v>
      </c>
      <c r="AN77" s="72">
        <f t="shared" si="18"/>
        <v>0</v>
      </c>
      <c r="AO77" s="72">
        <f t="shared" si="19"/>
        <v>0</v>
      </c>
      <c r="AP77" s="72">
        <f t="shared" si="24"/>
        <v>0</v>
      </c>
      <c r="AQ77" s="72">
        <f t="shared" si="21"/>
        <v>0</v>
      </c>
      <c r="AR77" s="72">
        <f t="shared" si="23"/>
        <v>0</v>
      </c>
      <c r="AS77" s="73">
        <v>0</v>
      </c>
      <c r="AT77" s="74" t="e">
        <f t="shared" si="22"/>
        <v>#DIV/0!</v>
      </c>
      <c r="AU77" s="131"/>
      <c r="AV77" s="361"/>
      <c r="AW77" s="360"/>
    </row>
    <row r="78" spans="1:49" x14ac:dyDescent="0.2">
      <c r="A78" s="132" t="s">
        <v>111</v>
      </c>
      <c r="B78" s="197"/>
      <c r="C78" s="75"/>
      <c r="D78" s="76"/>
      <c r="E78" s="63">
        <v>0</v>
      </c>
      <c r="F78" s="63">
        <v>0</v>
      </c>
      <c r="G78" s="64">
        <f t="shared" si="5"/>
        <v>0</v>
      </c>
      <c r="H78" s="65">
        <f t="shared" si="6"/>
        <v>0.17</v>
      </c>
      <c r="I78" s="66">
        <f t="shared" si="7"/>
        <v>42</v>
      </c>
      <c r="J78" s="67">
        <v>0</v>
      </c>
      <c r="K78" s="67">
        <v>0</v>
      </c>
      <c r="L78" s="68">
        <f t="shared" si="8"/>
        <v>0</v>
      </c>
      <c r="M78" s="69">
        <v>0</v>
      </c>
      <c r="N78" s="66">
        <v>0</v>
      </c>
      <c r="O78" s="63">
        <v>0</v>
      </c>
      <c r="P78" s="63">
        <v>0</v>
      </c>
      <c r="Q78" s="68">
        <f t="shared" si="0"/>
        <v>0</v>
      </c>
      <c r="R78" s="66">
        <f t="shared" si="1"/>
        <v>0.51</v>
      </c>
      <c r="S78" s="66">
        <f t="shared" si="9"/>
        <v>42</v>
      </c>
      <c r="T78" s="67">
        <v>0</v>
      </c>
      <c r="U78" s="67">
        <v>0</v>
      </c>
      <c r="V78" s="64">
        <f t="shared" si="10"/>
        <v>0</v>
      </c>
      <c r="W78" s="66">
        <f t="shared" si="11"/>
        <v>0.13</v>
      </c>
      <c r="X78" s="66">
        <f t="shared" si="12"/>
        <v>42</v>
      </c>
      <c r="Y78" s="67">
        <v>0</v>
      </c>
      <c r="Z78" s="67">
        <v>0</v>
      </c>
      <c r="AA78" s="77">
        <f t="shared" si="13"/>
        <v>0</v>
      </c>
      <c r="AB78" s="66">
        <f t="shared" si="2"/>
        <v>0.13</v>
      </c>
      <c r="AC78" s="66">
        <f t="shared" si="14"/>
        <v>17</v>
      </c>
      <c r="AD78" s="67">
        <v>0</v>
      </c>
      <c r="AE78" s="67">
        <v>0</v>
      </c>
      <c r="AF78" s="70">
        <f t="shared" si="15"/>
        <v>0</v>
      </c>
      <c r="AG78" s="67">
        <f t="shared" si="16"/>
        <v>0.13</v>
      </c>
      <c r="AH78" s="66">
        <f t="shared" si="17"/>
        <v>42</v>
      </c>
      <c r="AI78" s="66">
        <v>21</v>
      </c>
      <c r="AJ78" s="66">
        <v>0</v>
      </c>
      <c r="AK78" s="66">
        <v>10</v>
      </c>
      <c r="AL78" s="71">
        <f t="shared" si="3"/>
        <v>0</v>
      </c>
      <c r="AM78" s="67">
        <f t="shared" si="4"/>
        <v>0.15</v>
      </c>
      <c r="AN78" s="72">
        <f t="shared" si="18"/>
        <v>0</v>
      </c>
      <c r="AO78" s="72">
        <f t="shared" si="19"/>
        <v>0</v>
      </c>
      <c r="AP78" s="72">
        <f t="shared" si="24"/>
        <v>0</v>
      </c>
      <c r="AQ78" s="72">
        <f t="shared" si="21"/>
        <v>0</v>
      </c>
      <c r="AR78" s="72">
        <f t="shared" si="23"/>
        <v>0</v>
      </c>
      <c r="AS78" s="73">
        <v>0</v>
      </c>
      <c r="AT78" s="74" t="e">
        <f t="shared" si="22"/>
        <v>#DIV/0!</v>
      </c>
      <c r="AU78" s="131"/>
      <c r="AV78" s="359"/>
      <c r="AW78" s="360"/>
    </row>
    <row r="79" spans="1:49" x14ac:dyDescent="0.2">
      <c r="A79" s="132" t="s">
        <v>111</v>
      </c>
      <c r="B79" s="197"/>
      <c r="C79" s="75"/>
      <c r="D79" s="76"/>
      <c r="E79" s="63">
        <v>0</v>
      </c>
      <c r="F79" s="63">
        <v>0</v>
      </c>
      <c r="G79" s="64">
        <f t="shared" si="5"/>
        <v>0</v>
      </c>
      <c r="H79" s="65">
        <f t="shared" si="6"/>
        <v>0.17</v>
      </c>
      <c r="I79" s="66">
        <f t="shared" si="7"/>
        <v>42</v>
      </c>
      <c r="J79" s="67">
        <v>0</v>
      </c>
      <c r="K79" s="67">
        <v>0</v>
      </c>
      <c r="L79" s="68">
        <f t="shared" si="8"/>
        <v>0</v>
      </c>
      <c r="M79" s="69">
        <v>0</v>
      </c>
      <c r="N79" s="66">
        <v>0</v>
      </c>
      <c r="O79" s="63">
        <v>0</v>
      </c>
      <c r="P79" s="63">
        <v>0</v>
      </c>
      <c r="Q79" s="68">
        <f t="shared" si="0"/>
        <v>0</v>
      </c>
      <c r="R79" s="66">
        <f t="shared" si="1"/>
        <v>0.51</v>
      </c>
      <c r="S79" s="66">
        <f t="shared" si="9"/>
        <v>42</v>
      </c>
      <c r="T79" s="67">
        <v>0</v>
      </c>
      <c r="U79" s="67">
        <v>0</v>
      </c>
      <c r="V79" s="64">
        <f t="shared" si="10"/>
        <v>0</v>
      </c>
      <c r="W79" s="66">
        <f t="shared" si="11"/>
        <v>0.13</v>
      </c>
      <c r="X79" s="66">
        <f t="shared" si="12"/>
        <v>42</v>
      </c>
      <c r="Y79" s="67">
        <v>0</v>
      </c>
      <c r="Z79" s="67">
        <v>0</v>
      </c>
      <c r="AA79" s="77">
        <f t="shared" si="13"/>
        <v>0</v>
      </c>
      <c r="AB79" s="66">
        <f t="shared" si="2"/>
        <v>0.13</v>
      </c>
      <c r="AC79" s="66">
        <f t="shared" si="14"/>
        <v>17</v>
      </c>
      <c r="AD79" s="67">
        <v>0</v>
      </c>
      <c r="AE79" s="67">
        <v>0</v>
      </c>
      <c r="AF79" s="70">
        <f t="shared" si="15"/>
        <v>0</v>
      </c>
      <c r="AG79" s="67">
        <f t="shared" si="16"/>
        <v>0.13</v>
      </c>
      <c r="AH79" s="66">
        <f t="shared" si="17"/>
        <v>42</v>
      </c>
      <c r="AI79" s="66">
        <v>21</v>
      </c>
      <c r="AJ79" s="66">
        <v>0</v>
      </c>
      <c r="AK79" s="66">
        <v>10</v>
      </c>
      <c r="AL79" s="71">
        <f t="shared" si="3"/>
        <v>0</v>
      </c>
      <c r="AM79" s="67">
        <f t="shared" si="4"/>
        <v>0.15</v>
      </c>
      <c r="AN79" s="72">
        <f t="shared" si="18"/>
        <v>0</v>
      </c>
      <c r="AO79" s="72">
        <f t="shared" si="19"/>
        <v>0</v>
      </c>
      <c r="AP79" s="72">
        <f t="shared" si="24"/>
        <v>0</v>
      </c>
      <c r="AQ79" s="72">
        <f t="shared" si="21"/>
        <v>0</v>
      </c>
      <c r="AR79" s="72">
        <f t="shared" si="23"/>
        <v>0</v>
      </c>
      <c r="AS79" s="73">
        <v>0</v>
      </c>
      <c r="AT79" s="74" t="e">
        <f t="shared" si="22"/>
        <v>#DIV/0!</v>
      </c>
      <c r="AU79" s="131"/>
      <c r="AV79" s="359"/>
      <c r="AW79" s="360"/>
    </row>
    <row r="80" spans="1:49" x14ac:dyDescent="0.2">
      <c r="A80" s="132" t="s">
        <v>111</v>
      </c>
      <c r="B80" s="197"/>
      <c r="C80" s="75"/>
      <c r="D80" s="76"/>
      <c r="E80" s="63">
        <v>0</v>
      </c>
      <c r="F80" s="63">
        <v>0</v>
      </c>
      <c r="G80" s="64">
        <f t="shared" si="5"/>
        <v>0</v>
      </c>
      <c r="H80" s="65">
        <f t="shared" si="6"/>
        <v>0.17</v>
      </c>
      <c r="I80" s="66">
        <f t="shared" si="7"/>
        <v>42</v>
      </c>
      <c r="J80" s="67">
        <v>0</v>
      </c>
      <c r="K80" s="67">
        <v>0</v>
      </c>
      <c r="L80" s="68">
        <f t="shared" si="8"/>
        <v>0</v>
      </c>
      <c r="M80" s="69">
        <v>0</v>
      </c>
      <c r="N80" s="66">
        <v>0</v>
      </c>
      <c r="O80" s="63">
        <v>0</v>
      </c>
      <c r="P80" s="63">
        <v>0</v>
      </c>
      <c r="Q80" s="68">
        <f t="shared" si="0"/>
        <v>0</v>
      </c>
      <c r="R80" s="66">
        <f t="shared" si="1"/>
        <v>0.51</v>
      </c>
      <c r="S80" s="66">
        <f t="shared" si="9"/>
        <v>42</v>
      </c>
      <c r="T80" s="67">
        <v>0</v>
      </c>
      <c r="U80" s="67">
        <v>0</v>
      </c>
      <c r="V80" s="64">
        <f t="shared" si="10"/>
        <v>0</v>
      </c>
      <c r="W80" s="66">
        <f t="shared" si="11"/>
        <v>0.13</v>
      </c>
      <c r="X80" s="66">
        <f t="shared" si="12"/>
        <v>42</v>
      </c>
      <c r="Y80" s="67">
        <v>0</v>
      </c>
      <c r="Z80" s="67">
        <v>0</v>
      </c>
      <c r="AA80" s="77">
        <f t="shared" si="13"/>
        <v>0</v>
      </c>
      <c r="AB80" s="66">
        <f t="shared" si="2"/>
        <v>0.13</v>
      </c>
      <c r="AC80" s="66">
        <f t="shared" si="14"/>
        <v>17</v>
      </c>
      <c r="AD80" s="67">
        <v>0</v>
      </c>
      <c r="AE80" s="67">
        <v>0</v>
      </c>
      <c r="AF80" s="70">
        <f t="shared" si="15"/>
        <v>0</v>
      </c>
      <c r="AG80" s="67">
        <f t="shared" si="16"/>
        <v>0.13</v>
      </c>
      <c r="AH80" s="66">
        <f t="shared" si="17"/>
        <v>42</v>
      </c>
      <c r="AI80" s="66">
        <v>21</v>
      </c>
      <c r="AJ80" s="66">
        <v>0</v>
      </c>
      <c r="AK80" s="66">
        <v>10</v>
      </c>
      <c r="AL80" s="71">
        <f t="shared" si="3"/>
        <v>0</v>
      </c>
      <c r="AM80" s="67">
        <f t="shared" si="4"/>
        <v>0.15</v>
      </c>
      <c r="AN80" s="72">
        <f t="shared" si="18"/>
        <v>0</v>
      </c>
      <c r="AO80" s="72">
        <f t="shared" si="19"/>
        <v>0</v>
      </c>
      <c r="AP80" s="72">
        <f t="shared" si="24"/>
        <v>0</v>
      </c>
      <c r="AQ80" s="72">
        <f t="shared" si="21"/>
        <v>0</v>
      </c>
      <c r="AR80" s="72">
        <f t="shared" si="23"/>
        <v>0</v>
      </c>
      <c r="AS80" s="73">
        <v>0</v>
      </c>
      <c r="AT80" s="74" t="e">
        <f t="shared" si="22"/>
        <v>#DIV/0!</v>
      </c>
      <c r="AU80" s="131"/>
      <c r="AV80" s="359"/>
      <c r="AW80" s="360"/>
    </row>
    <row r="81" spans="1:49" x14ac:dyDescent="0.2">
      <c r="A81" s="132" t="s">
        <v>111</v>
      </c>
      <c r="B81" s="197"/>
      <c r="C81" s="75"/>
      <c r="D81" s="76"/>
      <c r="E81" s="63">
        <v>0</v>
      </c>
      <c r="F81" s="63">
        <v>0</v>
      </c>
      <c r="G81" s="64">
        <f t="shared" si="5"/>
        <v>0</v>
      </c>
      <c r="H81" s="65">
        <f t="shared" si="6"/>
        <v>0.17</v>
      </c>
      <c r="I81" s="66">
        <f t="shared" si="7"/>
        <v>42</v>
      </c>
      <c r="J81" s="67">
        <v>0</v>
      </c>
      <c r="K81" s="67">
        <v>0</v>
      </c>
      <c r="L81" s="68">
        <f t="shared" si="8"/>
        <v>0</v>
      </c>
      <c r="M81" s="69">
        <v>0</v>
      </c>
      <c r="N81" s="66">
        <v>0</v>
      </c>
      <c r="O81" s="63">
        <v>0</v>
      </c>
      <c r="P81" s="63">
        <v>0</v>
      </c>
      <c r="Q81" s="68">
        <f t="shared" si="0"/>
        <v>0</v>
      </c>
      <c r="R81" s="66">
        <f t="shared" si="1"/>
        <v>0.51</v>
      </c>
      <c r="S81" s="66">
        <f t="shared" si="9"/>
        <v>42</v>
      </c>
      <c r="T81" s="67">
        <v>0</v>
      </c>
      <c r="U81" s="67">
        <v>0</v>
      </c>
      <c r="V81" s="64">
        <f t="shared" si="10"/>
        <v>0</v>
      </c>
      <c r="W81" s="66">
        <f t="shared" si="11"/>
        <v>0.13</v>
      </c>
      <c r="X81" s="66">
        <f t="shared" si="12"/>
        <v>42</v>
      </c>
      <c r="Y81" s="67">
        <v>0</v>
      </c>
      <c r="Z81" s="67">
        <v>0</v>
      </c>
      <c r="AA81" s="77">
        <f t="shared" si="13"/>
        <v>0</v>
      </c>
      <c r="AB81" s="66">
        <f t="shared" si="2"/>
        <v>0.13</v>
      </c>
      <c r="AC81" s="66">
        <f t="shared" si="14"/>
        <v>17</v>
      </c>
      <c r="AD81" s="67">
        <v>0</v>
      </c>
      <c r="AE81" s="67">
        <v>0</v>
      </c>
      <c r="AF81" s="70">
        <f t="shared" si="15"/>
        <v>0</v>
      </c>
      <c r="AG81" s="67">
        <f t="shared" si="16"/>
        <v>0.13</v>
      </c>
      <c r="AH81" s="66">
        <f t="shared" si="17"/>
        <v>42</v>
      </c>
      <c r="AI81" s="66">
        <v>21</v>
      </c>
      <c r="AJ81" s="66">
        <v>0</v>
      </c>
      <c r="AK81" s="66">
        <v>10</v>
      </c>
      <c r="AL81" s="71">
        <f t="shared" si="3"/>
        <v>0</v>
      </c>
      <c r="AM81" s="67">
        <f t="shared" si="4"/>
        <v>0.15</v>
      </c>
      <c r="AN81" s="72">
        <f t="shared" si="18"/>
        <v>0</v>
      </c>
      <c r="AO81" s="72">
        <f t="shared" si="19"/>
        <v>0</v>
      </c>
      <c r="AP81" s="72">
        <f t="shared" si="24"/>
        <v>0</v>
      </c>
      <c r="AQ81" s="72">
        <f t="shared" si="21"/>
        <v>0</v>
      </c>
      <c r="AR81" s="72">
        <f t="shared" si="23"/>
        <v>0</v>
      </c>
      <c r="AS81" s="73">
        <v>0</v>
      </c>
      <c r="AT81" s="74" t="e">
        <f t="shared" si="22"/>
        <v>#DIV/0!</v>
      </c>
      <c r="AU81" s="131"/>
      <c r="AV81" s="359"/>
      <c r="AW81" s="360"/>
    </row>
    <row r="82" spans="1:49" x14ac:dyDescent="0.2">
      <c r="A82" s="132" t="s">
        <v>111</v>
      </c>
      <c r="B82" s="197"/>
      <c r="C82" s="75"/>
      <c r="D82" s="76"/>
      <c r="E82" s="63">
        <v>0</v>
      </c>
      <c r="F82" s="63">
        <v>0</v>
      </c>
      <c r="G82" s="64">
        <f t="shared" si="5"/>
        <v>0</v>
      </c>
      <c r="H82" s="65">
        <f t="shared" si="6"/>
        <v>0.17</v>
      </c>
      <c r="I82" s="66">
        <f t="shared" si="7"/>
        <v>42</v>
      </c>
      <c r="J82" s="67">
        <v>0</v>
      </c>
      <c r="K82" s="67">
        <v>0</v>
      </c>
      <c r="L82" s="68">
        <f t="shared" si="8"/>
        <v>0</v>
      </c>
      <c r="M82" s="69">
        <v>0</v>
      </c>
      <c r="N82" s="66">
        <v>0</v>
      </c>
      <c r="O82" s="63">
        <v>0</v>
      </c>
      <c r="P82" s="63">
        <v>0</v>
      </c>
      <c r="Q82" s="68">
        <f t="shared" si="0"/>
        <v>0</v>
      </c>
      <c r="R82" s="66">
        <f t="shared" si="1"/>
        <v>0.51</v>
      </c>
      <c r="S82" s="66">
        <f t="shared" si="9"/>
        <v>42</v>
      </c>
      <c r="T82" s="67">
        <v>0</v>
      </c>
      <c r="U82" s="67">
        <v>0</v>
      </c>
      <c r="V82" s="64">
        <f t="shared" si="10"/>
        <v>0</v>
      </c>
      <c r="W82" s="66">
        <f t="shared" si="11"/>
        <v>0.13</v>
      </c>
      <c r="X82" s="66">
        <f t="shared" si="12"/>
        <v>42</v>
      </c>
      <c r="Y82" s="67">
        <v>0</v>
      </c>
      <c r="Z82" s="67">
        <v>0</v>
      </c>
      <c r="AA82" s="77">
        <f t="shared" si="13"/>
        <v>0</v>
      </c>
      <c r="AB82" s="66">
        <f t="shared" si="2"/>
        <v>0.13</v>
      </c>
      <c r="AC82" s="66">
        <f t="shared" si="14"/>
        <v>17</v>
      </c>
      <c r="AD82" s="67">
        <v>0</v>
      </c>
      <c r="AE82" s="67">
        <v>0</v>
      </c>
      <c r="AF82" s="70">
        <f t="shared" si="15"/>
        <v>0</v>
      </c>
      <c r="AG82" s="67">
        <f t="shared" si="16"/>
        <v>0.13</v>
      </c>
      <c r="AH82" s="66">
        <f t="shared" si="17"/>
        <v>42</v>
      </c>
      <c r="AI82" s="66">
        <v>21</v>
      </c>
      <c r="AJ82" s="66">
        <v>0</v>
      </c>
      <c r="AK82" s="66">
        <v>10</v>
      </c>
      <c r="AL82" s="71">
        <f t="shared" si="3"/>
        <v>0</v>
      </c>
      <c r="AM82" s="67">
        <f t="shared" si="4"/>
        <v>0.15</v>
      </c>
      <c r="AN82" s="72">
        <f t="shared" si="18"/>
        <v>0</v>
      </c>
      <c r="AO82" s="72">
        <f t="shared" si="19"/>
        <v>0</v>
      </c>
      <c r="AP82" s="72">
        <f t="shared" si="24"/>
        <v>0</v>
      </c>
      <c r="AQ82" s="72">
        <f t="shared" si="21"/>
        <v>0</v>
      </c>
      <c r="AR82" s="72">
        <f t="shared" si="23"/>
        <v>0</v>
      </c>
      <c r="AS82" s="73">
        <v>0</v>
      </c>
      <c r="AT82" s="74" t="e">
        <f t="shared" si="22"/>
        <v>#DIV/0!</v>
      </c>
      <c r="AU82" s="131"/>
      <c r="AV82" s="359"/>
      <c r="AW82" s="360"/>
    </row>
    <row r="83" spans="1:49" x14ac:dyDescent="0.2">
      <c r="A83" s="132" t="s">
        <v>111</v>
      </c>
      <c r="B83" s="197"/>
      <c r="C83" s="75"/>
      <c r="D83" s="76"/>
      <c r="E83" s="63">
        <v>0</v>
      </c>
      <c r="F83" s="63">
        <v>0</v>
      </c>
      <c r="G83" s="64">
        <f t="shared" si="5"/>
        <v>0</v>
      </c>
      <c r="H83" s="65">
        <f t="shared" si="6"/>
        <v>0.17</v>
      </c>
      <c r="I83" s="66">
        <f t="shared" si="7"/>
        <v>42</v>
      </c>
      <c r="J83" s="67">
        <v>0</v>
      </c>
      <c r="K83" s="67">
        <v>0</v>
      </c>
      <c r="L83" s="68">
        <f t="shared" si="8"/>
        <v>0</v>
      </c>
      <c r="M83" s="69">
        <v>0</v>
      </c>
      <c r="N83" s="66">
        <v>0</v>
      </c>
      <c r="O83" s="63">
        <v>0</v>
      </c>
      <c r="P83" s="63">
        <v>0</v>
      </c>
      <c r="Q83" s="68">
        <f t="shared" si="0"/>
        <v>0</v>
      </c>
      <c r="R83" s="66">
        <f t="shared" si="1"/>
        <v>0.51</v>
      </c>
      <c r="S83" s="66">
        <f t="shared" si="9"/>
        <v>42</v>
      </c>
      <c r="T83" s="67">
        <v>0</v>
      </c>
      <c r="U83" s="67">
        <v>0</v>
      </c>
      <c r="V83" s="64">
        <f t="shared" si="10"/>
        <v>0</v>
      </c>
      <c r="W83" s="66">
        <f t="shared" si="11"/>
        <v>0.13</v>
      </c>
      <c r="X83" s="66">
        <f t="shared" si="12"/>
        <v>42</v>
      </c>
      <c r="Y83" s="67">
        <v>0</v>
      </c>
      <c r="Z83" s="67">
        <v>0</v>
      </c>
      <c r="AA83" s="77">
        <f t="shared" si="13"/>
        <v>0</v>
      </c>
      <c r="AB83" s="66">
        <f t="shared" si="2"/>
        <v>0.13</v>
      </c>
      <c r="AC83" s="66">
        <f t="shared" si="14"/>
        <v>17</v>
      </c>
      <c r="AD83" s="67">
        <v>0</v>
      </c>
      <c r="AE83" s="67">
        <v>0</v>
      </c>
      <c r="AF83" s="70">
        <f t="shared" si="15"/>
        <v>0</v>
      </c>
      <c r="AG83" s="67">
        <f t="shared" si="16"/>
        <v>0.13</v>
      </c>
      <c r="AH83" s="66">
        <f t="shared" si="17"/>
        <v>42</v>
      </c>
      <c r="AI83" s="66">
        <v>21</v>
      </c>
      <c r="AJ83" s="66">
        <v>0</v>
      </c>
      <c r="AK83" s="66">
        <v>10</v>
      </c>
      <c r="AL83" s="71">
        <f t="shared" si="3"/>
        <v>0</v>
      </c>
      <c r="AM83" s="67">
        <f t="shared" si="4"/>
        <v>0.15</v>
      </c>
      <c r="AN83" s="72">
        <f t="shared" si="18"/>
        <v>0</v>
      </c>
      <c r="AO83" s="72">
        <f t="shared" si="19"/>
        <v>0</v>
      </c>
      <c r="AP83" s="72">
        <f t="shared" si="24"/>
        <v>0</v>
      </c>
      <c r="AQ83" s="72">
        <f t="shared" si="21"/>
        <v>0</v>
      </c>
      <c r="AR83" s="72">
        <f t="shared" si="23"/>
        <v>0</v>
      </c>
      <c r="AS83" s="73">
        <v>0</v>
      </c>
      <c r="AT83" s="74" t="e">
        <f t="shared" si="22"/>
        <v>#DIV/0!</v>
      </c>
      <c r="AU83" s="131"/>
      <c r="AV83" s="359"/>
      <c r="AW83" s="360"/>
    </row>
    <row r="84" spans="1:49" x14ac:dyDescent="0.2">
      <c r="A84" s="132" t="s">
        <v>111</v>
      </c>
      <c r="B84" s="197"/>
      <c r="C84" s="75"/>
      <c r="D84" s="76"/>
      <c r="E84" s="63">
        <v>0</v>
      </c>
      <c r="F84" s="63">
        <v>0</v>
      </c>
      <c r="G84" s="64">
        <f t="shared" si="5"/>
        <v>0</v>
      </c>
      <c r="H84" s="65">
        <f t="shared" si="6"/>
        <v>0.17</v>
      </c>
      <c r="I84" s="66">
        <f t="shared" si="7"/>
        <v>42</v>
      </c>
      <c r="J84" s="67">
        <v>0</v>
      </c>
      <c r="K84" s="67">
        <v>0</v>
      </c>
      <c r="L84" s="68">
        <f t="shared" si="8"/>
        <v>0</v>
      </c>
      <c r="M84" s="69">
        <v>0</v>
      </c>
      <c r="N84" s="66">
        <v>0</v>
      </c>
      <c r="O84" s="63">
        <v>0</v>
      </c>
      <c r="P84" s="63">
        <v>0</v>
      </c>
      <c r="Q84" s="68">
        <f t="shared" si="0"/>
        <v>0</v>
      </c>
      <c r="R84" s="66">
        <f t="shared" si="1"/>
        <v>0.51</v>
      </c>
      <c r="S84" s="66">
        <f t="shared" si="9"/>
        <v>42</v>
      </c>
      <c r="T84" s="67">
        <v>0</v>
      </c>
      <c r="U84" s="67">
        <v>0</v>
      </c>
      <c r="V84" s="64">
        <f t="shared" si="10"/>
        <v>0</v>
      </c>
      <c r="W84" s="66">
        <f t="shared" si="11"/>
        <v>0.13</v>
      </c>
      <c r="X84" s="66">
        <f t="shared" si="12"/>
        <v>42</v>
      </c>
      <c r="Y84" s="67">
        <v>0</v>
      </c>
      <c r="Z84" s="67">
        <v>0</v>
      </c>
      <c r="AA84" s="77">
        <f t="shared" si="13"/>
        <v>0</v>
      </c>
      <c r="AB84" s="66">
        <f t="shared" si="2"/>
        <v>0.13</v>
      </c>
      <c r="AC84" s="66">
        <f t="shared" si="14"/>
        <v>17</v>
      </c>
      <c r="AD84" s="67">
        <v>0</v>
      </c>
      <c r="AE84" s="67">
        <v>0</v>
      </c>
      <c r="AF84" s="70">
        <f t="shared" si="15"/>
        <v>0</v>
      </c>
      <c r="AG84" s="67">
        <f t="shared" si="16"/>
        <v>0.13</v>
      </c>
      <c r="AH84" s="66">
        <f t="shared" si="17"/>
        <v>42</v>
      </c>
      <c r="AI84" s="66">
        <v>21</v>
      </c>
      <c r="AJ84" s="66">
        <v>0</v>
      </c>
      <c r="AK84" s="66">
        <v>10</v>
      </c>
      <c r="AL84" s="71">
        <f t="shared" si="3"/>
        <v>0</v>
      </c>
      <c r="AM84" s="67">
        <f t="shared" si="4"/>
        <v>0.15</v>
      </c>
      <c r="AN84" s="72">
        <f t="shared" si="18"/>
        <v>0</v>
      </c>
      <c r="AO84" s="72">
        <f t="shared" si="19"/>
        <v>0</v>
      </c>
      <c r="AP84" s="72">
        <f t="shared" si="24"/>
        <v>0</v>
      </c>
      <c r="AQ84" s="72">
        <f t="shared" si="21"/>
        <v>0</v>
      </c>
      <c r="AR84" s="72">
        <f t="shared" si="23"/>
        <v>0</v>
      </c>
      <c r="AS84" s="73">
        <v>0</v>
      </c>
      <c r="AT84" s="74" t="e">
        <f t="shared" si="22"/>
        <v>#DIV/0!</v>
      </c>
      <c r="AU84" s="131"/>
      <c r="AV84" s="361"/>
      <c r="AW84" s="360"/>
    </row>
    <row r="85" spans="1:49" x14ac:dyDescent="0.2">
      <c r="A85" s="132" t="s">
        <v>111</v>
      </c>
      <c r="B85" s="197"/>
      <c r="C85" s="75"/>
      <c r="D85" s="76"/>
      <c r="E85" s="63">
        <v>0</v>
      </c>
      <c r="F85" s="63">
        <v>0</v>
      </c>
      <c r="G85" s="64">
        <f t="shared" si="5"/>
        <v>0</v>
      </c>
      <c r="H85" s="65">
        <f t="shared" si="6"/>
        <v>0.17</v>
      </c>
      <c r="I85" s="66">
        <f t="shared" si="7"/>
        <v>42</v>
      </c>
      <c r="J85" s="67">
        <v>0</v>
      </c>
      <c r="K85" s="67">
        <v>0</v>
      </c>
      <c r="L85" s="68">
        <f t="shared" si="8"/>
        <v>0</v>
      </c>
      <c r="M85" s="69">
        <v>0</v>
      </c>
      <c r="N85" s="66">
        <v>0</v>
      </c>
      <c r="O85" s="63">
        <v>0</v>
      </c>
      <c r="P85" s="63">
        <v>0</v>
      </c>
      <c r="Q85" s="68">
        <f t="shared" si="0"/>
        <v>0</v>
      </c>
      <c r="R85" s="66">
        <f t="shared" si="1"/>
        <v>0.51</v>
      </c>
      <c r="S85" s="66">
        <f t="shared" si="9"/>
        <v>42</v>
      </c>
      <c r="T85" s="67">
        <v>0</v>
      </c>
      <c r="U85" s="67">
        <v>0</v>
      </c>
      <c r="V85" s="64">
        <f t="shared" si="10"/>
        <v>0</v>
      </c>
      <c r="W85" s="66">
        <f t="shared" si="11"/>
        <v>0.13</v>
      </c>
      <c r="X85" s="66">
        <f t="shared" si="12"/>
        <v>42</v>
      </c>
      <c r="Y85" s="67">
        <v>0</v>
      </c>
      <c r="Z85" s="67">
        <v>0</v>
      </c>
      <c r="AA85" s="77">
        <f t="shared" si="13"/>
        <v>0</v>
      </c>
      <c r="AB85" s="66">
        <f t="shared" si="2"/>
        <v>0.13</v>
      </c>
      <c r="AC85" s="66">
        <f t="shared" si="14"/>
        <v>17</v>
      </c>
      <c r="AD85" s="67">
        <v>0</v>
      </c>
      <c r="AE85" s="67">
        <v>0</v>
      </c>
      <c r="AF85" s="70">
        <f t="shared" si="15"/>
        <v>0</v>
      </c>
      <c r="AG85" s="67">
        <f t="shared" si="16"/>
        <v>0.13</v>
      </c>
      <c r="AH85" s="66">
        <f t="shared" si="17"/>
        <v>42</v>
      </c>
      <c r="AI85" s="66">
        <v>21</v>
      </c>
      <c r="AJ85" s="66">
        <v>0</v>
      </c>
      <c r="AK85" s="66">
        <v>10</v>
      </c>
      <c r="AL85" s="71">
        <f t="shared" si="3"/>
        <v>0</v>
      </c>
      <c r="AM85" s="67">
        <f t="shared" si="4"/>
        <v>0.15</v>
      </c>
      <c r="AN85" s="72">
        <f t="shared" si="18"/>
        <v>0</v>
      </c>
      <c r="AO85" s="72">
        <f t="shared" si="19"/>
        <v>0</v>
      </c>
      <c r="AP85" s="72">
        <f t="shared" si="24"/>
        <v>0</v>
      </c>
      <c r="AQ85" s="72">
        <f t="shared" si="21"/>
        <v>0</v>
      </c>
      <c r="AR85" s="72">
        <f t="shared" si="23"/>
        <v>0</v>
      </c>
      <c r="AS85" s="73">
        <v>0</v>
      </c>
      <c r="AT85" s="74" t="e">
        <f t="shared" si="22"/>
        <v>#DIV/0!</v>
      </c>
      <c r="AU85" s="131"/>
      <c r="AV85" s="361"/>
      <c r="AW85" s="360"/>
    </row>
    <row r="86" spans="1:49" x14ac:dyDescent="0.2">
      <c r="A86" s="132" t="s">
        <v>111</v>
      </c>
      <c r="B86" s="197"/>
      <c r="C86" s="75"/>
      <c r="D86" s="76"/>
      <c r="E86" s="63">
        <v>0</v>
      </c>
      <c r="F86" s="63">
        <v>0</v>
      </c>
      <c r="G86" s="64">
        <f t="shared" si="5"/>
        <v>0</v>
      </c>
      <c r="H86" s="65">
        <f t="shared" si="6"/>
        <v>0.17</v>
      </c>
      <c r="I86" s="66">
        <f t="shared" si="7"/>
        <v>42</v>
      </c>
      <c r="J86" s="67">
        <v>0</v>
      </c>
      <c r="K86" s="67">
        <v>0</v>
      </c>
      <c r="L86" s="68">
        <f t="shared" si="8"/>
        <v>0</v>
      </c>
      <c r="M86" s="69">
        <v>0</v>
      </c>
      <c r="N86" s="66">
        <v>0</v>
      </c>
      <c r="O86" s="63">
        <v>0</v>
      </c>
      <c r="P86" s="63">
        <v>0</v>
      </c>
      <c r="Q86" s="68">
        <f t="shared" si="0"/>
        <v>0</v>
      </c>
      <c r="R86" s="66">
        <f t="shared" si="1"/>
        <v>0.51</v>
      </c>
      <c r="S86" s="66">
        <f t="shared" si="9"/>
        <v>42</v>
      </c>
      <c r="T86" s="67">
        <v>0</v>
      </c>
      <c r="U86" s="67">
        <v>0</v>
      </c>
      <c r="V86" s="64">
        <f t="shared" si="10"/>
        <v>0</v>
      </c>
      <c r="W86" s="66">
        <f t="shared" si="11"/>
        <v>0.13</v>
      </c>
      <c r="X86" s="66">
        <f t="shared" si="12"/>
        <v>42</v>
      </c>
      <c r="Y86" s="67">
        <v>0</v>
      </c>
      <c r="Z86" s="67">
        <v>0</v>
      </c>
      <c r="AA86" s="77">
        <f t="shared" si="13"/>
        <v>0</v>
      </c>
      <c r="AB86" s="66">
        <f t="shared" si="2"/>
        <v>0.13</v>
      </c>
      <c r="AC86" s="66">
        <f t="shared" si="14"/>
        <v>17</v>
      </c>
      <c r="AD86" s="67">
        <v>0</v>
      </c>
      <c r="AE86" s="67">
        <v>0</v>
      </c>
      <c r="AF86" s="70">
        <f t="shared" si="15"/>
        <v>0</v>
      </c>
      <c r="AG86" s="67">
        <f t="shared" si="16"/>
        <v>0.13</v>
      </c>
      <c r="AH86" s="66">
        <f t="shared" si="17"/>
        <v>42</v>
      </c>
      <c r="AI86" s="66">
        <v>21</v>
      </c>
      <c r="AJ86" s="66">
        <v>0</v>
      </c>
      <c r="AK86" s="66">
        <v>10</v>
      </c>
      <c r="AL86" s="71">
        <f t="shared" si="3"/>
        <v>0</v>
      </c>
      <c r="AM86" s="67">
        <f t="shared" si="4"/>
        <v>0.15</v>
      </c>
      <c r="AN86" s="72">
        <f t="shared" si="18"/>
        <v>0</v>
      </c>
      <c r="AO86" s="72">
        <f t="shared" si="19"/>
        <v>0</v>
      </c>
      <c r="AP86" s="72">
        <f t="shared" si="24"/>
        <v>0</v>
      </c>
      <c r="AQ86" s="72">
        <f t="shared" si="21"/>
        <v>0</v>
      </c>
      <c r="AR86" s="72">
        <f t="shared" si="23"/>
        <v>0</v>
      </c>
      <c r="AS86" s="73">
        <v>0</v>
      </c>
      <c r="AT86" s="74" t="e">
        <f t="shared" si="22"/>
        <v>#DIV/0!</v>
      </c>
      <c r="AU86" s="131"/>
      <c r="AV86" s="361"/>
      <c r="AW86" s="360"/>
    </row>
    <row r="87" spans="1:49" x14ac:dyDescent="0.2">
      <c r="A87" s="132" t="s">
        <v>111</v>
      </c>
      <c r="B87" s="197"/>
      <c r="C87" s="75"/>
      <c r="D87" s="76"/>
      <c r="E87" s="63">
        <v>0</v>
      </c>
      <c r="F87" s="63">
        <v>0</v>
      </c>
      <c r="G87" s="64">
        <f t="shared" si="5"/>
        <v>0</v>
      </c>
      <c r="H87" s="65">
        <f t="shared" si="6"/>
        <v>0.17</v>
      </c>
      <c r="I87" s="66">
        <f t="shared" si="7"/>
        <v>42</v>
      </c>
      <c r="J87" s="67">
        <v>0</v>
      </c>
      <c r="K87" s="67">
        <v>0</v>
      </c>
      <c r="L87" s="68">
        <f t="shared" si="8"/>
        <v>0</v>
      </c>
      <c r="M87" s="69">
        <v>0</v>
      </c>
      <c r="N87" s="66">
        <v>0</v>
      </c>
      <c r="O87" s="63">
        <v>0</v>
      </c>
      <c r="P87" s="63">
        <v>0</v>
      </c>
      <c r="Q87" s="68">
        <f t="shared" si="0"/>
        <v>0</v>
      </c>
      <c r="R87" s="66">
        <f t="shared" si="1"/>
        <v>0.51</v>
      </c>
      <c r="S87" s="66">
        <f t="shared" si="9"/>
        <v>42</v>
      </c>
      <c r="T87" s="67">
        <v>0</v>
      </c>
      <c r="U87" s="67">
        <v>0</v>
      </c>
      <c r="V87" s="64">
        <f t="shared" si="10"/>
        <v>0</v>
      </c>
      <c r="W87" s="66">
        <f t="shared" si="11"/>
        <v>0.13</v>
      </c>
      <c r="X87" s="66">
        <f t="shared" si="12"/>
        <v>42</v>
      </c>
      <c r="Y87" s="67">
        <v>0</v>
      </c>
      <c r="Z87" s="67">
        <v>0</v>
      </c>
      <c r="AA87" s="77">
        <f t="shared" si="13"/>
        <v>0</v>
      </c>
      <c r="AB87" s="66">
        <f t="shared" si="2"/>
        <v>0.13</v>
      </c>
      <c r="AC87" s="66">
        <f t="shared" si="14"/>
        <v>17</v>
      </c>
      <c r="AD87" s="67">
        <v>0</v>
      </c>
      <c r="AE87" s="67">
        <v>0</v>
      </c>
      <c r="AF87" s="70">
        <f t="shared" si="15"/>
        <v>0</v>
      </c>
      <c r="AG87" s="67">
        <f t="shared" si="16"/>
        <v>0.13</v>
      </c>
      <c r="AH87" s="66">
        <f t="shared" si="17"/>
        <v>42</v>
      </c>
      <c r="AI87" s="66">
        <v>21</v>
      </c>
      <c r="AJ87" s="66">
        <v>0</v>
      </c>
      <c r="AK87" s="66">
        <v>10</v>
      </c>
      <c r="AL87" s="71">
        <f t="shared" si="3"/>
        <v>0</v>
      </c>
      <c r="AM87" s="67">
        <f t="shared" si="4"/>
        <v>0.15</v>
      </c>
      <c r="AN87" s="72">
        <f t="shared" si="18"/>
        <v>0</v>
      </c>
      <c r="AO87" s="72">
        <f t="shared" si="19"/>
        <v>0</v>
      </c>
      <c r="AP87" s="72">
        <f t="shared" si="24"/>
        <v>0</v>
      </c>
      <c r="AQ87" s="72">
        <f t="shared" si="21"/>
        <v>0</v>
      </c>
      <c r="AR87" s="72">
        <f t="shared" si="23"/>
        <v>0</v>
      </c>
      <c r="AS87" s="73">
        <v>0</v>
      </c>
      <c r="AT87" s="74" t="e">
        <f t="shared" si="22"/>
        <v>#DIV/0!</v>
      </c>
      <c r="AU87" s="131"/>
      <c r="AV87" s="361"/>
      <c r="AW87" s="360"/>
    </row>
    <row r="88" spans="1:49" x14ac:dyDescent="0.2">
      <c r="A88" s="132" t="s">
        <v>111</v>
      </c>
      <c r="B88" s="197"/>
      <c r="C88" s="75"/>
      <c r="D88" s="76"/>
      <c r="E88" s="63">
        <v>0</v>
      </c>
      <c r="F88" s="63">
        <v>0</v>
      </c>
      <c r="G88" s="64">
        <f t="shared" si="5"/>
        <v>0</v>
      </c>
      <c r="H88" s="65">
        <f t="shared" si="6"/>
        <v>0.17</v>
      </c>
      <c r="I88" s="66">
        <f t="shared" si="7"/>
        <v>42</v>
      </c>
      <c r="J88" s="67">
        <v>0</v>
      </c>
      <c r="K88" s="67">
        <v>0</v>
      </c>
      <c r="L88" s="68">
        <f t="shared" si="8"/>
        <v>0</v>
      </c>
      <c r="M88" s="69">
        <v>0</v>
      </c>
      <c r="N88" s="66">
        <v>0</v>
      </c>
      <c r="O88" s="63">
        <v>0</v>
      </c>
      <c r="P88" s="63">
        <v>0</v>
      </c>
      <c r="Q88" s="68">
        <f t="shared" ref="Q88:Q91" si="25">O88*P88</f>
        <v>0</v>
      </c>
      <c r="R88" s="66">
        <f t="shared" si="1"/>
        <v>0.51</v>
      </c>
      <c r="S88" s="66">
        <f t="shared" si="9"/>
        <v>42</v>
      </c>
      <c r="T88" s="67">
        <v>0</v>
      </c>
      <c r="U88" s="67">
        <v>0</v>
      </c>
      <c r="V88" s="64">
        <f t="shared" si="10"/>
        <v>0</v>
      </c>
      <c r="W88" s="66">
        <f t="shared" si="11"/>
        <v>0.13</v>
      </c>
      <c r="X88" s="66">
        <f t="shared" si="12"/>
        <v>42</v>
      </c>
      <c r="Y88" s="67">
        <v>0</v>
      </c>
      <c r="Z88" s="67">
        <v>0</v>
      </c>
      <c r="AA88" s="77">
        <f t="shared" si="13"/>
        <v>0</v>
      </c>
      <c r="AB88" s="66">
        <f t="shared" si="2"/>
        <v>0.13</v>
      </c>
      <c r="AC88" s="66">
        <f t="shared" si="14"/>
        <v>17</v>
      </c>
      <c r="AD88" s="67">
        <v>0</v>
      </c>
      <c r="AE88" s="67">
        <v>0</v>
      </c>
      <c r="AF88" s="70">
        <f t="shared" si="15"/>
        <v>0</v>
      </c>
      <c r="AG88" s="67">
        <f t="shared" si="16"/>
        <v>0.13</v>
      </c>
      <c r="AH88" s="66">
        <f t="shared" si="17"/>
        <v>42</v>
      </c>
      <c r="AI88" s="66">
        <v>21</v>
      </c>
      <c r="AJ88" s="66">
        <v>0</v>
      </c>
      <c r="AK88" s="66">
        <v>10</v>
      </c>
      <c r="AL88" s="71">
        <f t="shared" ref="AL88:AL91" si="26">D88*F88</f>
        <v>0</v>
      </c>
      <c r="AM88" s="67">
        <f t="shared" si="4"/>
        <v>0.15</v>
      </c>
      <c r="AN88" s="72">
        <f t="shared" si="18"/>
        <v>0</v>
      </c>
      <c r="AO88" s="72">
        <f t="shared" si="19"/>
        <v>0</v>
      </c>
      <c r="AP88" s="72">
        <f t="shared" si="24"/>
        <v>0</v>
      </c>
      <c r="AQ88" s="72">
        <f t="shared" si="21"/>
        <v>0</v>
      </c>
      <c r="AR88" s="72">
        <f t="shared" si="23"/>
        <v>0</v>
      </c>
      <c r="AS88" s="73">
        <v>0</v>
      </c>
      <c r="AT88" s="74" t="e">
        <f t="shared" si="22"/>
        <v>#DIV/0!</v>
      </c>
      <c r="AU88" s="131"/>
      <c r="AV88" s="361"/>
      <c r="AW88" s="360"/>
    </row>
    <row r="89" spans="1:49" x14ac:dyDescent="0.2">
      <c r="A89" s="132" t="s">
        <v>111</v>
      </c>
      <c r="B89" s="197"/>
      <c r="C89" s="75"/>
      <c r="D89" s="76"/>
      <c r="E89" s="63">
        <v>0</v>
      </c>
      <c r="F89" s="63">
        <v>0</v>
      </c>
      <c r="G89" s="64">
        <f t="shared" ref="G89:G91" si="27">(E89*F89)-Q89</f>
        <v>0</v>
      </c>
      <c r="H89" s="65">
        <f t="shared" ref="H89:H91" si="28">$AR$8</f>
        <v>0.17</v>
      </c>
      <c r="I89" s="66">
        <f t="shared" ref="I89:I91" si="29">$AR$3-$AR$4</f>
        <v>42</v>
      </c>
      <c r="J89" s="67">
        <v>0</v>
      </c>
      <c r="K89" s="67">
        <v>0</v>
      </c>
      <c r="L89" s="68">
        <f t="shared" ref="L89:L91" si="30">J89*K89</f>
        <v>0</v>
      </c>
      <c r="M89" s="69">
        <v>0</v>
      </c>
      <c r="N89" s="66">
        <v>0</v>
      </c>
      <c r="O89" s="63">
        <v>0</v>
      </c>
      <c r="P89" s="63">
        <v>0</v>
      </c>
      <c r="Q89" s="68">
        <f t="shared" si="25"/>
        <v>0</v>
      </c>
      <c r="R89" s="66">
        <f t="shared" si="1"/>
        <v>0.51</v>
      </c>
      <c r="S89" s="66">
        <f t="shared" si="9"/>
        <v>42</v>
      </c>
      <c r="T89" s="67">
        <v>0</v>
      </c>
      <c r="U89" s="67">
        <v>0</v>
      </c>
      <c r="V89" s="64">
        <f t="shared" ref="V89:V91" si="31">(T89*U89)</f>
        <v>0</v>
      </c>
      <c r="W89" s="66">
        <f t="shared" ref="W89:W91" si="32">$AR$13</f>
        <v>0.13</v>
      </c>
      <c r="X89" s="66">
        <f t="shared" ref="X89:X91" si="33">$AR$3-$AR$4</f>
        <v>42</v>
      </c>
      <c r="Y89" s="67">
        <v>0</v>
      </c>
      <c r="Z89" s="67">
        <v>0</v>
      </c>
      <c r="AA89" s="77">
        <f t="shared" ref="AA89:AA90" si="34">(Y89*Z89)</f>
        <v>0</v>
      </c>
      <c r="AB89" s="66">
        <f t="shared" si="2"/>
        <v>0.13</v>
      </c>
      <c r="AC89" s="66">
        <f t="shared" ref="AC89:AC91" si="35">$AR$3-$AR$15</f>
        <v>17</v>
      </c>
      <c r="AD89" s="67">
        <v>0</v>
      </c>
      <c r="AE89" s="67">
        <v>0</v>
      </c>
      <c r="AF89" s="70">
        <f t="shared" ref="AF89:AF91" si="36">AE89*AD89</f>
        <v>0</v>
      </c>
      <c r="AG89" s="67">
        <f t="shared" ref="AG89:AG91" si="37">$AR$12</f>
        <v>0.13</v>
      </c>
      <c r="AH89" s="66">
        <f t="shared" ref="AH89:AH91" si="38">$AR$3-$AR$16</f>
        <v>42</v>
      </c>
      <c r="AI89" s="66">
        <v>21</v>
      </c>
      <c r="AJ89" s="66">
        <v>0</v>
      </c>
      <c r="AK89" s="66">
        <v>10</v>
      </c>
      <c r="AL89" s="71">
        <f t="shared" si="26"/>
        <v>0</v>
      </c>
      <c r="AM89" s="67">
        <f t="shared" si="4"/>
        <v>0.15</v>
      </c>
      <c r="AN89" s="72">
        <f t="shared" ref="AN89:AN91" si="39">IF(G89&gt;0,$AR$14*D89*I89,0)</f>
        <v>0</v>
      </c>
      <c r="AO89" s="72">
        <f t="shared" ref="AO89:AO91" si="40">G89*H89*I89+L89*M89*N89+Q89*R89*S89+V89*W89*X89+AA89*AB89*AC89+AF89*AG89*AH89+AN89</f>
        <v>0</v>
      </c>
      <c r="AP89" s="72">
        <f t="shared" si="24"/>
        <v>0</v>
      </c>
      <c r="AQ89" s="72">
        <f t="shared" ref="AQ89:AQ91" si="41">0.35*AJ89*D89*($AR$3-AI89)</f>
        <v>0</v>
      </c>
      <c r="AR89" s="72">
        <f t="shared" si="23"/>
        <v>0</v>
      </c>
      <c r="AS89" s="73">
        <v>0</v>
      </c>
      <c r="AT89" s="74" t="e">
        <f t="shared" ref="AT89:AT91" si="42">AS89/D89</f>
        <v>#DIV/0!</v>
      </c>
      <c r="AU89" s="131"/>
      <c r="AV89" s="361"/>
      <c r="AW89" s="360"/>
    </row>
    <row r="90" spans="1:49" x14ac:dyDescent="0.2">
      <c r="A90" s="132" t="s">
        <v>111</v>
      </c>
      <c r="B90" s="197"/>
      <c r="C90" s="75"/>
      <c r="D90" s="76"/>
      <c r="E90" s="63">
        <v>0</v>
      </c>
      <c r="F90" s="63">
        <v>0</v>
      </c>
      <c r="G90" s="64">
        <f t="shared" si="27"/>
        <v>0</v>
      </c>
      <c r="H90" s="65">
        <f t="shared" si="28"/>
        <v>0.17</v>
      </c>
      <c r="I90" s="66">
        <f t="shared" si="29"/>
        <v>42</v>
      </c>
      <c r="J90" s="67">
        <v>0</v>
      </c>
      <c r="K90" s="67">
        <v>0</v>
      </c>
      <c r="L90" s="68">
        <f t="shared" si="30"/>
        <v>0</v>
      </c>
      <c r="M90" s="69">
        <v>0</v>
      </c>
      <c r="N90" s="66">
        <v>0</v>
      </c>
      <c r="O90" s="63">
        <v>0</v>
      </c>
      <c r="P90" s="63">
        <v>0</v>
      </c>
      <c r="Q90" s="68">
        <f t="shared" si="25"/>
        <v>0</v>
      </c>
      <c r="R90" s="66">
        <f t="shared" si="1"/>
        <v>0.51</v>
      </c>
      <c r="S90" s="66">
        <f t="shared" si="9"/>
        <v>42</v>
      </c>
      <c r="T90" s="67">
        <v>0</v>
      </c>
      <c r="U90" s="67">
        <v>0</v>
      </c>
      <c r="V90" s="64">
        <f t="shared" si="31"/>
        <v>0</v>
      </c>
      <c r="W90" s="66">
        <f t="shared" si="32"/>
        <v>0.13</v>
      </c>
      <c r="X90" s="66">
        <f t="shared" si="33"/>
        <v>42</v>
      </c>
      <c r="Y90" s="67">
        <v>0</v>
      </c>
      <c r="Z90" s="67">
        <v>0</v>
      </c>
      <c r="AA90" s="77">
        <f t="shared" si="34"/>
        <v>0</v>
      </c>
      <c r="AB90" s="66">
        <f t="shared" si="2"/>
        <v>0.13</v>
      </c>
      <c r="AC90" s="66">
        <f t="shared" si="35"/>
        <v>17</v>
      </c>
      <c r="AD90" s="67">
        <v>0</v>
      </c>
      <c r="AE90" s="67">
        <v>0</v>
      </c>
      <c r="AF90" s="70">
        <f t="shared" si="36"/>
        <v>0</v>
      </c>
      <c r="AG90" s="67">
        <f t="shared" si="37"/>
        <v>0.13</v>
      </c>
      <c r="AH90" s="66">
        <f t="shared" si="38"/>
        <v>42</v>
      </c>
      <c r="AI90" s="66">
        <v>21</v>
      </c>
      <c r="AJ90" s="66">
        <v>0</v>
      </c>
      <c r="AK90" s="66">
        <v>10</v>
      </c>
      <c r="AL90" s="71">
        <f t="shared" si="26"/>
        <v>0</v>
      </c>
      <c r="AM90" s="67">
        <f t="shared" si="4"/>
        <v>0.15</v>
      </c>
      <c r="AN90" s="72">
        <f t="shared" si="39"/>
        <v>0</v>
      </c>
      <c r="AO90" s="72">
        <f t="shared" si="40"/>
        <v>0</v>
      </c>
      <c r="AP90" s="72">
        <f t="shared" si="24"/>
        <v>0</v>
      </c>
      <c r="AQ90" s="72">
        <f t="shared" si="41"/>
        <v>0</v>
      </c>
      <c r="AR90" s="72">
        <f t="shared" ref="AR90:AR91" si="43">(AO90+AP90+AQ90+AN90)*(1+(AK90/100))</f>
        <v>0</v>
      </c>
      <c r="AS90" s="73">
        <v>0</v>
      </c>
      <c r="AT90" s="74" t="e">
        <f t="shared" si="42"/>
        <v>#DIV/0!</v>
      </c>
      <c r="AU90" s="131"/>
      <c r="AV90" s="359"/>
      <c r="AW90" s="360"/>
    </row>
    <row r="91" spans="1:49" x14ac:dyDescent="0.2">
      <c r="A91" s="132" t="s">
        <v>111</v>
      </c>
      <c r="B91" s="197"/>
      <c r="C91" s="75"/>
      <c r="D91" s="76"/>
      <c r="E91" s="63">
        <v>0</v>
      </c>
      <c r="F91" s="63">
        <v>0</v>
      </c>
      <c r="G91" s="64">
        <f t="shared" si="27"/>
        <v>0</v>
      </c>
      <c r="H91" s="65">
        <f t="shared" si="28"/>
        <v>0.17</v>
      </c>
      <c r="I91" s="66">
        <f t="shared" si="29"/>
        <v>42</v>
      </c>
      <c r="J91" s="67">
        <v>0</v>
      </c>
      <c r="K91" s="67">
        <v>0</v>
      </c>
      <c r="L91" s="68">
        <f t="shared" si="30"/>
        <v>0</v>
      </c>
      <c r="M91" s="69">
        <v>0</v>
      </c>
      <c r="N91" s="66">
        <v>0</v>
      </c>
      <c r="O91" s="63">
        <v>0</v>
      </c>
      <c r="P91" s="63">
        <v>0</v>
      </c>
      <c r="Q91" s="68">
        <f t="shared" si="25"/>
        <v>0</v>
      </c>
      <c r="R91" s="66">
        <f t="shared" si="1"/>
        <v>0.51</v>
      </c>
      <c r="S91" s="66">
        <f t="shared" si="9"/>
        <v>42</v>
      </c>
      <c r="T91" s="67">
        <v>0</v>
      </c>
      <c r="U91" s="67">
        <v>0</v>
      </c>
      <c r="V91" s="64">
        <f t="shared" si="31"/>
        <v>0</v>
      </c>
      <c r="W91" s="66">
        <f t="shared" si="32"/>
        <v>0.13</v>
      </c>
      <c r="X91" s="66">
        <f t="shared" si="33"/>
        <v>42</v>
      </c>
      <c r="Y91" s="67">
        <v>0</v>
      </c>
      <c r="Z91" s="67">
        <v>0</v>
      </c>
      <c r="AA91" s="77">
        <v>0</v>
      </c>
      <c r="AB91" s="66">
        <f t="shared" si="2"/>
        <v>0.13</v>
      </c>
      <c r="AC91" s="66">
        <f t="shared" si="35"/>
        <v>17</v>
      </c>
      <c r="AD91" s="67">
        <v>0</v>
      </c>
      <c r="AE91" s="67">
        <v>0</v>
      </c>
      <c r="AF91" s="70">
        <f t="shared" si="36"/>
        <v>0</v>
      </c>
      <c r="AG91" s="67">
        <f t="shared" si="37"/>
        <v>0.13</v>
      </c>
      <c r="AH91" s="66">
        <f t="shared" si="38"/>
        <v>42</v>
      </c>
      <c r="AI91" s="66">
        <v>21</v>
      </c>
      <c r="AJ91" s="66">
        <v>0</v>
      </c>
      <c r="AK91" s="66">
        <v>10</v>
      </c>
      <c r="AL91" s="71">
        <f t="shared" si="26"/>
        <v>0</v>
      </c>
      <c r="AM91" s="67">
        <f t="shared" si="4"/>
        <v>0.15</v>
      </c>
      <c r="AN91" s="72">
        <f t="shared" si="39"/>
        <v>0</v>
      </c>
      <c r="AO91" s="72">
        <f t="shared" si="40"/>
        <v>0</v>
      </c>
      <c r="AP91" s="72">
        <f t="shared" si="24"/>
        <v>0</v>
      </c>
      <c r="AQ91" s="72">
        <f t="shared" si="41"/>
        <v>0</v>
      </c>
      <c r="AR91" s="72">
        <f t="shared" si="43"/>
        <v>0</v>
      </c>
      <c r="AS91" s="73">
        <v>0</v>
      </c>
      <c r="AT91" s="74" t="e">
        <f t="shared" si="42"/>
        <v>#DIV/0!</v>
      </c>
      <c r="AU91" s="131"/>
      <c r="AV91" s="359"/>
      <c r="AW91" s="360"/>
    </row>
    <row r="92" spans="1:49" ht="13.5" thickBot="1" x14ac:dyDescent="0.25">
      <c r="A92" s="158"/>
      <c r="B92" s="198"/>
      <c r="C92" s="159"/>
      <c r="D92" s="160"/>
      <c r="E92" s="161"/>
      <c r="F92" s="78"/>
      <c r="G92" s="162"/>
      <c r="H92" s="163"/>
      <c r="I92" s="164"/>
      <c r="J92" s="157"/>
      <c r="K92" s="165"/>
      <c r="L92" s="166"/>
      <c r="M92" s="167"/>
      <c r="N92" s="168"/>
      <c r="O92" s="161"/>
      <c r="P92" s="161"/>
      <c r="Q92" s="169"/>
      <c r="R92" s="164"/>
      <c r="S92" s="164"/>
      <c r="T92" s="157"/>
      <c r="U92" s="157"/>
      <c r="V92" s="170"/>
      <c r="W92" s="164"/>
      <c r="X92" s="164"/>
      <c r="Y92" s="157"/>
      <c r="Z92" s="157"/>
      <c r="AA92" s="171"/>
      <c r="AB92" s="164"/>
      <c r="AC92" s="168"/>
      <c r="AD92" s="157"/>
      <c r="AE92" s="157"/>
      <c r="AF92" s="172"/>
      <c r="AG92" s="157"/>
      <c r="AH92" s="164"/>
      <c r="AI92" s="164"/>
      <c r="AJ92" s="164"/>
      <c r="AK92" s="164"/>
      <c r="AL92" s="173"/>
      <c r="AM92" s="157"/>
      <c r="AN92" s="184"/>
      <c r="AO92" s="184"/>
      <c r="AP92" s="185"/>
      <c r="AQ92" s="184"/>
      <c r="AR92" s="184"/>
      <c r="AS92" s="149"/>
      <c r="AT92" s="186"/>
      <c r="AU92" s="157"/>
      <c r="AV92" s="374"/>
      <c r="AW92" s="375"/>
    </row>
    <row r="93" spans="1:49" ht="13.15" customHeight="1" x14ac:dyDescent="0.2">
      <c r="A93" s="391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92"/>
      <c r="AB93" s="392"/>
      <c r="AC93" s="392"/>
      <c r="AD93" s="392"/>
      <c r="AE93" s="392"/>
      <c r="AF93" s="392"/>
      <c r="AG93" s="392"/>
      <c r="AH93" s="392"/>
      <c r="AI93" s="392"/>
      <c r="AJ93" s="392"/>
      <c r="AK93" s="392"/>
      <c r="AL93" s="392"/>
      <c r="AM93" s="393"/>
      <c r="AN93" s="192" t="s">
        <v>46</v>
      </c>
      <c r="AO93" s="194" t="s">
        <v>17</v>
      </c>
      <c r="AP93" s="194" t="s">
        <v>18</v>
      </c>
      <c r="AQ93" s="192" t="s">
        <v>44</v>
      </c>
      <c r="AR93" s="195" t="s">
        <v>19</v>
      </c>
      <c r="AS93" s="196" t="s">
        <v>84</v>
      </c>
      <c r="AT93" s="190" t="s">
        <v>92</v>
      </c>
      <c r="AU93" s="376"/>
      <c r="AV93" s="377"/>
      <c r="AW93" s="378"/>
    </row>
    <row r="94" spans="1:49" ht="10.15" customHeight="1" thickBot="1" x14ac:dyDescent="0.25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AN94" s="193" t="s">
        <v>28</v>
      </c>
      <c r="AO94" s="193" t="s">
        <v>28</v>
      </c>
      <c r="AP94" s="193" t="s">
        <v>28</v>
      </c>
      <c r="AQ94" s="193" t="s">
        <v>28</v>
      </c>
      <c r="AR94" s="193" t="s">
        <v>28</v>
      </c>
      <c r="AS94" s="193" t="s">
        <v>28</v>
      </c>
      <c r="AT94" s="191" t="s">
        <v>57</v>
      </c>
      <c r="AU94" s="379"/>
      <c r="AV94" s="380"/>
      <c r="AW94" s="381"/>
    </row>
    <row r="95" spans="1:49" x14ac:dyDescent="0.2">
      <c r="A95" s="174"/>
      <c r="B95" s="199"/>
      <c r="C95" s="175"/>
      <c r="D95" s="176"/>
      <c r="E95" s="177"/>
      <c r="F95" s="177"/>
      <c r="G95" s="178"/>
      <c r="H95" s="178"/>
      <c r="I95" s="179"/>
      <c r="J95" s="179"/>
      <c r="K95" s="179"/>
      <c r="L95" s="180"/>
      <c r="M95" s="181"/>
      <c r="N95" s="179"/>
      <c r="O95" s="177"/>
      <c r="P95" s="177"/>
      <c r="Q95" s="182"/>
      <c r="R95" s="179"/>
      <c r="S95" s="179"/>
      <c r="T95" s="179"/>
      <c r="U95" s="179"/>
      <c r="V95" s="177"/>
      <c r="W95" s="179"/>
      <c r="X95" s="179"/>
      <c r="Y95" s="179"/>
      <c r="Z95" s="179"/>
      <c r="AA95" s="177"/>
      <c r="AB95" s="179"/>
      <c r="AC95" s="179"/>
      <c r="AD95" s="179"/>
      <c r="AE95" s="179"/>
      <c r="AF95" s="177"/>
      <c r="AG95" s="179"/>
      <c r="AH95" s="179"/>
      <c r="AI95" s="179"/>
      <c r="AJ95" s="179"/>
      <c r="AK95" s="179"/>
      <c r="AL95" s="183"/>
      <c r="AM95" s="179"/>
      <c r="AN95" s="187"/>
      <c r="AO95" s="187"/>
      <c r="AP95" s="187"/>
      <c r="AQ95" s="187"/>
      <c r="AR95" s="187"/>
      <c r="AS95" s="188"/>
      <c r="AT95" s="189"/>
      <c r="AU95" s="379"/>
      <c r="AV95" s="380"/>
      <c r="AW95" s="381"/>
    </row>
    <row r="96" spans="1:49" x14ac:dyDescent="0.2">
      <c r="A96" s="133"/>
      <c r="B96" s="200"/>
      <c r="C96" s="12" t="s">
        <v>63</v>
      </c>
      <c r="D96" s="17">
        <f>SUM(D23:D92)</f>
        <v>0</v>
      </c>
      <c r="E96" s="13"/>
      <c r="F96" s="13"/>
      <c r="G96" s="37">
        <f>SUM(G23:G92)</f>
        <v>0</v>
      </c>
      <c r="H96" s="11"/>
      <c r="I96" s="10"/>
      <c r="J96" s="10"/>
      <c r="K96" s="10"/>
      <c r="L96" s="38">
        <f>SUM(L23:L92)</f>
        <v>0</v>
      </c>
      <c r="M96" s="15"/>
      <c r="N96" s="10"/>
      <c r="O96" s="13"/>
      <c r="P96" s="13"/>
      <c r="Q96" s="38">
        <f xml:space="preserve"> SUM(Q23:Q92)</f>
        <v>0</v>
      </c>
      <c r="R96" s="10"/>
      <c r="S96" s="10"/>
      <c r="T96" s="10"/>
      <c r="U96" s="10"/>
      <c r="V96" s="17">
        <f>SUM(V23:V92)</f>
        <v>0</v>
      </c>
      <c r="W96" s="10"/>
      <c r="X96" s="10"/>
      <c r="Y96" s="10"/>
      <c r="Z96" s="12"/>
      <c r="AA96" s="17">
        <f xml:space="preserve"> SUM( AA23:AA92)</f>
        <v>0</v>
      </c>
      <c r="AB96" s="10"/>
      <c r="AC96" s="10"/>
      <c r="AD96" s="10"/>
      <c r="AE96" s="10"/>
      <c r="AF96" s="13"/>
      <c r="AG96" s="10"/>
      <c r="AH96" s="10"/>
      <c r="AI96" s="10"/>
      <c r="AJ96" s="10"/>
      <c r="AK96" s="10"/>
      <c r="AL96" s="9" t="s">
        <v>36</v>
      </c>
      <c r="AM96" s="10"/>
      <c r="AN96" s="16">
        <f>SUM( AN23:AN92)</f>
        <v>0</v>
      </c>
      <c r="AO96" s="16">
        <f>SUM(AO23:AO94)</f>
        <v>0</v>
      </c>
      <c r="AP96" s="16">
        <f>SUM(AP23:AP95)</f>
        <v>0</v>
      </c>
      <c r="AQ96" s="16">
        <f>SUM(AQ23:AQ94)</f>
        <v>0</v>
      </c>
      <c r="AR96" s="16">
        <f>SUM(AR23:AR94)</f>
        <v>0</v>
      </c>
      <c r="AS96" s="16">
        <f>SUM(AS23:AS94)</f>
        <v>0</v>
      </c>
      <c r="AT96" s="24" t="e">
        <f>AS96/D96</f>
        <v>#DIV/0!</v>
      </c>
      <c r="AU96" s="379"/>
      <c r="AV96" s="380"/>
      <c r="AW96" s="381"/>
    </row>
    <row r="97" spans="1:49" ht="12" thickBot="1" x14ac:dyDescent="0.25">
      <c r="A97" s="134"/>
      <c r="B97" s="201"/>
      <c r="C97" s="25"/>
      <c r="D97" s="26"/>
      <c r="E97" s="27"/>
      <c r="F97" s="27"/>
      <c r="G97" s="28"/>
      <c r="H97" s="28"/>
      <c r="I97" s="29"/>
      <c r="J97" s="29"/>
      <c r="K97" s="29"/>
      <c r="L97" s="30"/>
      <c r="M97" s="31"/>
      <c r="N97" s="29"/>
      <c r="O97" s="27"/>
      <c r="P97" s="27"/>
      <c r="Q97" s="32"/>
      <c r="R97" s="29"/>
      <c r="S97" s="29"/>
      <c r="T97" s="29"/>
      <c r="U97" s="29"/>
      <c r="V97" s="27"/>
      <c r="W97" s="29"/>
      <c r="X97" s="29"/>
      <c r="Y97" s="29"/>
      <c r="Z97" s="29"/>
      <c r="AA97" s="27"/>
      <c r="AB97" s="29"/>
      <c r="AC97" s="29"/>
      <c r="AD97" s="29"/>
      <c r="AE97" s="29"/>
      <c r="AF97" s="27"/>
      <c r="AG97" s="29"/>
      <c r="AH97" s="29"/>
      <c r="AI97" s="29"/>
      <c r="AJ97" s="29"/>
      <c r="AK97" s="29"/>
      <c r="AL97" s="33"/>
      <c r="AM97" s="29"/>
      <c r="AN97" s="34"/>
      <c r="AO97" s="34"/>
      <c r="AP97" s="34"/>
      <c r="AQ97" s="34"/>
      <c r="AR97" s="34"/>
      <c r="AS97" s="35"/>
      <c r="AT97" s="36"/>
      <c r="AU97" s="382"/>
      <c r="AV97" s="383"/>
      <c r="AW97" s="384"/>
    </row>
    <row r="99" spans="1:49" ht="12" thickBot="1" x14ac:dyDescent="0.25"/>
    <row r="100" spans="1:49" ht="12" x14ac:dyDescent="0.2">
      <c r="AU100" s="152" t="s">
        <v>86</v>
      </c>
      <c r="AV100" s="153" t="s">
        <v>87</v>
      </c>
    </row>
    <row r="101" spans="1:49" ht="12" x14ac:dyDescent="0.2">
      <c r="AU101" s="147" t="s">
        <v>80</v>
      </c>
      <c r="AV101" s="154">
        <v>0</v>
      </c>
    </row>
    <row r="102" spans="1:49" ht="12" x14ac:dyDescent="0.2">
      <c r="AU102" s="147" t="s">
        <v>81</v>
      </c>
      <c r="AV102" s="148">
        <v>0</v>
      </c>
    </row>
    <row r="103" spans="1:49" ht="12" x14ac:dyDescent="0.2">
      <c r="AU103" s="147" t="s">
        <v>89</v>
      </c>
      <c r="AV103" s="148">
        <v>0</v>
      </c>
    </row>
    <row r="104" spans="1:49" ht="12" x14ac:dyDescent="0.2">
      <c r="AU104" s="147" t="s">
        <v>62</v>
      </c>
      <c r="AV104" s="148">
        <v>0</v>
      </c>
    </row>
    <row r="105" spans="1:49" ht="12.75" thickBot="1" x14ac:dyDescent="0.25">
      <c r="AU105" s="147" t="s">
        <v>62</v>
      </c>
      <c r="AV105" s="148">
        <v>0</v>
      </c>
    </row>
    <row r="106" spans="1:49" ht="12.6" customHeight="1" x14ac:dyDescent="0.2">
      <c r="C106" s="385" t="s">
        <v>85</v>
      </c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7"/>
      <c r="AU106" s="147" t="s">
        <v>62</v>
      </c>
      <c r="AV106" s="148">
        <v>0</v>
      </c>
    </row>
    <row r="107" spans="1:49" ht="12.6" customHeight="1" thickBot="1" x14ac:dyDescent="0.25">
      <c r="C107" s="388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90"/>
      <c r="AU107" s="155" t="s">
        <v>82</v>
      </c>
      <c r="AV107" s="156">
        <v>0</v>
      </c>
    </row>
    <row r="108" spans="1:49" ht="12" customHeight="1" thickBot="1" x14ac:dyDescent="0.25">
      <c r="C108" s="138"/>
      <c r="D108" s="139"/>
      <c r="E108" s="135"/>
      <c r="F108" s="135"/>
      <c r="G108" s="140"/>
      <c r="H108" s="140"/>
      <c r="I108" s="135"/>
      <c r="J108" s="135"/>
      <c r="K108" s="135"/>
      <c r="L108" s="135"/>
      <c r="M108" s="136"/>
      <c r="N108" s="135"/>
      <c r="O108" s="135"/>
      <c r="P108" s="137"/>
      <c r="AU108" s="150" t="s">
        <v>88</v>
      </c>
      <c r="AV108" s="151">
        <f>SUM(AV101:AV107)</f>
        <v>0</v>
      </c>
    </row>
    <row r="109" spans="1:49" x14ac:dyDescent="0.2">
      <c r="C109" s="138"/>
      <c r="D109" s="139"/>
      <c r="E109" s="135"/>
      <c r="F109" s="135"/>
      <c r="G109" s="140"/>
      <c r="H109" s="140"/>
      <c r="I109" s="135"/>
      <c r="J109" s="135"/>
      <c r="K109" s="135"/>
      <c r="L109" s="135"/>
      <c r="M109" s="136"/>
      <c r="N109" s="135"/>
      <c r="O109" s="135"/>
      <c r="P109" s="137"/>
    </row>
    <row r="110" spans="1:49" x14ac:dyDescent="0.2">
      <c r="C110" s="138"/>
      <c r="D110" s="139"/>
      <c r="E110" s="135"/>
      <c r="F110" s="135"/>
      <c r="G110" s="140"/>
      <c r="H110" s="140"/>
      <c r="I110" s="135"/>
      <c r="J110" s="135"/>
      <c r="K110" s="135"/>
      <c r="L110" s="135"/>
      <c r="M110" s="136"/>
      <c r="N110" s="135"/>
      <c r="O110" s="135"/>
      <c r="P110" s="137"/>
    </row>
    <row r="111" spans="1:49" x14ac:dyDescent="0.2">
      <c r="C111" s="138"/>
      <c r="D111" s="139"/>
      <c r="E111" s="135"/>
      <c r="F111" s="135"/>
      <c r="G111" s="140"/>
      <c r="H111" s="140"/>
      <c r="I111" s="135"/>
      <c r="J111" s="135"/>
      <c r="K111" s="135"/>
      <c r="L111" s="135"/>
      <c r="M111" s="136"/>
      <c r="N111" s="135"/>
      <c r="O111" s="135"/>
      <c r="P111" s="137"/>
    </row>
    <row r="112" spans="1:49" x14ac:dyDescent="0.2">
      <c r="C112" s="138"/>
      <c r="D112" s="139"/>
      <c r="E112" s="135"/>
      <c r="F112" s="135"/>
      <c r="G112" s="140"/>
      <c r="H112" s="140"/>
      <c r="I112" s="135"/>
      <c r="J112" s="135"/>
      <c r="K112" s="135"/>
      <c r="L112" s="135"/>
      <c r="M112" s="136"/>
      <c r="N112" s="135"/>
      <c r="O112" s="135"/>
      <c r="P112" s="137"/>
    </row>
    <row r="113" spans="3:16" x14ac:dyDescent="0.2">
      <c r="C113" s="138"/>
      <c r="D113" s="139"/>
      <c r="E113" s="135"/>
      <c r="F113" s="135"/>
      <c r="G113" s="140"/>
      <c r="H113" s="140"/>
      <c r="I113" s="135"/>
      <c r="J113" s="135"/>
      <c r="K113" s="135"/>
      <c r="L113" s="135"/>
      <c r="M113" s="136"/>
      <c r="N113" s="135"/>
      <c r="O113" s="135"/>
      <c r="P113" s="137"/>
    </row>
    <row r="114" spans="3:16" x14ac:dyDescent="0.2">
      <c r="C114" s="138"/>
      <c r="D114" s="139"/>
      <c r="E114" s="135"/>
      <c r="F114" s="135"/>
      <c r="G114" s="140"/>
      <c r="H114" s="140"/>
      <c r="I114" s="135"/>
      <c r="J114" s="135"/>
      <c r="K114" s="135"/>
      <c r="L114" s="135"/>
      <c r="M114" s="136"/>
      <c r="N114" s="135"/>
      <c r="O114" s="135"/>
      <c r="P114" s="137"/>
    </row>
    <row r="115" spans="3:16" x14ac:dyDescent="0.2">
      <c r="C115" s="138"/>
      <c r="D115" s="139"/>
      <c r="E115" s="135"/>
      <c r="F115" s="135"/>
      <c r="G115" s="140"/>
      <c r="H115" s="140"/>
      <c r="I115" s="135"/>
      <c r="J115" s="135"/>
      <c r="K115" s="135"/>
      <c r="L115" s="135"/>
      <c r="M115" s="136"/>
      <c r="N115" s="135"/>
      <c r="O115" s="135"/>
      <c r="P115" s="137"/>
    </row>
    <row r="116" spans="3:16" x14ac:dyDescent="0.2">
      <c r="C116" s="138"/>
      <c r="D116" s="139"/>
      <c r="E116" s="135"/>
      <c r="F116" s="135"/>
      <c r="G116" s="140"/>
      <c r="H116" s="140"/>
      <c r="I116" s="135"/>
      <c r="J116" s="135"/>
      <c r="K116" s="135"/>
      <c r="L116" s="135"/>
      <c r="M116" s="136"/>
      <c r="N116" s="135"/>
      <c r="O116" s="135"/>
      <c r="P116" s="137"/>
    </row>
    <row r="117" spans="3:16" x14ac:dyDescent="0.2">
      <c r="C117" s="138"/>
      <c r="D117" s="139"/>
      <c r="E117" s="135"/>
      <c r="F117" s="135"/>
      <c r="G117" s="140"/>
      <c r="H117" s="140"/>
      <c r="I117" s="135"/>
      <c r="J117" s="135"/>
      <c r="K117" s="135"/>
      <c r="L117" s="135"/>
      <c r="M117" s="136"/>
      <c r="N117" s="135"/>
      <c r="O117" s="135"/>
      <c r="P117" s="137"/>
    </row>
    <row r="118" spans="3:16" x14ac:dyDescent="0.2">
      <c r="C118" s="138"/>
      <c r="D118" s="139"/>
      <c r="E118" s="135"/>
      <c r="F118" s="135"/>
      <c r="G118" s="140"/>
      <c r="H118" s="140"/>
      <c r="I118" s="135"/>
      <c r="J118" s="135"/>
      <c r="K118" s="135"/>
      <c r="L118" s="135"/>
      <c r="M118" s="136"/>
      <c r="N118" s="135"/>
      <c r="O118" s="135"/>
      <c r="P118" s="137"/>
    </row>
    <row r="119" spans="3:16" x14ac:dyDescent="0.2">
      <c r="C119" s="138"/>
      <c r="D119" s="139"/>
      <c r="E119" s="135"/>
      <c r="F119" s="135"/>
      <c r="G119" s="140"/>
      <c r="H119" s="140"/>
      <c r="I119" s="135"/>
      <c r="J119" s="135"/>
      <c r="K119" s="135"/>
      <c r="L119" s="135"/>
      <c r="M119" s="136"/>
      <c r="N119" s="135"/>
      <c r="O119" s="135"/>
      <c r="P119" s="137"/>
    </row>
    <row r="120" spans="3:16" x14ac:dyDescent="0.2">
      <c r="C120" s="138"/>
      <c r="D120" s="139"/>
      <c r="E120" s="135"/>
      <c r="F120" s="135"/>
      <c r="G120" s="140"/>
      <c r="H120" s="140"/>
      <c r="I120" s="135"/>
      <c r="J120" s="135"/>
      <c r="K120" s="135"/>
      <c r="L120" s="135"/>
      <c r="M120" s="136"/>
      <c r="N120" s="135"/>
      <c r="O120" s="135"/>
      <c r="P120" s="137"/>
    </row>
    <row r="121" spans="3:16" x14ac:dyDescent="0.2">
      <c r="C121" s="138"/>
      <c r="D121" s="139"/>
      <c r="E121" s="135"/>
      <c r="F121" s="135"/>
      <c r="G121" s="140"/>
      <c r="H121" s="140"/>
      <c r="I121" s="135"/>
      <c r="J121" s="135"/>
      <c r="K121" s="135"/>
      <c r="L121" s="135"/>
      <c r="M121" s="136"/>
      <c r="N121" s="135"/>
      <c r="O121" s="135"/>
      <c r="P121" s="137"/>
    </row>
    <row r="122" spans="3:16" x14ac:dyDescent="0.2">
      <c r="C122" s="138"/>
      <c r="D122" s="139"/>
      <c r="E122" s="135"/>
      <c r="F122" s="135"/>
      <c r="G122" s="140"/>
      <c r="H122" s="140"/>
      <c r="I122" s="135"/>
      <c r="J122" s="135"/>
      <c r="K122" s="135"/>
      <c r="L122" s="135"/>
      <c r="M122" s="136"/>
      <c r="N122" s="135"/>
      <c r="O122" s="135"/>
      <c r="P122" s="137"/>
    </row>
    <row r="123" spans="3:16" x14ac:dyDescent="0.2">
      <c r="C123" s="138"/>
      <c r="D123" s="139"/>
      <c r="E123" s="135"/>
      <c r="F123" s="135"/>
      <c r="G123" s="140"/>
      <c r="H123" s="140"/>
      <c r="I123" s="135"/>
      <c r="J123" s="135"/>
      <c r="K123" s="135"/>
      <c r="L123" s="135"/>
      <c r="M123" s="136"/>
      <c r="N123" s="135"/>
      <c r="O123" s="135"/>
      <c r="P123" s="137"/>
    </row>
    <row r="124" spans="3:16" x14ac:dyDescent="0.2">
      <c r="C124" s="138"/>
      <c r="D124" s="139"/>
      <c r="E124" s="135"/>
      <c r="F124" s="135"/>
      <c r="G124" s="140"/>
      <c r="H124" s="140"/>
      <c r="I124" s="135"/>
      <c r="J124" s="135"/>
      <c r="K124" s="135"/>
      <c r="L124" s="135"/>
      <c r="M124" s="136"/>
      <c r="N124" s="135"/>
      <c r="O124" s="135"/>
      <c r="P124" s="137"/>
    </row>
    <row r="125" spans="3:16" x14ac:dyDescent="0.2">
      <c r="C125" s="138"/>
      <c r="D125" s="139"/>
      <c r="E125" s="135"/>
      <c r="F125" s="135"/>
      <c r="G125" s="140"/>
      <c r="H125" s="140"/>
      <c r="I125" s="135"/>
      <c r="J125" s="135"/>
      <c r="K125" s="135"/>
      <c r="L125" s="135"/>
      <c r="M125" s="136"/>
      <c r="N125" s="135"/>
      <c r="O125" s="135"/>
      <c r="P125" s="137"/>
    </row>
    <row r="126" spans="3:16" x14ac:dyDescent="0.2">
      <c r="C126" s="138"/>
      <c r="D126" s="139"/>
      <c r="E126" s="135"/>
      <c r="F126" s="135"/>
      <c r="G126" s="140"/>
      <c r="H126" s="140"/>
      <c r="I126" s="135"/>
      <c r="J126" s="135"/>
      <c r="K126" s="135"/>
      <c r="L126" s="135"/>
      <c r="M126" s="136"/>
      <c r="N126" s="135"/>
      <c r="O126" s="135"/>
      <c r="P126" s="137"/>
    </row>
    <row r="127" spans="3:16" x14ac:dyDescent="0.2">
      <c r="C127" s="138"/>
      <c r="D127" s="139"/>
      <c r="E127" s="135"/>
      <c r="F127" s="135"/>
      <c r="G127" s="140"/>
      <c r="H127" s="140"/>
      <c r="I127" s="135"/>
      <c r="J127" s="135"/>
      <c r="K127" s="135"/>
      <c r="L127" s="135"/>
      <c r="M127" s="136"/>
      <c r="N127" s="135"/>
      <c r="O127" s="135"/>
      <c r="P127" s="137"/>
    </row>
    <row r="128" spans="3:16" x14ac:dyDescent="0.2">
      <c r="C128" s="138"/>
      <c r="D128" s="139"/>
      <c r="E128" s="135"/>
      <c r="F128" s="135"/>
      <c r="G128" s="140"/>
      <c r="H128" s="140"/>
      <c r="I128" s="135"/>
      <c r="J128" s="135"/>
      <c r="K128" s="135"/>
      <c r="L128" s="135"/>
      <c r="M128" s="136"/>
      <c r="N128" s="135"/>
      <c r="O128" s="135"/>
      <c r="P128" s="137"/>
    </row>
    <row r="129" spans="3:16" x14ac:dyDescent="0.2">
      <c r="C129" s="138"/>
      <c r="D129" s="139"/>
      <c r="E129" s="135"/>
      <c r="F129" s="135"/>
      <c r="G129" s="140"/>
      <c r="H129" s="140"/>
      <c r="I129" s="135"/>
      <c r="J129" s="135"/>
      <c r="K129" s="135"/>
      <c r="L129" s="135"/>
      <c r="M129" s="136"/>
      <c r="N129" s="135"/>
      <c r="O129" s="135"/>
      <c r="P129" s="137"/>
    </row>
    <row r="130" spans="3:16" x14ac:dyDescent="0.2">
      <c r="C130" s="138"/>
      <c r="D130" s="139"/>
      <c r="E130" s="135"/>
      <c r="F130" s="135"/>
      <c r="G130" s="140"/>
      <c r="H130" s="140"/>
      <c r="I130" s="135"/>
      <c r="J130" s="135"/>
      <c r="K130" s="135"/>
      <c r="L130" s="135"/>
      <c r="M130" s="136"/>
      <c r="N130" s="135"/>
      <c r="O130" s="135"/>
      <c r="P130" s="137"/>
    </row>
    <row r="131" spans="3:16" x14ac:dyDescent="0.2">
      <c r="C131" s="138"/>
      <c r="D131" s="139"/>
      <c r="E131" s="135"/>
      <c r="F131" s="135"/>
      <c r="G131" s="140"/>
      <c r="H131" s="140"/>
      <c r="I131" s="135"/>
      <c r="J131" s="135"/>
      <c r="K131" s="135"/>
      <c r="L131" s="135"/>
      <c r="M131" s="136"/>
      <c r="N131" s="135"/>
      <c r="O131" s="135"/>
      <c r="P131" s="137"/>
    </row>
    <row r="132" spans="3:16" x14ac:dyDescent="0.2">
      <c r="C132" s="138"/>
      <c r="D132" s="139"/>
      <c r="E132" s="135"/>
      <c r="F132" s="135"/>
      <c r="G132" s="140"/>
      <c r="H132" s="140"/>
      <c r="I132" s="135"/>
      <c r="J132" s="135"/>
      <c r="K132" s="135"/>
      <c r="L132" s="135"/>
      <c r="M132" s="136"/>
      <c r="N132" s="135"/>
      <c r="O132" s="135"/>
      <c r="P132" s="137"/>
    </row>
    <row r="133" spans="3:16" x14ac:dyDescent="0.2">
      <c r="C133" s="138"/>
      <c r="D133" s="139"/>
      <c r="E133" s="135"/>
      <c r="F133" s="135"/>
      <c r="G133" s="140"/>
      <c r="H133" s="140"/>
      <c r="I133" s="135"/>
      <c r="J133" s="135"/>
      <c r="K133" s="135"/>
      <c r="L133" s="135"/>
      <c r="M133" s="136"/>
      <c r="N133" s="135"/>
      <c r="O133" s="135"/>
      <c r="P133" s="137"/>
    </row>
    <row r="134" spans="3:16" x14ac:dyDescent="0.2">
      <c r="C134" s="138"/>
      <c r="D134" s="139"/>
      <c r="E134" s="135"/>
      <c r="F134" s="135"/>
      <c r="G134" s="140"/>
      <c r="H134" s="140"/>
      <c r="I134" s="135"/>
      <c r="J134" s="135"/>
      <c r="K134" s="135"/>
      <c r="L134" s="135"/>
      <c r="M134" s="136"/>
      <c r="N134" s="135"/>
      <c r="O134" s="135"/>
      <c r="P134" s="137"/>
    </row>
    <row r="135" spans="3:16" x14ac:dyDescent="0.2">
      <c r="C135" s="138"/>
      <c r="D135" s="139"/>
      <c r="E135" s="135"/>
      <c r="F135" s="135"/>
      <c r="G135" s="140"/>
      <c r="H135" s="140"/>
      <c r="I135" s="135"/>
      <c r="J135" s="135"/>
      <c r="K135" s="135"/>
      <c r="L135" s="135"/>
      <c r="M135" s="136"/>
      <c r="N135" s="135"/>
      <c r="O135" s="135"/>
      <c r="P135" s="137"/>
    </row>
    <row r="136" spans="3:16" x14ac:dyDescent="0.2">
      <c r="C136" s="138"/>
      <c r="D136" s="139"/>
      <c r="E136" s="135"/>
      <c r="F136" s="135"/>
      <c r="G136" s="140"/>
      <c r="H136" s="140"/>
      <c r="I136" s="135"/>
      <c r="J136" s="135"/>
      <c r="K136" s="135"/>
      <c r="L136" s="135"/>
      <c r="M136" s="136"/>
      <c r="N136" s="135"/>
      <c r="O136" s="135"/>
      <c r="P136" s="137"/>
    </row>
    <row r="137" spans="3:16" x14ac:dyDescent="0.2">
      <c r="C137" s="138"/>
      <c r="D137" s="139"/>
      <c r="E137" s="135"/>
      <c r="F137" s="135"/>
      <c r="G137" s="140"/>
      <c r="H137" s="140"/>
      <c r="I137" s="135"/>
      <c r="J137" s="135"/>
      <c r="K137" s="135"/>
      <c r="L137" s="135"/>
      <c r="M137" s="136"/>
      <c r="N137" s="135"/>
      <c r="O137" s="135"/>
      <c r="P137" s="137"/>
    </row>
    <row r="138" spans="3:16" x14ac:dyDescent="0.2">
      <c r="C138" s="138"/>
      <c r="D138" s="139"/>
      <c r="E138" s="135"/>
      <c r="F138" s="135"/>
      <c r="G138" s="140"/>
      <c r="H138" s="140"/>
      <c r="I138" s="135"/>
      <c r="J138" s="135"/>
      <c r="K138" s="135"/>
      <c r="L138" s="135"/>
      <c r="M138" s="136"/>
      <c r="N138" s="135"/>
      <c r="O138" s="135"/>
      <c r="P138" s="137"/>
    </row>
    <row r="139" spans="3:16" x14ac:dyDescent="0.2">
      <c r="C139" s="138"/>
      <c r="D139" s="139"/>
      <c r="E139" s="135"/>
      <c r="F139" s="135"/>
      <c r="G139" s="140"/>
      <c r="H139" s="140"/>
      <c r="I139" s="135"/>
      <c r="J139" s="135"/>
      <c r="K139" s="135"/>
      <c r="L139" s="135"/>
      <c r="M139" s="136"/>
      <c r="N139" s="135"/>
      <c r="O139" s="135"/>
      <c r="P139" s="137"/>
    </row>
    <row r="140" spans="3:16" x14ac:dyDescent="0.2">
      <c r="C140" s="138"/>
      <c r="D140" s="139"/>
      <c r="E140" s="135"/>
      <c r="F140" s="135"/>
      <c r="G140" s="140"/>
      <c r="H140" s="140"/>
      <c r="I140" s="135"/>
      <c r="J140" s="135"/>
      <c r="K140" s="135"/>
      <c r="L140" s="135"/>
      <c r="M140" s="136"/>
      <c r="N140" s="135"/>
      <c r="O140" s="135"/>
      <c r="P140" s="137"/>
    </row>
    <row r="141" spans="3:16" x14ac:dyDescent="0.2">
      <c r="C141" s="138"/>
      <c r="D141" s="139"/>
      <c r="E141" s="135"/>
      <c r="F141" s="135"/>
      <c r="G141" s="140"/>
      <c r="H141" s="140"/>
      <c r="I141" s="135"/>
      <c r="J141" s="135"/>
      <c r="K141" s="135"/>
      <c r="L141" s="135"/>
      <c r="M141" s="136"/>
      <c r="N141" s="135"/>
      <c r="O141" s="135"/>
      <c r="P141" s="137"/>
    </row>
    <row r="142" spans="3:16" x14ac:dyDescent="0.2">
      <c r="C142" s="138"/>
      <c r="D142" s="139"/>
      <c r="E142" s="135"/>
      <c r="F142" s="135"/>
      <c r="G142" s="140"/>
      <c r="H142" s="140"/>
      <c r="I142" s="135"/>
      <c r="J142" s="135"/>
      <c r="K142" s="135"/>
      <c r="L142" s="135"/>
      <c r="M142" s="136"/>
      <c r="N142" s="135"/>
      <c r="O142" s="135"/>
      <c r="P142" s="137"/>
    </row>
    <row r="143" spans="3:16" x14ac:dyDescent="0.2">
      <c r="C143" s="138"/>
      <c r="D143" s="139"/>
      <c r="E143" s="135"/>
      <c r="F143" s="135"/>
      <c r="G143" s="140"/>
      <c r="H143" s="140"/>
      <c r="I143" s="135"/>
      <c r="J143" s="135"/>
      <c r="K143" s="135"/>
      <c r="L143" s="135"/>
      <c r="M143" s="136"/>
      <c r="N143" s="135"/>
      <c r="O143" s="135"/>
      <c r="P143" s="137"/>
    </row>
    <row r="144" spans="3:16" x14ac:dyDescent="0.2">
      <c r="C144" s="138"/>
      <c r="D144" s="139"/>
      <c r="E144" s="135"/>
      <c r="F144" s="135"/>
      <c r="G144" s="140"/>
      <c r="H144" s="140"/>
      <c r="I144" s="135"/>
      <c r="J144" s="135"/>
      <c r="K144" s="135"/>
      <c r="L144" s="135"/>
      <c r="M144" s="136"/>
      <c r="N144" s="135"/>
      <c r="O144" s="135"/>
      <c r="P144" s="137"/>
    </row>
    <row r="145" spans="3:16" x14ac:dyDescent="0.2">
      <c r="C145" s="138"/>
      <c r="D145" s="139"/>
      <c r="E145" s="135"/>
      <c r="F145" s="135"/>
      <c r="G145" s="140"/>
      <c r="H145" s="140"/>
      <c r="I145" s="135"/>
      <c r="J145" s="135"/>
      <c r="K145" s="135"/>
      <c r="L145" s="135"/>
      <c r="M145" s="136"/>
      <c r="N145" s="135"/>
      <c r="O145" s="135"/>
      <c r="P145" s="137"/>
    </row>
    <row r="146" spans="3:16" x14ac:dyDescent="0.2">
      <c r="C146" s="138"/>
      <c r="D146" s="139"/>
      <c r="E146" s="135"/>
      <c r="F146" s="135"/>
      <c r="G146" s="140"/>
      <c r="H146" s="140"/>
      <c r="I146" s="135"/>
      <c r="J146" s="135"/>
      <c r="K146" s="135"/>
      <c r="L146" s="135"/>
      <c r="M146" s="136"/>
      <c r="N146" s="135"/>
      <c r="O146" s="135"/>
      <c r="P146" s="137"/>
    </row>
    <row r="147" spans="3:16" x14ac:dyDescent="0.2">
      <c r="C147" s="138"/>
      <c r="D147" s="139"/>
      <c r="E147" s="135"/>
      <c r="F147" s="135"/>
      <c r="G147" s="140"/>
      <c r="H147" s="140"/>
      <c r="I147" s="135"/>
      <c r="J147" s="135"/>
      <c r="K147" s="135"/>
      <c r="L147" s="135"/>
      <c r="M147" s="136"/>
      <c r="N147" s="135"/>
      <c r="O147" s="135"/>
      <c r="P147" s="137"/>
    </row>
    <row r="148" spans="3:16" x14ac:dyDescent="0.2">
      <c r="C148" s="138"/>
      <c r="D148" s="139"/>
      <c r="E148" s="135"/>
      <c r="F148" s="135"/>
      <c r="G148" s="140"/>
      <c r="H148" s="140"/>
      <c r="I148" s="135"/>
      <c r="J148" s="135"/>
      <c r="K148" s="135"/>
      <c r="L148" s="135"/>
      <c r="M148" s="136"/>
      <c r="N148" s="135"/>
      <c r="O148" s="135"/>
      <c r="P148" s="137"/>
    </row>
    <row r="149" spans="3:16" x14ac:dyDescent="0.2">
      <c r="C149" s="138"/>
      <c r="D149" s="139"/>
      <c r="E149" s="135"/>
      <c r="F149" s="135"/>
      <c r="G149" s="140"/>
      <c r="H149" s="140"/>
      <c r="I149" s="135"/>
      <c r="J149" s="135"/>
      <c r="K149" s="135"/>
      <c r="L149" s="135"/>
      <c r="M149" s="136"/>
      <c r="N149" s="135"/>
      <c r="O149" s="135"/>
      <c r="P149" s="137"/>
    </row>
    <row r="150" spans="3:16" x14ac:dyDescent="0.2">
      <c r="C150" s="138"/>
      <c r="D150" s="139"/>
      <c r="E150" s="135"/>
      <c r="F150" s="135"/>
      <c r="G150" s="140"/>
      <c r="H150" s="140"/>
      <c r="I150" s="135"/>
      <c r="J150" s="135"/>
      <c r="K150" s="135"/>
      <c r="L150" s="135"/>
      <c r="M150" s="136"/>
      <c r="N150" s="135"/>
      <c r="O150" s="135"/>
      <c r="P150" s="137"/>
    </row>
    <row r="151" spans="3:16" x14ac:dyDescent="0.2">
      <c r="C151" s="138"/>
      <c r="D151" s="139"/>
      <c r="E151" s="135"/>
      <c r="F151" s="135"/>
      <c r="G151" s="140"/>
      <c r="H151" s="140"/>
      <c r="I151" s="135"/>
      <c r="J151" s="135"/>
      <c r="K151" s="135"/>
      <c r="L151" s="135"/>
      <c r="M151" s="136"/>
      <c r="N151" s="135"/>
      <c r="O151" s="135"/>
      <c r="P151" s="137"/>
    </row>
    <row r="152" spans="3:16" x14ac:dyDescent="0.2">
      <c r="C152" s="138"/>
      <c r="D152" s="139"/>
      <c r="E152" s="135"/>
      <c r="F152" s="135"/>
      <c r="G152" s="140"/>
      <c r="H152" s="140"/>
      <c r="I152" s="135"/>
      <c r="J152" s="135"/>
      <c r="K152" s="135"/>
      <c r="L152" s="135"/>
      <c r="M152" s="136"/>
      <c r="N152" s="135"/>
      <c r="O152" s="135"/>
      <c r="P152" s="137"/>
    </row>
    <row r="153" spans="3:16" x14ac:dyDescent="0.2">
      <c r="C153" s="138"/>
      <c r="D153" s="139"/>
      <c r="E153" s="135"/>
      <c r="F153" s="135"/>
      <c r="G153" s="140"/>
      <c r="H153" s="140"/>
      <c r="I153" s="135"/>
      <c r="J153" s="135"/>
      <c r="K153" s="135"/>
      <c r="L153" s="135"/>
      <c r="M153" s="136"/>
      <c r="N153" s="135"/>
      <c r="O153" s="135"/>
      <c r="P153" s="137"/>
    </row>
    <row r="154" spans="3:16" x14ac:dyDescent="0.2">
      <c r="C154" s="138"/>
      <c r="D154" s="139"/>
      <c r="E154" s="135"/>
      <c r="F154" s="135"/>
      <c r="G154" s="140"/>
      <c r="H154" s="140"/>
      <c r="I154" s="135"/>
      <c r="J154" s="135"/>
      <c r="K154" s="135"/>
      <c r="L154" s="135"/>
      <c r="M154" s="136"/>
      <c r="N154" s="135"/>
      <c r="O154" s="135"/>
      <c r="P154" s="137"/>
    </row>
    <row r="155" spans="3:16" x14ac:dyDescent="0.2">
      <c r="C155" s="138"/>
      <c r="D155" s="139"/>
      <c r="E155" s="135"/>
      <c r="F155" s="135"/>
      <c r="G155" s="140"/>
      <c r="H155" s="140"/>
      <c r="I155" s="135"/>
      <c r="J155" s="135"/>
      <c r="K155" s="135"/>
      <c r="L155" s="135"/>
      <c r="M155" s="136"/>
      <c r="N155" s="135"/>
      <c r="O155" s="135"/>
      <c r="P155" s="137"/>
    </row>
    <row r="156" spans="3:16" x14ac:dyDescent="0.2">
      <c r="C156" s="138"/>
      <c r="D156" s="139"/>
      <c r="E156" s="135"/>
      <c r="F156" s="135"/>
      <c r="G156" s="140"/>
      <c r="H156" s="140"/>
      <c r="I156" s="135"/>
      <c r="J156" s="135"/>
      <c r="K156" s="135"/>
      <c r="L156" s="135"/>
      <c r="M156" s="136"/>
      <c r="N156" s="135"/>
      <c r="O156" s="135"/>
      <c r="P156" s="137"/>
    </row>
    <row r="157" spans="3:16" ht="12" thickBot="1" x14ac:dyDescent="0.25">
      <c r="C157" s="141"/>
      <c r="D157" s="142"/>
      <c r="E157" s="143"/>
      <c r="F157" s="143"/>
      <c r="G157" s="144"/>
      <c r="H157" s="144"/>
      <c r="I157" s="143"/>
      <c r="J157" s="143"/>
      <c r="K157" s="143"/>
      <c r="L157" s="143"/>
      <c r="M157" s="145"/>
      <c r="N157" s="143"/>
      <c r="O157" s="143"/>
      <c r="P157" s="146"/>
    </row>
  </sheetData>
  <mergeCells count="83">
    <mergeCell ref="AV91:AW91"/>
    <mergeCell ref="AV92:AW92"/>
    <mergeCell ref="A93:AM94"/>
    <mergeCell ref="AU93:AW97"/>
    <mergeCell ref="C106:P107"/>
    <mergeCell ref="AV90:AW90"/>
    <mergeCell ref="AV79:AW79"/>
    <mergeCell ref="AV80:AW80"/>
    <mergeCell ref="AV81:AW81"/>
    <mergeCell ref="AV82:AW82"/>
    <mergeCell ref="AV83:AW83"/>
    <mergeCell ref="AV84:AW84"/>
    <mergeCell ref="AV85:AW85"/>
    <mergeCell ref="AV86:AW86"/>
    <mergeCell ref="AV87:AW87"/>
    <mergeCell ref="AV88:AW88"/>
    <mergeCell ref="AV89:AW89"/>
    <mergeCell ref="AV78:AW78"/>
    <mergeCell ref="AV67:AW67"/>
    <mergeCell ref="AV68:AW68"/>
    <mergeCell ref="AV69:AW69"/>
    <mergeCell ref="AV70:AW70"/>
    <mergeCell ref="AV71:AW71"/>
    <mergeCell ref="AV72:AW72"/>
    <mergeCell ref="AV73:AW73"/>
    <mergeCell ref="AV74:AW74"/>
    <mergeCell ref="AV75:AW75"/>
    <mergeCell ref="AV76:AW76"/>
    <mergeCell ref="AV77:AW77"/>
    <mergeCell ref="AV66:AW66"/>
    <mergeCell ref="AV55:AW55"/>
    <mergeCell ref="AV56:AW56"/>
    <mergeCell ref="AV57:AW5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54:AW54"/>
    <mergeCell ref="AV43:AW43"/>
    <mergeCell ref="AV44:AW44"/>
    <mergeCell ref="AV45:AW45"/>
    <mergeCell ref="AV46:AW46"/>
    <mergeCell ref="AV47:AW47"/>
    <mergeCell ref="AV48:AW48"/>
    <mergeCell ref="AV49:AW49"/>
    <mergeCell ref="AV50:AW50"/>
    <mergeCell ref="AV51:AW51"/>
    <mergeCell ref="AV52:AW52"/>
    <mergeCell ref="AV53:AW53"/>
    <mergeCell ref="AV42:AW42"/>
    <mergeCell ref="AV31:AW31"/>
    <mergeCell ref="AV32:AW32"/>
    <mergeCell ref="AV33:AW33"/>
    <mergeCell ref="AV34:AW34"/>
    <mergeCell ref="AV35:AW35"/>
    <mergeCell ref="AV36:AW36"/>
    <mergeCell ref="AV37:AW37"/>
    <mergeCell ref="AV38:AW38"/>
    <mergeCell ref="AV39:AW39"/>
    <mergeCell ref="AV40:AW40"/>
    <mergeCell ref="AV41:AW41"/>
    <mergeCell ref="AV30:AW30"/>
    <mergeCell ref="AK18:AR18"/>
    <mergeCell ref="AU18:AW18"/>
    <mergeCell ref="AU19:AU22"/>
    <mergeCell ref="AV19:AW22"/>
    <mergeCell ref="AV23:AW23"/>
    <mergeCell ref="AV24:AW24"/>
    <mergeCell ref="AV25:AW25"/>
    <mergeCell ref="AV26:AW26"/>
    <mergeCell ref="AV27:AW27"/>
    <mergeCell ref="AV28:AW28"/>
    <mergeCell ref="AV29:AW29"/>
    <mergeCell ref="AD18:AH18"/>
    <mergeCell ref="E18:I18"/>
    <mergeCell ref="J18:N18"/>
    <mergeCell ref="O18:S18"/>
    <mergeCell ref="T18:X18"/>
    <mergeCell ref="Y18:AC18"/>
  </mergeCells>
  <pageMargins left="0.78740157480314965" right="0.59055118110236227" top="0.98425196850393704" bottom="0.59055118110236227" header="0.51181102362204722" footer="0.51181102362204722"/>
  <pageSetup paperSize="8" scale="74" fitToHeight="0" orientation="landscape" r:id="rId1"/>
  <headerFooter alignWithMargins="0">
    <oddHeader>&amp;L&amp;"Calibri,Normal"&amp;12
TRANSMISJONS- OG INFILTRASJONSBEREGNING&amp;R&amp;G</oddHeader>
    <oddFooter>&amp;L&amp;8&amp;Z&amp;F&amp;RSide &amp;P av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11</vt:i4>
      </vt:variant>
      <vt:variant>
        <vt:lpstr>Navngitte områder</vt:lpstr>
      </vt:variant>
      <vt:variant>
        <vt:i4>16</vt:i4>
      </vt:variant>
    </vt:vector>
  </HeadingPairs>
  <TitlesOfParts>
    <vt:vector size="27" baseType="lpstr">
      <vt:lpstr>FORSIDE</vt:lpstr>
      <vt:lpstr>Oppsummering</vt:lpstr>
      <vt:lpstr>U1 etg.</vt:lpstr>
      <vt:lpstr>01 etg.</vt:lpstr>
      <vt:lpstr>02 etg.</vt:lpstr>
      <vt:lpstr>03 etg.</vt:lpstr>
      <vt:lpstr>04 etg.</vt:lpstr>
      <vt:lpstr>05 etg.</vt:lpstr>
      <vt:lpstr>06 etg.</vt:lpstr>
      <vt:lpstr>07 etg.</vt:lpstr>
      <vt:lpstr>Informasjon</vt:lpstr>
      <vt:lpstr>'01 etg.'!Utskriftsområde</vt:lpstr>
      <vt:lpstr>'02 etg.'!Utskriftsområde</vt:lpstr>
      <vt:lpstr>'03 etg.'!Utskriftsområde</vt:lpstr>
      <vt:lpstr>'04 etg.'!Utskriftsområde</vt:lpstr>
      <vt:lpstr>'05 etg.'!Utskriftsområde</vt:lpstr>
      <vt:lpstr>'06 etg.'!Utskriftsområde</vt:lpstr>
      <vt:lpstr>'07 etg.'!Utskriftsområde</vt:lpstr>
      <vt:lpstr>'U1 etg.'!Utskriftsområde</vt:lpstr>
      <vt:lpstr>'01 etg.'!Utskriftstitler</vt:lpstr>
      <vt:lpstr>'02 etg.'!Utskriftstitler</vt:lpstr>
      <vt:lpstr>'03 etg.'!Utskriftstitler</vt:lpstr>
      <vt:lpstr>'04 etg.'!Utskriftstitler</vt:lpstr>
      <vt:lpstr>'05 etg.'!Utskriftstitler</vt:lpstr>
      <vt:lpstr>'06 etg.'!Utskriftstitler</vt:lpstr>
      <vt:lpstr>'07 etg.'!Utskriftstitler</vt:lpstr>
      <vt:lpstr>'U1 etg.'!Utskriftstitler</vt:lpstr>
    </vt:vector>
  </TitlesOfParts>
  <Company>Structor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Navelsaker Klæboe</dc:creator>
  <cp:lastModifiedBy>Torbjørn Skårslette Stensrud</cp:lastModifiedBy>
  <cp:lastPrinted>2020-11-28T13:31:22Z</cp:lastPrinted>
  <dcterms:created xsi:type="dcterms:W3CDTF">1999-02-15T14:11:14Z</dcterms:created>
  <dcterms:modified xsi:type="dcterms:W3CDTF">2023-10-26T08:15:56Z</dcterms:modified>
</cp:coreProperties>
</file>