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840" windowHeight="12460" tabRatio="217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23" i="1"/>
  <c r="E123"/>
  <c r="F122"/>
  <c r="E122"/>
  <c r="G120"/>
  <c r="F108"/>
  <c r="E108"/>
  <c r="F107"/>
  <c r="E107"/>
  <c r="G105"/>
  <c r="F105"/>
  <c r="E105"/>
  <c r="F93"/>
  <c r="E93"/>
  <c r="F92"/>
  <c r="E92"/>
  <c r="G90"/>
  <c r="F90"/>
  <c r="E90"/>
  <c r="F78"/>
  <c r="E78"/>
  <c r="F77"/>
  <c r="E77"/>
  <c r="G75"/>
  <c r="F75"/>
  <c r="E75"/>
  <c r="F63"/>
  <c r="E63"/>
  <c r="F62"/>
  <c r="E62"/>
  <c r="G60"/>
  <c r="F60"/>
  <c r="E60"/>
  <c r="F48"/>
  <c r="E48"/>
  <c r="F47"/>
  <c r="E47"/>
  <c r="G45"/>
  <c r="F45"/>
  <c r="E45"/>
  <c r="F33"/>
  <c r="E33"/>
  <c r="F32"/>
  <c r="E32"/>
  <c r="G30"/>
  <c r="F18"/>
  <c r="E18"/>
  <c r="F17"/>
  <c r="E17"/>
  <c r="G15"/>
</calcChain>
</file>

<file path=xl/sharedStrings.xml><?xml version="1.0" encoding="utf-8"?>
<sst xmlns="http://schemas.openxmlformats.org/spreadsheetml/2006/main" count="67" uniqueCount="30">
  <si>
    <t>Pos5 – exp2</t>
  </si>
  <si>
    <t>F/k</t>
  </si>
  <si>
    <t>k/b</t>
  </si>
  <si>
    <t>rho0=1000</t>
  </si>
  <si>
    <t>INITIAL GUESSES</t>
  </si>
  <si>
    <t>OPTIMIZED VALUES</t>
  </si>
  <si>
    <t>eighth</t>
  </si>
  <si>
    <t>error</t>
  </si>
  <si>
    <r>
      <t>1</t>
    </r>
    <r>
      <rPr>
        <vertAlign val="superscript"/>
        <sz val="12"/>
        <color indexed="8"/>
        <rFont val="Arial"/>
        <family val="2"/>
        <charset val="1"/>
      </rPr>
      <t>st</t>
    </r>
  </si>
  <si>
    <t>SMALLEST</t>
  </si>
  <si>
    <t>ERROR</t>
  </si>
  <si>
    <t>MIN</t>
  </si>
  <si>
    <t>MAX</t>
  </si>
  <si>
    <r>
      <t>2</t>
    </r>
    <r>
      <rPr>
        <vertAlign val="superscript"/>
        <sz val="12"/>
        <color indexed="8"/>
        <rFont val="Arial"/>
        <family val="2"/>
        <charset val="1"/>
      </rPr>
      <t>nd</t>
    </r>
  </si>
  <si>
    <t>max func evals exceeded</t>
  </si>
  <si>
    <r>
      <t>3</t>
    </r>
    <r>
      <rPr>
        <vertAlign val="superscript"/>
        <sz val="12"/>
        <rFont val="Arial"/>
        <family val="2"/>
        <charset val="1"/>
      </rPr>
      <t>rd</t>
    </r>
  </si>
  <si>
    <r>
      <t>4</t>
    </r>
    <r>
      <rPr>
        <vertAlign val="superscript"/>
        <sz val="12"/>
        <color indexed="8"/>
        <rFont val="Arial"/>
        <family val="2"/>
        <charset val="1"/>
      </rPr>
      <t>th</t>
    </r>
  </si>
  <si>
    <t>← numerical error with #nodes=150, can't consider</t>
  </si>
  <si>
    <r>
      <t>5</t>
    </r>
    <r>
      <rPr>
        <vertAlign val="superscript"/>
        <sz val="12"/>
        <color indexed="8"/>
        <rFont val="Arial"/>
        <family val="2"/>
        <charset val="1"/>
      </rPr>
      <t>th</t>
    </r>
  </si>
  <si>
    <r>
      <t>6</t>
    </r>
    <r>
      <rPr>
        <vertAlign val="superscript"/>
        <sz val="12"/>
        <color indexed="8"/>
        <rFont val="Arial"/>
        <family val="2"/>
        <charset val="1"/>
      </rPr>
      <t>th</t>
    </r>
  </si>
  <si>
    <r>
      <t>7</t>
    </r>
    <r>
      <rPr>
        <vertAlign val="superscript"/>
        <sz val="12"/>
        <rFont val="Arial"/>
        <family val="2"/>
        <charset val="1"/>
      </rPr>
      <t>th</t>
    </r>
  </si>
  <si>
    <t>← largest error (not global minimum)</t>
  </si>
  <si>
    <t>← next largest error (not global minimum)</t>
  </si>
  <si>
    <r>
      <t>8</t>
    </r>
    <r>
      <rPr>
        <vertAlign val="superscript"/>
        <sz val="12"/>
        <color indexed="8"/>
        <rFont val="Arial"/>
        <family val="2"/>
        <charset val="1"/>
      </rPr>
      <t>th</t>
    </r>
  </si>
  <si>
    <t>* difficult to conclude which parameters</t>
  </si>
  <si>
    <t xml:space="preserve">  are more optimal, since there are two</t>
  </si>
  <si>
    <t xml:space="preserve">  places where clustering occurs</t>
  </si>
  <si>
    <t>* difficult to conclude which parameters</t>
    <phoneticPr fontId="12" type="noConversion"/>
  </si>
  <si>
    <t xml:space="preserve">  are more optimal, since there are two</t>
    <phoneticPr fontId="12" type="noConversion"/>
  </si>
  <si>
    <t xml:space="preserve">  places where clustering occurs</t>
    <phoneticPr fontId="12" type="noConversion"/>
  </si>
</sst>
</file>

<file path=xl/styles.xml><?xml version="1.0" encoding="utf-8"?>
<styleSheet xmlns="http://schemas.openxmlformats.org/spreadsheetml/2006/main">
  <fonts count="14">
    <font>
      <sz val="10"/>
      <name val="Arial"/>
      <family val="2"/>
      <charset val="1"/>
    </font>
    <font>
      <sz val="12"/>
      <color indexed="8"/>
      <name val="Arial"/>
      <family val="2"/>
      <charset val="1"/>
    </font>
    <font>
      <b/>
      <i/>
      <u/>
      <sz val="12"/>
      <color indexed="8"/>
      <name val="Arial"/>
      <family val="2"/>
      <charset val="1"/>
    </font>
    <font>
      <b/>
      <sz val="12"/>
      <color indexed="8"/>
      <name val="Arial"/>
      <family val="2"/>
      <charset val="1"/>
    </font>
    <font>
      <sz val="12"/>
      <name val="Arial"/>
      <family val="2"/>
      <charset val="1"/>
    </font>
    <font>
      <i/>
      <sz val="12"/>
      <color indexed="8"/>
      <name val="Arial"/>
      <family val="2"/>
      <charset val="1"/>
    </font>
    <font>
      <i/>
      <sz val="12"/>
      <name val="Arial"/>
      <family val="2"/>
      <charset val="1"/>
    </font>
    <font>
      <vertAlign val="superscript"/>
      <sz val="12"/>
      <color indexed="8"/>
      <name val="Arial"/>
      <family val="2"/>
      <charset val="1"/>
    </font>
    <font>
      <sz val="12"/>
      <color indexed="10"/>
      <name val="Arial"/>
      <family val="2"/>
      <charset val="1"/>
    </font>
    <font>
      <vertAlign val="superscript"/>
      <sz val="12"/>
      <name val="Arial"/>
      <family val="2"/>
      <charset val="1"/>
    </font>
    <font>
      <strike/>
      <sz val="12"/>
      <color indexed="8"/>
      <name val="Arial"/>
      <family val="2"/>
      <charset val="1"/>
    </font>
    <font>
      <strike/>
      <sz val="12"/>
      <name val="Arial"/>
      <family val="2"/>
      <charset val="1"/>
    </font>
    <font>
      <sz val="8"/>
      <name val="Verdana"/>
    </font>
    <font>
      <sz val="12"/>
      <color indexed="12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0" borderId="2" xfId="0" applyFont="1" applyBorder="1"/>
    <xf numFmtId="0" fontId="8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9" xfId="0" applyFont="1" applyBorder="1"/>
    <xf numFmtId="0" fontId="8" fillId="0" borderId="0" xfId="0" applyFont="1"/>
    <xf numFmtId="0" fontId="4" fillId="0" borderId="0" xfId="0" applyFont="1" applyBorder="1"/>
    <xf numFmtId="0" fontId="4" fillId="0" borderId="10" xfId="0" applyFont="1" applyBorder="1"/>
    <xf numFmtId="0" fontId="1" fillId="0" borderId="10" xfId="0" applyFont="1" applyBorder="1"/>
    <xf numFmtId="0" fontId="10" fillId="0" borderId="10" xfId="0" applyFont="1" applyBorder="1"/>
    <xf numFmtId="0" fontId="11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MK123"/>
  <sheetViews>
    <sheetView tabSelected="1" zoomScale="90" zoomScaleNormal="90" zoomScalePageLayoutView="90" workbookViewId="0"/>
  </sheetViews>
  <sheetFormatPr baseColWidth="10" defaultColWidth="8.83203125" defaultRowHeight="15"/>
  <cols>
    <col min="1" max="4" width="12" style="1" customWidth="1"/>
    <col min="5" max="7" width="24" style="1" customWidth="1"/>
    <col min="8" max="1025" width="8.83203125" style="1"/>
  </cols>
  <sheetData>
    <row r="1" spans="1:22" s="4" customFormat="1" ht="15" customHeight="1">
      <c r="A1" s="2" t="s">
        <v>0</v>
      </c>
      <c r="B1" s="2"/>
      <c r="C1" s="3"/>
    </row>
    <row r="2" spans="1:22" ht="15" customHeight="1">
      <c r="A2" s="4"/>
      <c r="B2" s="4"/>
      <c r="C2" s="4"/>
      <c r="D2" s="4"/>
      <c r="E2" s="4"/>
      <c r="F2" s="4"/>
      <c r="G2" s="4"/>
      <c r="H2" s="4"/>
      <c r="S2" s="4"/>
      <c r="T2" s="4"/>
      <c r="V2" s="4"/>
    </row>
    <row r="3" spans="1:22" ht="15" customHeight="1">
      <c r="A3" s="5" t="s">
        <v>3</v>
      </c>
      <c r="B3" s="5"/>
      <c r="C3" s="1" t="s">
        <v>4</v>
      </c>
      <c r="D3" s="4"/>
      <c r="E3" s="1" t="s">
        <v>5</v>
      </c>
      <c r="F3" s="4"/>
      <c r="G3" s="4"/>
      <c r="H3" s="4"/>
    </row>
    <row r="4" spans="1:22" ht="15" customHeight="1">
      <c r="A4" s="4"/>
      <c r="B4" s="6" t="s">
        <v>6</v>
      </c>
      <c r="C4" s="5" t="s">
        <v>1</v>
      </c>
      <c r="D4" s="5" t="s">
        <v>2</v>
      </c>
      <c r="E4" s="5" t="s">
        <v>1</v>
      </c>
      <c r="F4" s="5" t="s">
        <v>2</v>
      </c>
      <c r="G4" s="5" t="s">
        <v>7</v>
      </c>
      <c r="H4" s="4"/>
    </row>
    <row r="5" spans="1:22" ht="15" customHeight="1">
      <c r="A5" s="4"/>
      <c r="B5" s="1" t="s">
        <v>8</v>
      </c>
      <c r="C5" s="1">
        <v>0.7</v>
      </c>
      <c r="D5" s="1">
        <v>6000</v>
      </c>
      <c r="E5" s="4">
        <v>0.50038602056874104</v>
      </c>
      <c r="F5" s="4">
        <v>6534.3032793616803</v>
      </c>
      <c r="G5" s="4">
        <v>120175.875749926</v>
      </c>
      <c r="H5" s="4"/>
    </row>
    <row r="6" spans="1:22" ht="15" customHeight="1">
      <c r="A6" s="4"/>
      <c r="B6" s="4"/>
      <c r="C6" s="1">
        <v>0.7</v>
      </c>
      <c r="D6" s="1">
        <v>7000</v>
      </c>
      <c r="E6" s="4">
        <v>0.46226861464573898</v>
      </c>
      <c r="F6" s="4">
        <v>7925.8899923900599</v>
      </c>
      <c r="G6" s="4">
        <v>119269.082147815</v>
      </c>
      <c r="H6" s="4"/>
    </row>
    <row r="7" spans="1:22" ht="15" customHeight="1">
      <c r="A7" s="4"/>
      <c r="B7" s="4"/>
      <c r="C7" s="1">
        <v>0.7</v>
      </c>
      <c r="D7" s="1">
        <v>8000</v>
      </c>
      <c r="E7" s="4">
        <v>0.25867867734085598</v>
      </c>
      <c r="F7" s="4">
        <v>22171.616352920901</v>
      </c>
      <c r="G7" s="4">
        <v>114847.21586764599</v>
      </c>
      <c r="H7" s="4"/>
    </row>
    <row r="8" spans="1:22" ht="15" customHeight="1">
      <c r="A8" s="4"/>
      <c r="B8" s="4"/>
      <c r="C8" s="1">
        <v>0.8</v>
      </c>
      <c r="D8" s="1">
        <v>6000</v>
      </c>
      <c r="E8" s="4">
        <v>0.28362392916186002</v>
      </c>
      <c r="F8" s="4">
        <v>15374.5928230552</v>
      </c>
      <c r="G8" s="4">
        <v>116377.942927948</v>
      </c>
      <c r="H8" s="4"/>
    </row>
    <row r="9" spans="1:22" ht="15" customHeight="1">
      <c r="A9" s="4"/>
      <c r="B9" s="4"/>
      <c r="C9" s="1">
        <v>0.8</v>
      </c>
      <c r="D9" s="1">
        <v>7000</v>
      </c>
      <c r="E9" s="4">
        <v>0.44264912917656202</v>
      </c>
      <c r="F9" s="4">
        <v>8707.9962011817006</v>
      </c>
      <c r="G9" s="4">
        <v>118753.83246853101</v>
      </c>
      <c r="H9" s="4"/>
    </row>
    <row r="10" spans="1:22" ht="15" customHeight="1">
      <c r="A10" s="4"/>
      <c r="B10" s="4"/>
      <c r="C10" s="1">
        <v>0.8</v>
      </c>
      <c r="D10" s="1">
        <v>8000</v>
      </c>
      <c r="E10" s="4">
        <v>0.45125951090670402</v>
      </c>
      <c r="F10" s="4">
        <v>8722.4343124396892</v>
      </c>
      <c r="G10" s="4">
        <v>118788.38578595</v>
      </c>
      <c r="H10" s="4"/>
    </row>
    <row r="11" spans="1:22" ht="15" customHeight="1">
      <c r="A11" s="4"/>
      <c r="B11" s="4"/>
      <c r="C11" s="1">
        <v>0.9</v>
      </c>
      <c r="D11" s="1">
        <v>6000</v>
      </c>
      <c r="E11" s="4">
        <v>0.39387215023706901</v>
      </c>
      <c r="F11" s="4">
        <v>11079.100569906201</v>
      </c>
      <c r="G11" s="4">
        <v>117810.823423707</v>
      </c>
      <c r="H11" s="4"/>
    </row>
    <row r="12" spans="1:22" ht="15" customHeight="1">
      <c r="A12" s="4"/>
      <c r="B12" s="4"/>
      <c r="C12" s="1">
        <v>0.9</v>
      </c>
      <c r="D12" s="1">
        <v>7000</v>
      </c>
      <c r="E12" s="4">
        <v>0.38172939905368097</v>
      </c>
      <c r="F12" s="4">
        <v>8336.2254023125206</v>
      </c>
      <c r="G12" s="4">
        <v>119338.354315547</v>
      </c>
      <c r="H12" s="4"/>
    </row>
    <row r="13" spans="1:22" ht="15" customHeight="1">
      <c r="A13" s="4"/>
      <c r="B13" s="4"/>
      <c r="C13" s="1">
        <v>0.9</v>
      </c>
      <c r="D13" s="1">
        <v>8000</v>
      </c>
      <c r="E13" s="4">
        <v>0.43653226340568402</v>
      </c>
      <c r="F13" s="4">
        <v>9051.8955098712704</v>
      </c>
      <c r="G13" s="4">
        <v>118573.821260779</v>
      </c>
      <c r="H13" s="4"/>
    </row>
    <row r="14" spans="1:22" ht="15" customHeight="1">
      <c r="A14" s="4"/>
      <c r="B14" s="4"/>
      <c r="C14" s="4"/>
      <c r="D14" s="4"/>
      <c r="E14" s="4"/>
      <c r="F14" s="4"/>
      <c r="G14" s="4"/>
      <c r="H14" s="4"/>
    </row>
    <row r="15" spans="1:22" ht="15" customHeight="1">
      <c r="A15" s="4"/>
      <c r="B15" s="4"/>
      <c r="C15" s="4"/>
      <c r="D15" s="7" t="s">
        <v>9</v>
      </c>
      <c r="E15" s="8"/>
      <c r="F15" s="8"/>
      <c r="G15" s="9">
        <f>MIN(G5:G13)</f>
        <v>114847.21586764599</v>
      </c>
      <c r="H15" s="24" t="s">
        <v>27</v>
      </c>
    </row>
    <row r="16" spans="1:22" ht="15" customHeight="1">
      <c r="A16" s="4"/>
      <c r="B16" s="4"/>
      <c r="C16" s="4"/>
      <c r="D16" s="10" t="s">
        <v>10</v>
      </c>
      <c r="E16" s="11"/>
      <c r="F16" s="11"/>
      <c r="G16" s="12"/>
      <c r="H16" s="24" t="s">
        <v>28</v>
      </c>
    </row>
    <row r="17" spans="1:8" ht="15" customHeight="1">
      <c r="A17" s="4"/>
      <c r="B17" s="4"/>
      <c r="C17" s="4"/>
      <c r="D17" s="10" t="s">
        <v>11</v>
      </c>
      <c r="E17" s="11">
        <f>MIN(E5:E13)</f>
        <v>0.25867867734085598</v>
      </c>
      <c r="F17" s="11">
        <f>MIN(F5:F13)</f>
        <v>6534.3032793616803</v>
      </c>
      <c r="G17" s="12"/>
      <c r="H17" s="24" t="s">
        <v>29</v>
      </c>
    </row>
    <row r="18" spans="1:8" ht="15" customHeight="1">
      <c r="A18" s="4"/>
      <c r="B18" s="4"/>
      <c r="C18" s="4"/>
      <c r="D18" s="13" t="s">
        <v>12</v>
      </c>
      <c r="E18" s="14">
        <f>MAX(E5:E13)</f>
        <v>0.50038602056874104</v>
      </c>
      <c r="F18" s="14">
        <f>MAX(F5:F13)</f>
        <v>22171.616352920901</v>
      </c>
      <c r="G18" s="15"/>
      <c r="H18" s="4"/>
    </row>
    <row r="19" spans="1:8" ht="15" customHeight="1">
      <c r="A19" s="4"/>
      <c r="B19" s="4"/>
      <c r="C19" s="4"/>
      <c r="D19" s="4"/>
      <c r="E19" s="4"/>
      <c r="F19" s="4"/>
      <c r="G19" s="4"/>
      <c r="H19" s="4"/>
    </row>
    <row r="20" spans="1:8" ht="15" customHeight="1">
      <c r="A20" s="4"/>
      <c r="B20" s="16" t="s">
        <v>13</v>
      </c>
      <c r="C20" s="16">
        <v>0.7</v>
      </c>
      <c r="D20" s="16">
        <v>6000</v>
      </c>
      <c r="E20" s="17">
        <v>0.26311482771330202</v>
      </c>
      <c r="F20" s="17">
        <v>17168.090880647698</v>
      </c>
      <c r="G20" s="17">
        <v>115967.278485399</v>
      </c>
      <c r="H20" s="4"/>
    </row>
    <row r="21" spans="1:8" ht="15" customHeight="1">
      <c r="A21" s="4"/>
      <c r="B21" s="4"/>
      <c r="C21" s="4">
        <v>0.7</v>
      </c>
      <c r="D21" s="4">
        <v>7000</v>
      </c>
      <c r="E21" s="4">
        <v>0.36750124002933998</v>
      </c>
      <c r="F21" s="4">
        <v>8179.7197965020996</v>
      </c>
      <c r="G21" s="4">
        <v>120248.96404086</v>
      </c>
      <c r="H21" s="4" t="s">
        <v>14</v>
      </c>
    </row>
    <row r="22" spans="1:8" ht="15" customHeight="1">
      <c r="A22" s="4"/>
      <c r="B22" s="4"/>
      <c r="C22" s="1">
        <v>0.7</v>
      </c>
      <c r="D22" s="1">
        <v>8000</v>
      </c>
      <c r="E22" s="4">
        <v>0.36379525155016001</v>
      </c>
      <c r="F22" s="4">
        <v>8820.3879851050897</v>
      </c>
      <c r="G22" s="4">
        <v>119854.97978240201</v>
      </c>
      <c r="H22" s="4"/>
    </row>
    <row r="23" spans="1:8" ht="15" customHeight="1">
      <c r="A23" s="4"/>
      <c r="B23" s="4"/>
      <c r="C23" s="1">
        <v>0.8</v>
      </c>
      <c r="D23" s="1">
        <v>6000</v>
      </c>
      <c r="E23" s="4">
        <v>0.40226462208716102</v>
      </c>
      <c r="F23" s="4">
        <v>6817.4051664229601</v>
      </c>
      <c r="G23" s="4">
        <v>121328.508411816</v>
      </c>
      <c r="H23" s="4"/>
    </row>
    <row r="24" spans="1:8" ht="15" customHeight="1">
      <c r="A24" s="4"/>
      <c r="B24" s="4"/>
      <c r="C24" s="1">
        <v>0.8</v>
      </c>
      <c r="D24" s="1">
        <v>7000</v>
      </c>
      <c r="E24" s="4">
        <v>0.338520867930025</v>
      </c>
      <c r="F24" s="4">
        <v>8097.2775329045198</v>
      </c>
      <c r="G24" s="4">
        <v>120461.040162719</v>
      </c>
      <c r="H24" s="4"/>
    </row>
    <row r="25" spans="1:8" ht="15" customHeight="1">
      <c r="A25" s="4"/>
      <c r="B25" s="4"/>
      <c r="C25" s="1">
        <v>0.8</v>
      </c>
      <c r="D25" s="1">
        <v>8000</v>
      </c>
      <c r="E25" s="4">
        <v>0.34950706954169303</v>
      </c>
      <c r="F25" s="4">
        <v>9167.4629560458707</v>
      </c>
      <c r="G25" s="4">
        <v>119367.122192754</v>
      </c>
      <c r="H25" s="4"/>
    </row>
    <row r="26" spans="1:8" ht="15" customHeight="1">
      <c r="A26" s="4"/>
      <c r="B26" s="4"/>
      <c r="C26" s="1">
        <v>0.9</v>
      </c>
      <c r="D26" s="1">
        <v>6000</v>
      </c>
      <c r="E26" s="4">
        <v>0.39684827667531702</v>
      </c>
      <c r="F26" s="4">
        <v>7100.4473156877302</v>
      </c>
      <c r="G26" s="4">
        <v>121008.839077476</v>
      </c>
      <c r="H26" s="4"/>
    </row>
    <row r="27" spans="1:8" ht="15" customHeight="1">
      <c r="A27" s="4"/>
      <c r="B27" s="4"/>
      <c r="C27" s="1">
        <v>0.9</v>
      </c>
      <c r="D27" s="1">
        <v>7000</v>
      </c>
      <c r="E27" s="4">
        <v>0.261826650496021</v>
      </c>
      <c r="F27" s="4">
        <v>16830.655417145201</v>
      </c>
      <c r="G27" s="4">
        <v>116007.62962475501</v>
      </c>
      <c r="H27" s="4"/>
    </row>
    <row r="28" spans="1:8" ht="15" customHeight="1">
      <c r="A28" s="4"/>
      <c r="B28" s="4"/>
      <c r="C28" s="1">
        <v>0.9</v>
      </c>
      <c r="D28" s="1">
        <v>8000</v>
      </c>
      <c r="E28" s="4">
        <v>0.33667948447985901</v>
      </c>
      <c r="F28" s="4">
        <v>9892.1654528654999</v>
      </c>
      <c r="G28" s="4">
        <v>118977.573046694</v>
      </c>
      <c r="H28" s="4"/>
    </row>
    <row r="29" spans="1:8" ht="15" customHeight="1" thickBot="1">
      <c r="A29" s="4"/>
      <c r="B29" s="4"/>
      <c r="C29" s="4"/>
      <c r="D29" s="4"/>
      <c r="E29" s="4"/>
      <c r="F29" s="4"/>
      <c r="G29" s="4"/>
      <c r="H29" s="4"/>
    </row>
    <row r="30" spans="1:8" ht="15" customHeight="1" thickTop="1">
      <c r="A30" s="4"/>
      <c r="B30" s="4"/>
      <c r="C30" s="4"/>
      <c r="D30" s="7" t="s">
        <v>9</v>
      </c>
      <c r="E30" s="8"/>
      <c r="F30" s="8"/>
      <c r="G30" s="9">
        <f>MIN(G20:G28)</f>
        <v>115967.278485399</v>
      </c>
      <c r="H30" s="24" t="s">
        <v>24</v>
      </c>
    </row>
    <row r="31" spans="1:8" ht="15" customHeight="1">
      <c r="A31" s="4"/>
      <c r="B31" s="4"/>
      <c r="C31" s="4"/>
      <c r="D31" s="10" t="s">
        <v>10</v>
      </c>
      <c r="E31" s="11"/>
      <c r="F31" s="11"/>
      <c r="G31" s="12"/>
      <c r="H31" s="24" t="s">
        <v>25</v>
      </c>
    </row>
    <row r="32" spans="1:8" ht="15" customHeight="1">
      <c r="A32" s="4"/>
      <c r="B32" s="4"/>
      <c r="C32" s="4"/>
      <c r="D32" s="10" t="s">
        <v>11</v>
      </c>
      <c r="E32" s="11">
        <f>MIN(E20:E28)</f>
        <v>0.261826650496021</v>
      </c>
      <c r="F32" s="11">
        <f>MIN(F20:F28)</f>
        <v>6817.4051664229601</v>
      </c>
      <c r="G32" s="12"/>
      <c r="H32" s="24" t="s">
        <v>26</v>
      </c>
    </row>
    <row r="33" spans="1:8" ht="15" customHeight="1" thickBot="1">
      <c r="A33" s="4"/>
      <c r="B33" s="4"/>
      <c r="C33" s="4"/>
      <c r="D33" s="13" t="s">
        <v>12</v>
      </c>
      <c r="E33" s="14">
        <f>MAX(E20:E28)</f>
        <v>0.40226462208716102</v>
      </c>
      <c r="F33" s="14">
        <f>MAX(F20:F28)</f>
        <v>17168.090880647698</v>
      </c>
      <c r="G33" s="15"/>
      <c r="H33" s="4"/>
    </row>
    <row r="34" spans="1:8" ht="15" customHeight="1">
      <c r="A34" s="4"/>
      <c r="B34" s="4"/>
      <c r="C34" s="4"/>
      <c r="D34" s="4"/>
      <c r="E34" s="4"/>
      <c r="F34" s="4"/>
      <c r="G34" s="4"/>
      <c r="H34" s="4"/>
    </row>
    <row r="35" spans="1:8" ht="15" customHeight="1">
      <c r="A35" s="4"/>
      <c r="B35" s="17" t="s">
        <v>15</v>
      </c>
      <c r="C35" s="17">
        <v>0.7</v>
      </c>
      <c r="D35" s="17">
        <v>6000</v>
      </c>
      <c r="E35" s="17">
        <v>0.33333709901865799</v>
      </c>
      <c r="F35" s="17">
        <v>6976.7017029082799</v>
      </c>
      <c r="G35" s="17">
        <v>110540.811863276</v>
      </c>
      <c r="H35" s="4"/>
    </row>
    <row r="36" spans="1:8" ht="15" customHeight="1">
      <c r="A36" s="4"/>
      <c r="B36" s="11"/>
      <c r="C36" s="1">
        <v>0.7</v>
      </c>
      <c r="D36" s="1">
        <v>7000</v>
      </c>
      <c r="E36" s="4">
        <v>0.31529529705839898</v>
      </c>
      <c r="F36" s="4">
        <v>8002.2979036522402</v>
      </c>
      <c r="G36" s="4">
        <v>110058.997127714</v>
      </c>
      <c r="H36" s="4"/>
    </row>
    <row r="37" spans="1:8" ht="15" customHeight="1">
      <c r="A37" s="4"/>
      <c r="B37" s="4"/>
      <c r="C37" s="1">
        <v>0.7</v>
      </c>
      <c r="D37" s="1">
        <v>8000</v>
      </c>
      <c r="E37" s="4">
        <v>0.30555639833385201</v>
      </c>
      <c r="F37" s="4">
        <v>8871.5344831017792</v>
      </c>
      <c r="G37" s="18">
        <v>109558.716278363</v>
      </c>
      <c r="H37" s="4"/>
    </row>
    <row r="38" spans="1:8" ht="15" customHeight="1">
      <c r="A38" s="4"/>
      <c r="B38" s="4"/>
      <c r="C38" s="1">
        <v>0.8</v>
      </c>
      <c r="D38" s="1">
        <v>6000</v>
      </c>
      <c r="E38" s="4">
        <v>0.34356755183794302</v>
      </c>
      <c r="F38" s="4">
        <v>6435.9303446736903</v>
      </c>
      <c r="G38" s="4">
        <v>110948.189566078</v>
      </c>
      <c r="H38" s="4"/>
    </row>
    <row r="39" spans="1:8" ht="15" customHeight="1">
      <c r="A39" s="4"/>
      <c r="B39" s="4"/>
      <c r="C39" s="1">
        <v>0.8</v>
      </c>
      <c r="D39" s="1">
        <v>7000</v>
      </c>
      <c r="E39" s="4">
        <v>0.32142465069451598</v>
      </c>
      <c r="F39" s="4">
        <v>7865.6221749648003</v>
      </c>
      <c r="G39" s="4">
        <v>110184.825860172</v>
      </c>
      <c r="H39" s="4"/>
    </row>
    <row r="40" spans="1:8" ht="15" customHeight="1">
      <c r="A40" s="4"/>
      <c r="B40" s="4"/>
      <c r="C40" s="1">
        <v>0.8</v>
      </c>
      <c r="D40" s="1">
        <v>8000</v>
      </c>
      <c r="E40" s="4">
        <v>0.279281917487538</v>
      </c>
      <c r="F40" s="4">
        <v>9046.3504731586909</v>
      </c>
      <c r="G40" s="4">
        <v>109848.472944273</v>
      </c>
      <c r="H40" s="4"/>
    </row>
    <row r="41" spans="1:8" ht="15" customHeight="1">
      <c r="A41" s="4"/>
      <c r="B41" s="4"/>
      <c r="C41" s="1">
        <v>0.9</v>
      </c>
      <c r="D41" s="1">
        <v>6000</v>
      </c>
      <c r="E41" s="4">
        <v>0.32626537371645897</v>
      </c>
      <c r="F41" s="4">
        <v>6950.9417255656699</v>
      </c>
      <c r="G41" s="4">
        <v>110706.686135265</v>
      </c>
      <c r="H41" s="4"/>
    </row>
    <row r="42" spans="1:8" ht="15" customHeight="1">
      <c r="A42" s="4"/>
      <c r="B42" s="4"/>
      <c r="C42" s="1">
        <v>0.9</v>
      </c>
      <c r="D42" s="1">
        <v>7000</v>
      </c>
      <c r="E42" s="4">
        <v>0.312904331119712</v>
      </c>
      <c r="F42" s="4">
        <v>7842.8249914098997</v>
      </c>
      <c r="G42" s="4">
        <v>109987.202450285</v>
      </c>
      <c r="H42" s="4"/>
    </row>
    <row r="43" spans="1:8" ht="15" customHeight="1">
      <c r="A43" s="4"/>
      <c r="B43" s="19"/>
      <c r="C43" s="11">
        <v>0.9</v>
      </c>
      <c r="D43" s="11">
        <v>8000</v>
      </c>
      <c r="E43" s="4">
        <v>0.30516242635274599</v>
      </c>
      <c r="F43" s="4">
        <v>8981.3619644807004</v>
      </c>
      <c r="G43" s="4">
        <v>109568.994965898</v>
      </c>
      <c r="H43" s="4"/>
    </row>
    <row r="44" spans="1:8" ht="15" customHeight="1">
      <c r="A44" s="4"/>
      <c r="B44" s="11"/>
      <c r="C44" s="11"/>
      <c r="D44" s="11"/>
      <c r="E44" s="11"/>
      <c r="F44" s="11"/>
      <c r="G44" s="11"/>
      <c r="H44" s="4"/>
    </row>
    <row r="45" spans="1:8" ht="15" customHeight="1">
      <c r="A45" s="4"/>
      <c r="B45" s="4"/>
      <c r="C45" s="4"/>
      <c r="D45" s="7" t="s">
        <v>9</v>
      </c>
      <c r="E45" s="8">
        <f>E37</f>
        <v>0.30555639833385201</v>
      </c>
      <c r="F45" s="8">
        <f>F37</f>
        <v>8871.5344831017792</v>
      </c>
      <c r="G45" s="9">
        <f>MIN(G35:G43)</f>
        <v>109558.716278363</v>
      </c>
      <c r="H45" s="4"/>
    </row>
    <row r="46" spans="1:8" ht="15" customHeight="1">
      <c r="A46" s="4"/>
      <c r="B46" s="4"/>
      <c r="C46" s="4"/>
      <c r="D46" s="10" t="s">
        <v>10</v>
      </c>
      <c r="E46" s="11"/>
      <c r="F46" s="11"/>
      <c r="G46" s="12"/>
      <c r="H46" s="4"/>
    </row>
    <row r="47" spans="1:8" ht="15" customHeight="1">
      <c r="A47" s="4"/>
      <c r="B47" s="4"/>
      <c r="C47" s="4"/>
      <c r="D47" s="10" t="s">
        <v>11</v>
      </c>
      <c r="E47" s="11">
        <f>MIN(E35:E43)</f>
        <v>0.279281917487538</v>
      </c>
      <c r="F47" s="11">
        <f>MIN(F35:F43)</f>
        <v>6435.9303446736903</v>
      </c>
      <c r="G47" s="12"/>
      <c r="H47" s="4"/>
    </row>
    <row r="48" spans="1:8" ht="15" customHeight="1">
      <c r="A48" s="4"/>
      <c r="B48" s="4"/>
      <c r="C48" s="4"/>
      <c r="D48" s="13" t="s">
        <v>12</v>
      </c>
      <c r="E48" s="14">
        <f>MAX(E35:E43)</f>
        <v>0.34356755183794302</v>
      </c>
      <c r="F48" s="14">
        <f>MAX(F35:F43)</f>
        <v>9046.3504731586909</v>
      </c>
      <c r="G48" s="15"/>
      <c r="H48" s="4"/>
    </row>
    <row r="49" spans="1:8" ht="15" customHeight="1">
      <c r="A49" s="4"/>
      <c r="B49" s="20"/>
      <c r="C49" s="21"/>
      <c r="D49" s="21"/>
      <c r="E49" s="22"/>
      <c r="F49" s="22"/>
      <c r="G49" s="22"/>
      <c r="H49" s="4"/>
    </row>
    <row r="50" spans="1:8" ht="15" customHeight="1">
      <c r="A50" s="4"/>
      <c r="B50" s="1" t="s">
        <v>16</v>
      </c>
      <c r="C50" s="1">
        <v>0.7</v>
      </c>
      <c r="D50" s="1">
        <v>6000</v>
      </c>
      <c r="E50" s="4">
        <v>0.26669685119884501</v>
      </c>
      <c r="F50" s="4">
        <v>6412.09037264159</v>
      </c>
      <c r="G50" s="4">
        <v>105472.197437628</v>
      </c>
      <c r="H50" s="4"/>
    </row>
    <row r="51" spans="1:8" ht="15" customHeight="1">
      <c r="A51" s="4"/>
      <c r="B51" s="4"/>
      <c r="C51" s="1">
        <v>0.7</v>
      </c>
      <c r="D51" s="1">
        <v>7000</v>
      </c>
      <c r="E51" s="4">
        <v>0.26797561288053101</v>
      </c>
      <c r="F51" s="4">
        <v>7594.2504619779302</v>
      </c>
      <c r="G51" s="4">
        <v>105445.271541041</v>
      </c>
      <c r="H51" s="4"/>
    </row>
    <row r="52" spans="1:8" ht="15" customHeight="1">
      <c r="A52" s="4"/>
      <c r="B52" s="4"/>
      <c r="C52" s="1">
        <v>0.7</v>
      </c>
      <c r="D52" s="1">
        <v>8000</v>
      </c>
      <c r="E52" s="4">
        <v>0.23592637752102</v>
      </c>
      <c r="F52" s="4">
        <v>8856.7909978847492</v>
      </c>
      <c r="G52" s="4">
        <v>105410.818408594</v>
      </c>
      <c r="H52" s="4"/>
    </row>
    <row r="53" spans="1:8" ht="15" customHeight="1">
      <c r="A53" s="4"/>
      <c r="B53" s="4"/>
      <c r="C53" s="1">
        <v>0.8</v>
      </c>
      <c r="D53" s="1">
        <v>6000</v>
      </c>
      <c r="E53" s="4">
        <v>0.27287640715484002</v>
      </c>
      <c r="F53" s="4">
        <v>6809.5379620512103</v>
      </c>
      <c r="G53" s="4">
        <v>105628.334029711</v>
      </c>
      <c r="H53" s="4"/>
    </row>
    <row r="54" spans="1:8" ht="15" customHeight="1">
      <c r="A54" s="4"/>
      <c r="B54" s="4"/>
      <c r="C54" s="1">
        <v>0.8</v>
      </c>
      <c r="D54" s="1">
        <v>7000</v>
      </c>
      <c r="E54" s="4">
        <v>0.23514159586877401</v>
      </c>
      <c r="F54" s="4">
        <v>8154.7714739551402</v>
      </c>
      <c r="G54" s="4">
        <v>105469.172444895</v>
      </c>
      <c r="H54" s="4"/>
    </row>
    <row r="55" spans="1:8" ht="15" customHeight="1">
      <c r="A55" s="4"/>
      <c r="B55" s="4"/>
      <c r="C55" s="1">
        <v>0.8</v>
      </c>
      <c r="D55" s="1">
        <v>8000</v>
      </c>
      <c r="E55" s="4">
        <v>0.22232659816202299</v>
      </c>
      <c r="F55" s="4">
        <v>9248.3853859696301</v>
      </c>
      <c r="G55" s="4">
        <v>105191.57677483901</v>
      </c>
      <c r="H55" s="4"/>
    </row>
    <row r="56" spans="1:8" ht="15" customHeight="1">
      <c r="A56" s="4"/>
      <c r="B56" s="4"/>
      <c r="C56" s="1">
        <v>0.9</v>
      </c>
      <c r="D56" s="1">
        <v>6000</v>
      </c>
      <c r="E56" s="23">
        <v>0.26838973091963703</v>
      </c>
      <c r="F56" s="23">
        <v>7040.2889558413399</v>
      </c>
      <c r="G56" s="23">
        <v>105271.83907176599</v>
      </c>
      <c r="H56" s="4" t="s">
        <v>17</v>
      </c>
    </row>
    <row r="57" spans="1:8" ht="15" customHeight="1">
      <c r="A57" s="4"/>
      <c r="B57" s="4"/>
      <c r="C57" s="1">
        <v>0.9</v>
      </c>
      <c r="D57" s="1">
        <v>7000</v>
      </c>
      <c r="E57" s="4">
        <v>0.24727511405996599</v>
      </c>
      <c r="F57" s="4">
        <v>7795.4157357774502</v>
      </c>
      <c r="G57" s="4">
        <v>105849.981125586</v>
      </c>
      <c r="H57" s="4"/>
    </row>
    <row r="58" spans="1:8" ht="15" customHeight="1">
      <c r="A58" s="4"/>
      <c r="B58" s="4"/>
      <c r="C58" s="1">
        <v>0.9</v>
      </c>
      <c r="D58" s="1">
        <v>8000</v>
      </c>
      <c r="E58" s="4">
        <v>0.23058952993461901</v>
      </c>
      <c r="F58" s="4">
        <v>8644.1212151226391</v>
      </c>
      <c r="G58" s="18">
        <v>105161.86392848199</v>
      </c>
      <c r="H58" s="4"/>
    </row>
    <row r="59" spans="1:8" ht="15" customHeight="1">
      <c r="A59" s="4"/>
      <c r="B59" s="4"/>
      <c r="C59" s="4"/>
      <c r="D59" s="4"/>
      <c r="E59" s="4"/>
      <c r="F59" s="4"/>
      <c r="G59" s="4"/>
      <c r="H59" s="4"/>
    </row>
    <row r="60" spans="1:8" ht="15" customHeight="1">
      <c r="A60" s="4"/>
      <c r="B60" s="4"/>
      <c r="C60" s="4"/>
      <c r="D60" s="7" t="s">
        <v>9</v>
      </c>
      <c r="E60" s="8">
        <f>E58</f>
        <v>0.23058952993461901</v>
      </c>
      <c r="F60" s="8">
        <f>F58</f>
        <v>8644.1212151226391</v>
      </c>
      <c r="G60" s="9">
        <f>MIN(G50:G55,G57:G58)</f>
        <v>105161.86392848199</v>
      </c>
      <c r="H60" s="4"/>
    </row>
    <row r="61" spans="1:8" ht="15" customHeight="1">
      <c r="A61" s="4"/>
      <c r="B61" s="4"/>
      <c r="C61" s="4"/>
      <c r="D61" s="10" t="s">
        <v>10</v>
      </c>
      <c r="E61" s="11"/>
      <c r="F61" s="11"/>
      <c r="G61" s="12"/>
      <c r="H61" s="4"/>
    </row>
    <row r="62" spans="1:8" ht="15" customHeight="1">
      <c r="A62" s="4"/>
      <c r="B62" s="4"/>
      <c r="C62" s="4"/>
      <c r="D62" s="10" t="s">
        <v>11</v>
      </c>
      <c r="E62" s="11">
        <f>MIN(E50:E55,E57:E58)</f>
        <v>0.22232659816202299</v>
      </c>
      <c r="F62" s="11">
        <f>MIN(F50:F55,F57:F58)</f>
        <v>6412.09037264159</v>
      </c>
      <c r="G62" s="12"/>
      <c r="H62" s="4"/>
    </row>
    <row r="63" spans="1:8" ht="15" customHeight="1">
      <c r="A63" s="4"/>
      <c r="B63" s="4"/>
      <c r="C63" s="4"/>
      <c r="D63" s="13" t="s">
        <v>12</v>
      </c>
      <c r="E63" s="14">
        <f>MAX(E50:E55,E57:E58)</f>
        <v>0.27287640715484002</v>
      </c>
      <c r="F63" s="14">
        <f>MAX(F50:F55,F57:F58)</f>
        <v>9248.3853859696301</v>
      </c>
      <c r="G63" s="15"/>
      <c r="H63" s="4"/>
    </row>
    <row r="64" spans="1:8">
      <c r="A64" s="4"/>
      <c r="B64" s="4"/>
      <c r="C64" s="4"/>
      <c r="D64" s="4"/>
      <c r="E64" s="4"/>
      <c r="F64" s="4"/>
      <c r="G64" s="4"/>
      <c r="H64" s="4"/>
    </row>
    <row r="65" spans="1:8" ht="15" customHeight="1">
      <c r="A65" s="4"/>
      <c r="B65" s="16" t="s">
        <v>18</v>
      </c>
      <c r="C65" s="16">
        <v>0.7</v>
      </c>
      <c r="D65" s="16">
        <v>6000</v>
      </c>
      <c r="E65" s="17">
        <v>0.40414444649599801</v>
      </c>
      <c r="F65" s="17">
        <v>6466.6169372413797</v>
      </c>
      <c r="G65" s="17">
        <v>129985.58639348199</v>
      </c>
      <c r="H65" s="4"/>
    </row>
    <row r="66" spans="1:8" ht="15" customHeight="1">
      <c r="A66" s="4"/>
      <c r="B66" s="4"/>
      <c r="C66" s="1">
        <v>0.7</v>
      </c>
      <c r="D66" s="1">
        <v>7000</v>
      </c>
      <c r="E66" s="4">
        <v>0.39568718810933701</v>
      </c>
      <c r="F66" s="4">
        <v>7610.9779448358104</v>
      </c>
      <c r="G66" s="4">
        <v>129217.42449735499</v>
      </c>
      <c r="H66" s="4"/>
    </row>
    <row r="67" spans="1:8" ht="15" customHeight="1">
      <c r="A67" s="4"/>
      <c r="B67" s="4"/>
      <c r="C67" s="1">
        <v>0.7</v>
      </c>
      <c r="D67" s="1">
        <v>8000</v>
      </c>
      <c r="E67" s="4">
        <v>0.35351167627954899</v>
      </c>
      <c r="F67" s="4">
        <v>9583.0109715485305</v>
      </c>
      <c r="G67" s="18">
        <v>128248.153398273</v>
      </c>
      <c r="H67" s="4"/>
    </row>
    <row r="68" spans="1:8" ht="15" customHeight="1">
      <c r="A68" s="4"/>
      <c r="B68" s="4"/>
      <c r="C68" s="1">
        <v>0.8</v>
      </c>
      <c r="D68" s="1">
        <v>6000</v>
      </c>
      <c r="E68" s="4">
        <v>0.37999199227371699</v>
      </c>
      <c r="F68" s="4">
        <v>6862.3746875159104</v>
      </c>
      <c r="G68" s="4">
        <v>129921.53217506599</v>
      </c>
      <c r="H68" s="4"/>
    </row>
    <row r="69" spans="1:8" ht="15" customHeight="1">
      <c r="A69" s="4"/>
      <c r="B69" s="4"/>
      <c r="C69" s="1">
        <v>0.8</v>
      </c>
      <c r="D69" s="1">
        <v>7000</v>
      </c>
      <c r="E69" s="4">
        <v>0.36087308791602501</v>
      </c>
      <c r="F69" s="4">
        <v>7851.5787725015398</v>
      </c>
      <c r="G69" s="4">
        <v>129161.150167082</v>
      </c>
      <c r="H69" s="4"/>
    </row>
    <row r="70" spans="1:8" ht="15" customHeight="1">
      <c r="A70" s="4"/>
      <c r="B70" s="4"/>
      <c r="C70" s="1">
        <v>0.8</v>
      </c>
      <c r="D70" s="1">
        <v>8000</v>
      </c>
      <c r="E70" s="4">
        <v>0.36734629111297701</v>
      </c>
      <c r="F70" s="4">
        <v>8656.7758370177598</v>
      </c>
      <c r="G70" s="4">
        <v>128617.001252573</v>
      </c>
      <c r="H70" s="4"/>
    </row>
    <row r="71" spans="1:8" ht="15" customHeight="1">
      <c r="A71" s="4"/>
      <c r="B71" s="4"/>
      <c r="C71" s="1">
        <v>0.9</v>
      </c>
      <c r="D71" s="1">
        <v>6000</v>
      </c>
      <c r="E71" s="4">
        <v>0.41850315033269297</v>
      </c>
      <c r="F71" s="4">
        <v>6798.8160461131101</v>
      </c>
      <c r="G71" s="4">
        <v>129893.022586605</v>
      </c>
      <c r="H71" s="4"/>
    </row>
    <row r="72" spans="1:8" ht="15" customHeight="1">
      <c r="A72" s="4"/>
      <c r="B72" s="4"/>
      <c r="C72" s="1">
        <v>0.9</v>
      </c>
      <c r="D72" s="1">
        <v>7000</v>
      </c>
      <c r="E72" s="4">
        <v>0.39263763833504201</v>
      </c>
      <c r="F72" s="4">
        <v>7709.8403126948197</v>
      </c>
      <c r="G72" s="4">
        <v>129189.01463152999</v>
      </c>
      <c r="H72" s="4"/>
    </row>
    <row r="73" spans="1:8" ht="15" customHeight="1">
      <c r="A73" s="4"/>
      <c r="B73" s="4"/>
      <c r="C73" s="1">
        <v>0.9</v>
      </c>
      <c r="D73" s="1">
        <v>8000</v>
      </c>
      <c r="E73" s="4">
        <v>0.36187895515885199</v>
      </c>
      <c r="F73" s="4">
        <v>8910.1917164265506</v>
      </c>
      <c r="G73" s="4">
        <v>128538.87161502401</v>
      </c>
      <c r="H73" s="1" t="s">
        <v>14</v>
      </c>
    </row>
    <row r="74" spans="1:8" ht="15" customHeight="1">
      <c r="A74" s="4"/>
      <c r="B74" s="4"/>
      <c r="C74" s="4"/>
      <c r="D74" s="4"/>
      <c r="E74" s="4"/>
      <c r="F74" s="4"/>
      <c r="G74" s="4"/>
      <c r="H74" s="4"/>
    </row>
    <row r="75" spans="1:8" ht="15" customHeight="1">
      <c r="A75" s="4"/>
      <c r="B75" s="4"/>
      <c r="C75" s="4"/>
      <c r="D75" s="7" t="s">
        <v>9</v>
      </c>
      <c r="E75" s="8">
        <f>E67</f>
        <v>0.35351167627954899</v>
      </c>
      <c r="F75" s="8">
        <f>F67</f>
        <v>9583.0109715485305</v>
      </c>
      <c r="G75" s="9">
        <f>MIN(G65:G73)</f>
        <v>128248.153398273</v>
      </c>
      <c r="H75" s="4"/>
    </row>
    <row r="76" spans="1:8" ht="15" customHeight="1">
      <c r="A76" s="4"/>
      <c r="B76" s="4"/>
      <c r="C76" s="4"/>
      <c r="D76" s="10" t="s">
        <v>10</v>
      </c>
      <c r="E76" s="11"/>
      <c r="F76" s="11"/>
      <c r="G76" s="12"/>
      <c r="H76" s="4"/>
    </row>
    <row r="77" spans="1:8" ht="15" customHeight="1">
      <c r="A77" s="4"/>
      <c r="B77" s="4"/>
      <c r="C77" s="4"/>
      <c r="D77" s="10" t="s">
        <v>11</v>
      </c>
      <c r="E77" s="11">
        <f>MIN(E65:E73)</f>
        <v>0.35351167627954899</v>
      </c>
      <c r="F77" s="11">
        <f>MIN(F65:F73)</f>
        <v>6466.6169372413797</v>
      </c>
      <c r="G77" s="12"/>
      <c r="H77" s="4"/>
    </row>
    <row r="78" spans="1:8" ht="15" customHeight="1">
      <c r="A78" s="4"/>
      <c r="B78" s="4"/>
      <c r="C78" s="4"/>
      <c r="D78" s="13" t="s">
        <v>12</v>
      </c>
      <c r="E78" s="14">
        <f>MAX(E65:E73)</f>
        <v>0.41850315033269297</v>
      </c>
      <c r="F78" s="14">
        <f>MAX(F65:F73)</f>
        <v>9583.0109715485305</v>
      </c>
      <c r="G78" s="15"/>
      <c r="H78" s="4"/>
    </row>
    <row r="79" spans="1:8" ht="15" customHeight="1">
      <c r="A79" s="4"/>
      <c r="B79" s="4"/>
      <c r="C79" s="4"/>
      <c r="D79" s="4"/>
      <c r="E79" s="4"/>
      <c r="F79" s="4"/>
      <c r="G79" s="4"/>
      <c r="H79" s="4"/>
    </row>
    <row r="80" spans="1:8" ht="15" customHeight="1">
      <c r="A80" s="4"/>
      <c r="B80" s="16" t="s">
        <v>19</v>
      </c>
      <c r="C80" s="16">
        <v>0.7</v>
      </c>
      <c r="D80" s="16">
        <v>6000</v>
      </c>
      <c r="E80" s="17">
        <v>0.42081614179070997</v>
      </c>
      <c r="F80" s="17">
        <v>6440.0869885191296</v>
      </c>
      <c r="G80" s="17">
        <v>145909.530880921</v>
      </c>
      <c r="H80" s="4"/>
    </row>
    <row r="81" spans="1:8" ht="15" customHeight="1">
      <c r="A81" s="4"/>
      <c r="B81" s="4"/>
      <c r="C81" s="4">
        <v>0.7</v>
      </c>
      <c r="D81" s="4">
        <v>7000</v>
      </c>
      <c r="E81" s="4">
        <v>0.39295927549139198</v>
      </c>
      <c r="F81" s="4">
        <v>7594.6082152750496</v>
      </c>
      <c r="G81" s="4">
        <v>144972.12700266999</v>
      </c>
      <c r="H81" s="4"/>
    </row>
    <row r="82" spans="1:8" ht="15" customHeight="1">
      <c r="A82" s="4"/>
      <c r="B82" s="4"/>
      <c r="C82" s="1">
        <v>0.7</v>
      </c>
      <c r="D82" s="1">
        <v>8000</v>
      </c>
      <c r="E82" s="4">
        <v>0.31454373609649999</v>
      </c>
      <c r="F82" s="4">
        <v>9528.8038533728104</v>
      </c>
      <c r="G82" s="4">
        <v>143930.07962725201</v>
      </c>
      <c r="H82" s="4"/>
    </row>
    <row r="83" spans="1:8" ht="15" customHeight="1">
      <c r="A83" s="4"/>
      <c r="B83" s="4"/>
      <c r="C83" s="1">
        <v>0.8</v>
      </c>
      <c r="D83" s="1">
        <v>6000</v>
      </c>
      <c r="E83" s="4">
        <v>0.37999496060086901</v>
      </c>
      <c r="F83" s="4">
        <v>6862.7268523226603</v>
      </c>
      <c r="G83" s="4">
        <v>145692.11886645199</v>
      </c>
      <c r="H83" s="4"/>
    </row>
    <row r="84" spans="1:8" ht="15" customHeight="1">
      <c r="A84" s="4"/>
      <c r="B84" s="4"/>
      <c r="C84" s="1">
        <v>0.8</v>
      </c>
      <c r="D84" s="1">
        <v>7000</v>
      </c>
      <c r="E84" s="4">
        <v>0.379297430070274</v>
      </c>
      <c r="F84" s="4">
        <v>8302.2670433185795</v>
      </c>
      <c r="G84" s="4">
        <v>144212.104868177</v>
      </c>
      <c r="H84" s="4"/>
    </row>
    <row r="85" spans="1:8" ht="15" customHeight="1">
      <c r="A85" s="4"/>
      <c r="B85" s="4"/>
      <c r="C85" s="1">
        <v>0.8</v>
      </c>
      <c r="D85" s="1">
        <v>8000</v>
      </c>
      <c r="E85" s="4">
        <v>0.381716921366199</v>
      </c>
      <c r="F85" s="4">
        <v>8678.7784274435508</v>
      </c>
      <c r="G85" s="4">
        <v>144083.217238507</v>
      </c>
      <c r="H85" s="4"/>
    </row>
    <row r="86" spans="1:8" ht="15" customHeight="1">
      <c r="A86" s="4"/>
      <c r="B86" s="4"/>
      <c r="C86" s="1">
        <v>0.9</v>
      </c>
      <c r="D86" s="1">
        <v>6000</v>
      </c>
      <c r="E86" s="4">
        <v>0.43109044905077498</v>
      </c>
      <c r="F86" s="4">
        <v>6568.4756417791796</v>
      </c>
      <c r="G86" s="4">
        <v>145636.05030230401</v>
      </c>
      <c r="H86" s="4"/>
    </row>
    <row r="87" spans="1:8" ht="15" customHeight="1">
      <c r="A87" s="4"/>
      <c r="B87" s="4"/>
      <c r="C87" s="1">
        <v>0.9</v>
      </c>
      <c r="D87" s="1">
        <v>7000</v>
      </c>
      <c r="E87" s="4">
        <v>0.37987111018018799</v>
      </c>
      <c r="F87" s="4">
        <v>8102.9245714033996</v>
      </c>
      <c r="G87" s="4">
        <v>144411.51419304201</v>
      </c>
      <c r="H87" s="4"/>
    </row>
    <row r="88" spans="1:8" ht="15" customHeight="1">
      <c r="A88" s="4"/>
      <c r="B88" s="4"/>
      <c r="C88" s="1">
        <v>0.9</v>
      </c>
      <c r="D88" s="1">
        <v>8000</v>
      </c>
      <c r="E88" s="4">
        <v>0.35183230467208398</v>
      </c>
      <c r="F88" s="4">
        <v>9406.3000037533802</v>
      </c>
      <c r="G88" s="18">
        <v>143621.52531891101</v>
      </c>
      <c r="H88" s="4"/>
    </row>
    <row r="89" spans="1:8" ht="15" customHeight="1">
      <c r="A89" s="4"/>
      <c r="B89" s="4"/>
      <c r="C89" s="4"/>
      <c r="D89" s="4"/>
      <c r="E89" s="4"/>
      <c r="F89" s="4"/>
      <c r="G89" s="4"/>
      <c r="H89" s="4"/>
    </row>
    <row r="90" spans="1:8" ht="15" customHeight="1">
      <c r="A90" s="4"/>
      <c r="B90" s="4"/>
      <c r="C90" s="4"/>
      <c r="D90" s="7" t="s">
        <v>9</v>
      </c>
      <c r="E90" s="8">
        <f>E88</f>
        <v>0.35183230467208398</v>
      </c>
      <c r="F90" s="8">
        <f>F88</f>
        <v>9406.3000037533802</v>
      </c>
      <c r="G90" s="9">
        <f>MIN(G80:G88)</f>
        <v>143621.52531891101</v>
      </c>
      <c r="H90" s="4"/>
    </row>
    <row r="91" spans="1:8" ht="15" customHeight="1">
      <c r="A91" s="4"/>
      <c r="B91" s="4"/>
      <c r="C91" s="4"/>
      <c r="D91" s="10" t="s">
        <v>10</v>
      </c>
      <c r="E91" s="11"/>
      <c r="F91" s="11"/>
      <c r="G91" s="12"/>
      <c r="H91" s="4"/>
    </row>
    <row r="92" spans="1:8" ht="15" customHeight="1">
      <c r="A92" s="4"/>
      <c r="B92" s="4"/>
      <c r="C92" s="4"/>
      <c r="D92" s="10" t="s">
        <v>11</v>
      </c>
      <c r="E92" s="11">
        <f>MIN(E80:E88)</f>
        <v>0.31454373609649999</v>
      </c>
      <c r="F92" s="11">
        <f>MIN(F80:F88)</f>
        <v>6440.0869885191296</v>
      </c>
      <c r="G92" s="12"/>
      <c r="H92" s="4"/>
    </row>
    <row r="93" spans="1:8" ht="15" customHeight="1">
      <c r="A93" s="4"/>
      <c r="B93" s="4"/>
      <c r="C93" s="4"/>
      <c r="D93" s="13" t="s">
        <v>12</v>
      </c>
      <c r="E93" s="14">
        <f>MAX(E80:E88)</f>
        <v>0.43109044905077498</v>
      </c>
      <c r="F93" s="14">
        <f>MAX(F80:F88)</f>
        <v>9528.8038533728104</v>
      </c>
      <c r="G93" s="15"/>
      <c r="H93" s="4"/>
    </row>
    <row r="94" spans="1:8" ht="15" customHeight="1">
      <c r="A94" s="4"/>
      <c r="B94" s="4"/>
      <c r="C94" s="4"/>
      <c r="D94" s="4"/>
      <c r="E94" s="4"/>
      <c r="F94" s="4"/>
      <c r="G94" s="4"/>
      <c r="H94" s="4"/>
    </row>
    <row r="95" spans="1:8" ht="15" customHeight="1">
      <c r="A95" s="4"/>
      <c r="B95" s="17" t="s">
        <v>20</v>
      </c>
      <c r="C95" s="17">
        <v>0.7</v>
      </c>
      <c r="D95" s="17">
        <v>6000</v>
      </c>
      <c r="E95" s="17">
        <v>0.25675742512074501</v>
      </c>
      <c r="F95" s="17">
        <v>27237.088712287699</v>
      </c>
      <c r="G95" s="17">
        <v>139485.249443198</v>
      </c>
      <c r="H95" s="4"/>
    </row>
    <row r="96" spans="1:8" ht="15" customHeight="1">
      <c r="A96" s="4"/>
      <c r="B96" s="11"/>
      <c r="C96" s="1">
        <v>0.7</v>
      </c>
      <c r="D96" s="1">
        <v>7000</v>
      </c>
      <c r="E96" s="4">
        <v>0.21026512782767001</v>
      </c>
      <c r="F96" s="4">
        <v>36925.6713641354</v>
      </c>
      <c r="G96" s="4">
        <v>137744.23001094101</v>
      </c>
      <c r="H96" s="4"/>
    </row>
    <row r="97" spans="1:8" ht="15" customHeight="1">
      <c r="A97" s="4"/>
      <c r="B97" s="4"/>
      <c r="C97" s="1">
        <v>0.7</v>
      </c>
      <c r="D97" s="1">
        <v>8000</v>
      </c>
      <c r="E97" s="4">
        <v>0.20095538078070199</v>
      </c>
      <c r="F97" s="4">
        <v>48806.858229068799</v>
      </c>
      <c r="G97" s="18">
        <v>135015.90031863999</v>
      </c>
      <c r="H97" s="4"/>
    </row>
    <row r="98" spans="1:8" ht="15" customHeight="1">
      <c r="A98" s="4"/>
      <c r="B98" s="4"/>
      <c r="C98" s="1">
        <v>0.8</v>
      </c>
      <c r="D98" s="1">
        <v>6000</v>
      </c>
      <c r="E98" s="4">
        <v>0.19813211295684299</v>
      </c>
      <c r="F98" s="4">
        <v>47657.493407964997</v>
      </c>
      <c r="G98" s="4">
        <v>135256.89395591599</v>
      </c>
      <c r="H98" s="4" t="s">
        <v>14</v>
      </c>
    </row>
    <row r="99" spans="1:8" ht="15" customHeight="1">
      <c r="A99" s="4"/>
      <c r="B99" s="4"/>
      <c r="C99" s="1">
        <v>0.8</v>
      </c>
      <c r="D99" s="1">
        <v>7000</v>
      </c>
      <c r="E99" s="23">
        <v>0.38218750000000101</v>
      </c>
      <c r="F99" s="23">
        <v>9373.43750000002</v>
      </c>
      <c r="G99" s="23">
        <v>150935.90706673</v>
      </c>
      <c r="H99" s="4" t="s">
        <v>21</v>
      </c>
    </row>
    <row r="100" spans="1:8" ht="15" customHeight="1">
      <c r="A100" s="4"/>
      <c r="B100" s="4"/>
      <c r="C100" s="1">
        <v>0.8</v>
      </c>
      <c r="D100" s="1">
        <v>8000</v>
      </c>
      <c r="E100" s="4">
        <v>0.21261413574247701</v>
      </c>
      <c r="F100" s="4">
        <v>37678.100585472799</v>
      </c>
      <c r="G100" s="4">
        <v>138013.04135504199</v>
      </c>
      <c r="H100" s="4" t="s">
        <v>14</v>
      </c>
    </row>
    <row r="101" spans="1:8" ht="15" customHeight="1">
      <c r="A101" s="4"/>
      <c r="B101" s="4"/>
      <c r="C101" s="1">
        <v>0.9</v>
      </c>
      <c r="D101" s="1">
        <v>6000</v>
      </c>
      <c r="E101" s="4">
        <v>0.22819407336737299</v>
      </c>
      <c r="F101" s="4">
        <v>30835.3717466136</v>
      </c>
      <c r="G101" s="4">
        <v>139169.60967524699</v>
      </c>
      <c r="H101" s="4"/>
    </row>
    <row r="102" spans="1:8" ht="15" customHeight="1">
      <c r="A102" s="4"/>
      <c r="B102" s="4"/>
      <c r="C102" s="1">
        <v>0.9</v>
      </c>
      <c r="D102" s="1">
        <v>7000</v>
      </c>
      <c r="E102" s="4">
        <v>0.226363815190257</v>
      </c>
      <c r="F102" s="4">
        <v>36412.722701183498</v>
      </c>
      <c r="G102" s="4">
        <v>138357.65877145799</v>
      </c>
      <c r="H102" s="4"/>
    </row>
    <row r="103" spans="1:8" ht="15" customHeight="1">
      <c r="A103" s="4"/>
      <c r="B103" s="19"/>
      <c r="C103" s="11">
        <v>0.9</v>
      </c>
      <c r="D103" s="11">
        <v>8000</v>
      </c>
      <c r="E103" s="23">
        <v>0.39851390187165298</v>
      </c>
      <c r="F103" s="23">
        <v>9473.8098259238905</v>
      </c>
      <c r="G103" s="23">
        <v>150048.55804052</v>
      </c>
      <c r="H103" s="4" t="s">
        <v>22</v>
      </c>
    </row>
    <row r="104" spans="1:8" ht="15" customHeight="1">
      <c r="A104" s="4"/>
      <c r="B104" s="11"/>
      <c r="C104" s="11"/>
      <c r="D104" s="11"/>
      <c r="E104" s="11"/>
      <c r="F104" s="11"/>
      <c r="G104" s="11"/>
      <c r="H104" s="4"/>
    </row>
    <row r="105" spans="1:8" ht="15" customHeight="1">
      <c r="A105" s="4"/>
      <c r="B105" s="4"/>
      <c r="C105" s="4"/>
      <c r="D105" s="7" t="s">
        <v>9</v>
      </c>
      <c r="E105" s="8">
        <f>E97</f>
        <v>0.20095538078070199</v>
      </c>
      <c r="F105" s="8">
        <f>F97</f>
        <v>48806.858229068799</v>
      </c>
      <c r="G105" s="9">
        <f>MIN(G95:G98,G100:G102)</f>
        <v>135015.90031863999</v>
      </c>
      <c r="H105" s="4"/>
    </row>
    <row r="106" spans="1:8" ht="15" customHeight="1">
      <c r="A106" s="4"/>
      <c r="B106" s="4"/>
      <c r="C106" s="4"/>
      <c r="D106" s="10" t="s">
        <v>10</v>
      </c>
      <c r="E106" s="11"/>
      <c r="F106" s="11"/>
      <c r="G106" s="12"/>
      <c r="H106" s="4"/>
    </row>
    <row r="107" spans="1:8" ht="15" customHeight="1">
      <c r="A107" s="4"/>
      <c r="B107" s="4"/>
      <c r="C107" s="4"/>
      <c r="D107" s="10" t="s">
        <v>11</v>
      </c>
      <c r="E107" s="11">
        <f>MIN(E95:E98,E100:E102)</f>
        <v>0.19813211295684299</v>
      </c>
      <c r="F107" s="11">
        <f>MIN(F95:F98,F100:F102)</f>
        <v>27237.088712287699</v>
      </c>
      <c r="G107" s="12"/>
      <c r="H107" s="4"/>
    </row>
    <row r="108" spans="1:8" ht="15" customHeight="1">
      <c r="A108" s="4"/>
      <c r="B108" s="4"/>
      <c r="C108" s="4"/>
      <c r="D108" s="13" t="s">
        <v>12</v>
      </c>
      <c r="E108" s="14">
        <f>MAX(E95:E98,E100:E102)</f>
        <v>0.25675742512074501</v>
      </c>
      <c r="F108" s="14">
        <f>MAX(F95:F98,F100:F102)</f>
        <v>48806.858229068799</v>
      </c>
      <c r="G108" s="15"/>
      <c r="H108" s="4"/>
    </row>
    <row r="109" spans="1:8" ht="15" customHeight="1">
      <c r="A109" s="4"/>
      <c r="B109" s="20"/>
      <c r="C109" s="21"/>
      <c r="D109" s="21"/>
      <c r="E109" s="22"/>
      <c r="F109" s="22"/>
      <c r="G109" s="22"/>
      <c r="H109" s="4"/>
    </row>
    <row r="110" spans="1:8" ht="15" customHeight="1">
      <c r="A110" s="4"/>
      <c r="B110" s="1" t="s">
        <v>23</v>
      </c>
      <c r="C110" s="1">
        <v>0.7</v>
      </c>
      <c r="D110" s="1">
        <v>6000</v>
      </c>
      <c r="E110" s="4">
        <v>0.48487976882339501</v>
      </c>
      <c r="F110" s="4">
        <v>8291.0724328798497</v>
      </c>
      <c r="G110" s="4">
        <v>161542.80375296899</v>
      </c>
      <c r="H110" s="4"/>
    </row>
    <row r="111" spans="1:8" ht="15" customHeight="1">
      <c r="A111" s="4"/>
      <c r="C111" s="1">
        <v>0.7</v>
      </c>
      <c r="D111" s="1">
        <v>7000</v>
      </c>
      <c r="E111" s="4">
        <v>0.43749984921798302</v>
      </c>
      <c r="F111" s="4">
        <v>7918.7551183512296</v>
      </c>
      <c r="G111" s="4">
        <v>162227.76054698601</v>
      </c>
      <c r="H111" s="4"/>
    </row>
    <row r="112" spans="1:8" ht="15" customHeight="1">
      <c r="A112" s="4"/>
      <c r="C112" s="1">
        <v>0.7</v>
      </c>
      <c r="D112" s="1">
        <v>8000</v>
      </c>
      <c r="E112" s="4">
        <v>0.19352284258156599</v>
      </c>
      <c r="F112" s="4">
        <v>73032.696347339006</v>
      </c>
      <c r="G112" s="4">
        <v>146751.72108047799</v>
      </c>
      <c r="H112" s="4"/>
    </row>
    <row r="113" spans="1:8" ht="15" customHeight="1">
      <c r="A113" s="4"/>
      <c r="C113" s="1">
        <v>0.8</v>
      </c>
      <c r="D113" s="1">
        <v>6000</v>
      </c>
      <c r="E113" s="4">
        <v>0.50534201297634995</v>
      </c>
      <c r="F113" s="4">
        <v>6884.7326493339497</v>
      </c>
      <c r="G113" s="4">
        <v>162847.59961483799</v>
      </c>
      <c r="H113" s="4"/>
    </row>
    <row r="114" spans="1:8" ht="15" customHeight="1">
      <c r="A114" s="4"/>
      <c r="C114" s="1">
        <v>0.8</v>
      </c>
      <c r="D114" s="1">
        <v>7000</v>
      </c>
      <c r="E114" s="4">
        <v>0.48386130709595798</v>
      </c>
      <c r="F114" s="4">
        <v>8329.4095211703407</v>
      </c>
      <c r="G114" s="4">
        <v>161479.385866136</v>
      </c>
      <c r="H114" s="4"/>
    </row>
    <row r="115" spans="1:8" ht="15" customHeight="1">
      <c r="A115" s="4"/>
      <c r="C115" s="1">
        <v>0.8</v>
      </c>
      <c r="D115" s="1">
        <v>8000</v>
      </c>
      <c r="E115" s="4">
        <v>0.23183436065913199</v>
      </c>
      <c r="F115" s="4">
        <v>49855.7423427701</v>
      </c>
      <c r="G115" s="4">
        <v>146360.45399968899</v>
      </c>
      <c r="H115" s="4"/>
    </row>
    <row r="116" spans="1:8" ht="15" customHeight="1">
      <c r="A116" s="4"/>
      <c r="C116" s="1">
        <v>0.9</v>
      </c>
      <c r="D116" s="1">
        <v>6000</v>
      </c>
      <c r="E116" s="4">
        <v>0.483529249980169</v>
      </c>
      <c r="F116" s="4">
        <v>8356.3387573479904</v>
      </c>
      <c r="G116" s="4">
        <v>161481.33016111201</v>
      </c>
      <c r="H116" s="4"/>
    </row>
    <row r="117" spans="1:8" ht="15" customHeight="1">
      <c r="C117" s="1">
        <v>0.9</v>
      </c>
      <c r="D117" s="1">
        <v>7000</v>
      </c>
      <c r="E117" s="4">
        <v>0.43028648437034001</v>
      </c>
      <c r="F117" s="4">
        <v>8123.0158984889404</v>
      </c>
      <c r="G117" s="4">
        <v>161876.07243598299</v>
      </c>
      <c r="H117" s="4"/>
    </row>
    <row r="118" spans="1:8" ht="15" customHeight="1">
      <c r="C118" s="1">
        <v>0.9</v>
      </c>
      <c r="D118" s="1">
        <v>8000</v>
      </c>
      <c r="E118" s="4">
        <v>0.226546812685433</v>
      </c>
      <c r="F118" s="4">
        <v>45883.690999930302</v>
      </c>
      <c r="G118" s="4">
        <v>148136.65463108799</v>
      </c>
      <c r="H118" s="1" t="s">
        <v>14</v>
      </c>
    </row>
    <row r="119" spans="1:8" ht="15" customHeight="1" thickBot="1">
      <c r="D119" s="4"/>
      <c r="E119" s="4"/>
      <c r="F119" s="4"/>
      <c r="G119" s="4"/>
    </row>
    <row r="120" spans="1:8" ht="15" customHeight="1" thickTop="1">
      <c r="D120" s="7" t="s">
        <v>9</v>
      </c>
      <c r="E120" s="8"/>
      <c r="F120" s="8"/>
      <c r="G120" s="9">
        <f>MIN(G110:G118)</f>
        <v>146360.45399968899</v>
      </c>
      <c r="H120" s="24" t="s">
        <v>24</v>
      </c>
    </row>
    <row r="121" spans="1:8" ht="15" customHeight="1">
      <c r="D121" s="10" t="s">
        <v>10</v>
      </c>
      <c r="E121" s="11"/>
      <c r="F121" s="11"/>
      <c r="G121" s="12"/>
      <c r="H121" s="24" t="s">
        <v>25</v>
      </c>
    </row>
    <row r="122" spans="1:8" ht="15" customHeight="1">
      <c r="D122" s="10" t="s">
        <v>11</v>
      </c>
      <c r="E122" s="11">
        <f>MIN(E110:E118)</f>
        <v>0.19352284258156599</v>
      </c>
      <c r="F122" s="11">
        <f>MIN(F110:F118)</f>
        <v>6884.7326493339497</v>
      </c>
      <c r="G122" s="12"/>
      <c r="H122" s="24" t="s">
        <v>26</v>
      </c>
    </row>
    <row r="123" spans="1:8" ht="15" customHeight="1" thickBot="1">
      <c r="D123" s="13" t="s">
        <v>12</v>
      </c>
      <c r="E123" s="14">
        <f>MAX(E110:E118)</f>
        <v>0.50534201297634995</v>
      </c>
      <c r="F123" s="14">
        <f>MAX(F110:F118)</f>
        <v>73032.696347339006</v>
      </c>
      <c r="G123" s="15"/>
    </row>
  </sheetData>
  <phoneticPr fontId="12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Tracy</cp:lastModifiedBy>
  <cp:revision>2</cp:revision>
  <dcterms:created xsi:type="dcterms:W3CDTF">2014-07-10T16:23:30Z</dcterms:created>
  <dcterms:modified xsi:type="dcterms:W3CDTF">2014-08-13T20:14:19Z</dcterms:modified>
  <dc:language>en</dc:language>
</cp:coreProperties>
</file>