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<sst xmlns="http://schemas.openxmlformats.org/spreadsheetml/2006/main" count="44" uniqueCount="21">
  <si>
    <t>Pos5 – exp2</t>
  </si>
  <si>
    <t>for error bar calculations</t>
  </si>
  <si>
    <t>F/k</t>
  </si>
  <si>
    <t>k/b</t>
  </si>
  <si>
    <t>rho0=1000</t>
  </si>
  <si>
    <t>INITIAL GUESSES</t>
  </si>
  <si>
    <t>OPTIMIZED VALUES</t>
  </si>
  <si>
    <t>min</t>
  </si>
  <si>
    <t>max</t>
  </si>
  <si>
    <t>quarter</t>
  </si>
  <si>
    <t>error</t>
  </si>
  <si>
    <t>first</t>
  </si>
  <si>
    <t>← numerical error with #nodes=150, can't consider</t>
  </si>
  <si>
    <t>SMALLEST</t>
  </si>
  <si>
    <t>ERROR</t>
  </si>
  <si>
    <t>MIN</t>
  </si>
  <si>
    <t>MAX</t>
  </si>
  <si>
    <t>second</t>
  </si>
  <si>
    <t>third</t>
  </si>
  <si>
    <t>max func evals exceeded</t>
  </si>
  <si>
    <t>fourth</t>
  </si>
</sst>
</file>

<file path=xl/styles.xml><?xml version="1.0" encoding="utf-8"?>
<styleSheet xmlns="http://schemas.openxmlformats.org/spreadsheetml/2006/main">
  <numFmts count="1">
    <numFmt formatCode="GENERAL" numFmtId="164"/>
  </numFmts>
  <fonts count="1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2"/>
    </font>
    <font>
      <name val="Arial"/>
      <charset val="1"/>
      <family val="2"/>
      <b val="true"/>
      <i val="true"/>
      <color rgb="00000000"/>
      <sz val="12"/>
      <u val="single"/>
    </font>
    <font>
      <name val="Arial"/>
      <charset val="1"/>
      <family val="2"/>
      <b val="true"/>
      <color rgb="00000000"/>
      <sz val="12"/>
    </font>
    <font>
      <name val="Arial"/>
      <charset val="1"/>
      <family val="2"/>
      <sz val="12"/>
    </font>
    <font>
      <name val="Arial"/>
      <charset val="1"/>
      <family val="2"/>
      <i val="true"/>
      <color rgb="00000000"/>
      <sz val="12"/>
    </font>
    <font>
      <name val="Arial"/>
      <charset val="1"/>
      <family val="2"/>
      <i val="true"/>
      <sz val="12"/>
    </font>
    <font>
      <name val="Arial"/>
      <charset val="1"/>
      <family val="2"/>
      <strike val="true"/>
      <sz val="12"/>
    </font>
    <font>
      <name val="Arial"/>
      <charset val="1"/>
      <family val="2"/>
      <color rgb="00FF0000"/>
      <sz val="12"/>
    </font>
    <font>
      <name val="Arial"/>
      <charset val="1"/>
      <family val="2"/>
      <strike val="true"/>
      <color rgb="00000000"/>
      <sz val="12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b val="true"/>
      <sz val="12"/>
    </font>
  </fonts>
  <fills count="2">
    <fill>
      <patternFill patternType="none"/>
    </fill>
    <fill>
      <patternFill patternType="gray125"/>
    </fill>
  </fills>
  <borders count="11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/>
      <top style="hair"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11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11" numFmtId="164" xfId="0"/>
    <xf applyAlignment="false" applyBorder="true" applyFont="true" applyProtection="false" borderId="4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6" fillId="0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false" applyBorder="true" applyFont="true" applyProtection="false" borderId="9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12" numFmtId="164" xfId="0"/>
    <xf applyAlignment="false" applyBorder="true" applyFont="true" applyProtection="false" borderId="10" fillId="0" fontId="7" numFmtId="164" xfId="0"/>
    <xf applyAlignment="false" applyBorder="true" applyFont="true" applyProtection="false" borderId="10" fillId="0" fontId="4" numFmtId="164" xfId="0"/>
    <xf applyAlignment="false" applyBorder="true" applyFont="true" applyProtection="false" borderId="10" fillId="0" fontId="12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yVal>
            <c:numRef>
              <c:f>Sheet1!$E$15,Sheet1!$E$30,Sheet1!$E$45,Sheet1!$E$60</c:f>
              <c:numCache>
                <c:formatCode>General</c:formatCode>
                <c:ptCount val="4"/>
                <c:pt idx="0">
                  <c:v>0.381664921767875</c:v>
                </c:pt>
                <c:pt idx="1">
                  <c:v>0.291775354465744</c:v>
                </c:pt>
                <c:pt idx="2">
                  <c:v>0.354998848308765</c:v>
                </c:pt>
                <c:pt idx="3">
                  <c:v>0.286602082252547</c:v>
                </c:pt>
              </c:numCache>
            </c:numRef>
          </c:yVal>
        </c:ser>
        <c:axId val="53979271"/>
        <c:axId val="52548856"/>
      </c:scatterChart>
      <c:valAx>
        <c:axId val="53979271"/>
        <c:scaling>
          <c:orientation val="minMax"/>
          <c:max val="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Quarter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548856"/>
        <c:crossesAt val="0"/>
        <c:majorUnit val="1"/>
        <c:minorUnit val="1"/>
        <c:spPr>
          <a:ln>
            <a:solidFill>
              <a:srgbClr val="b3b3b3"/>
            </a:solidFill>
          </a:ln>
        </c:spPr>
      </c:valAx>
      <c:valAx>
        <c:axId val="52548856"/>
        <c:scaling>
          <c:orientation val="minMax"/>
          <c:max val="0.5"/>
          <c:min val="0.25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200"/>
                  <a:t>F/k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39792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yVal>
            <c:numRef>
              <c:f>Sheet1!$F$15,Sheet1!$F$30,Sheet1!$F$45,Sheet1!$F$60</c:f>
              <c:numCache>
                <c:formatCode>General</c:formatCode>
                <c:ptCount val="4"/>
                <c:pt idx="0">
                  <c:v>14812.0611292452</c:v>
                </c:pt>
                <c:pt idx="1">
                  <c:v>10308.3218496249</c:v>
                </c:pt>
                <c:pt idx="2">
                  <c:v>12325.0147277237</c:v>
                </c:pt>
                <c:pt idx="3">
                  <c:v>47131.4285396659</c:v>
                </c:pt>
              </c:numCache>
            </c:numRef>
          </c:yVal>
        </c:ser>
        <c:axId val="33104243"/>
        <c:axId val="15915186"/>
      </c:scatterChart>
      <c:valAx>
        <c:axId val="33104243"/>
        <c:scaling>
          <c:orientation val="minMax"/>
          <c:max val="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Quarter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5915186"/>
        <c:crossesAt val="0"/>
        <c:majorUnit val="1"/>
        <c:minorUnit val="1"/>
        <c:spPr>
          <a:ln>
            <a:solidFill>
              <a:srgbClr val="b3b3b3"/>
            </a:solidFill>
          </a:ln>
        </c:spPr>
      </c:valAx>
      <c:valAx>
        <c:axId val="15915186"/>
        <c:scaling>
          <c:orientation val="minMax"/>
          <c:min val="5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200"/>
                  <a:t>k/b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310424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100080</xdr:colOff>
      <xdr:row>0</xdr:row>
      <xdr:rowOff>6120</xdr:rowOff>
    </xdr:from>
    <xdr:to>
      <xdr:col>16</xdr:col>
      <xdr:colOff>730800</xdr:colOff>
      <xdr:row>17</xdr:row>
      <xdr:rowOff>6480</xdr:rowOff>
    </xdr:to>
    <xdr:graphicFrame>
      <xdr:nvGraphicFramePr>
        <xdr:cNvPr id="0" name=""/>
        <xdr:cNvGraphicFramePr/>
      </xdr:nvGraphicFramePr>
      <xdr:xfrm>
        <a:off x="12336480" y="6120"/>
        <a:ext cx="5837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149400</xdr:colOff>
      <xdr:row>18</xdr:row>
      <xdr:rowOff>142200</xdr:rowOff>
    </xdr:from>
    <xdr:to>
      <xdr:col>16</xdr:col>
      <xdr:colOff>785880</xdr:colOff>
      <xdr:row>35</xdr:row>
      <xdr:rowOff>151920</xdr:rowOff>
    </xdr:to>
    <xdr:graphicFrame>
      <xdr:nvGraphicFramePr>
        <xdr:cNvPr id="1" name=""/>
        <xdr:cNvGraphicFramePr/>
      </xdr:nvGraphicFramePr>
      <xdr:xfrm>
        <a:off x="12385800" y="3571200"/>
        <a:ext cx="5843520" cy="32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4" min="1" style="1" width="14.8313725490196"/>
    <col collapsed="false" hidden="false" max="5" min="5" style="1" width="15.3764705882353"/>
    <col collapsed="false" hidden="false" max="7" min="6" style="1" width="20.1254901960784"/>
    <col collapsed="false" hidden="false" max="1025" min="8" style="1" width="14.8313725490196"/>
  </cols>
  <sheetData>
    <row collapsed="false" customFormat="true" customHeight="true" hidden="false" ht="15" outlineLevel="0" r="1" s="4">
      <c r="A1" s="2" t="s">
        <v>0</v>
      </c>
      <c r="B1" s="2"/>
      <c r="C1" s="3"/>
      <c r="S1" s="4" t="s">
        <v>1</v>
      </c>
    </row>
    <row collapsed="false" customFormat="false" customHeight="true" hidden="false" ht="15" outlineLevel="0" r="2">
      <c r="A2" s="4"/>
      <c r="B2" s="4"/>
      <c r="C2" s="4"/>
      <c r="D2" s="4"/>
      <c r="E2" s="4"/>
      <c r="F2" s="4"/>
      <c r="G2" s="4"/>
      <c r="H2" s="4"/>
      <c r="S2" s="4" t="s">
        <v>2</v>
      </c>
      <c r="U2" s="1" t="s">
        <v>3</v>
      </c>
    </row>
    <row collapsed="false" customFormat="false" customHeight="true" hidden="false" ht="15" outlineLevel="0" r="3">
      <c r="A3" s="5" t="s">
        <v>4</v>
      </c>
      <c r="B3" s="5"/>
      <c r="C3" s="1" t="s">
        <v>5</v>
      </c>
      <c r="D3" s="4"/>
      <c r="E3" s="1" t="s">
        <v>6</v>
      </c>
      <c r="F3" s="4"/>
      <c r="G3" s="4"/>
      <c r="H3" s="4"/>
      <c r="S3" s="1" t="s">
        <v>7</v>
      </c>
      <c r="T3" s="1" t="s">
        <v>8</v>
      </c>
      <c r="U3" s="1" t="s">
        <v>7</v>
      </c>
      <c r="V3" s="1" t="s">
        <v>8</v>
      </c>
    </row>
    <row collapsed="false" customFormat="false" customHeight="true" hidden="false" ht="15" outlineLevel="0" r="4">
      <c r="A4" s="4"/>
      <c r="B4" s="6" t="s">
        <v>9</v>
      </c>
      <c r="C4" s="5" t="s">
        <v>2</v>
      </c>
      <c r="D4" s="5" t="s">
        <v>3</v>
      </c>
      <c r="E4" s="5" t="s">
        <v>2</v>
      </c>
      <c r="F4" s="5" t="s">
        <v>3</v>
      </c>
      <c r="G4" s="5" t="s">
        <v>10</v>
      </c>
      <c r="H4" s="4"/>
      <c r="S4" s="1" t="n">
        <f aca="false">E15-E17</f>
        <v>0.002093231465159</v>
      </c>
      <c r="T4" s="1" t="n">
        <f aca="false">E18-E15</f>
        <v>0.076261969039603</v>
      </c>
      <c r="U4" s="1" t="n">
        <f aca="false">F15-F17</f>
        <v>5410.31462027599</v>
      </c>
      <c r="V4" s="1" t="n">
        <f aca="false">F18-F15</f>
        <v>211.3402318673</v>
      </c>
    </row>
    <row collapsed="false" customFormat="false" customHeight="true" hidden="false" ht="15" outlineLevel="0" r="5">
      <c r="A5" s="4"/>
      <c r="B5" s="1" t="s">
        <v>11</v>
      </c>
      <c r="C5" s="1" t="n">
        <v>0.7</v>
      </c>
      <c r="D5" s="1" t="n">
        <v>6000</v>
      </c>
      <c r="E5" s="1" t="n">
        <v>0.393211133658135</v>
      </c>
      <c r="F5" s="1" t="n">
        <v>13806.1409293199</v>
      </c>
      <c r="G5" s="1" t="n">
        <v>339997.402493502</v>
      </c>
      <c r="H5" s="4"/>
      <c r="S5" s="1" t="n">
        <f aca="false">E30-E32</f>
        <v>0</v>
      </c>
      <c r="T5" s="1" t="n">
        <f aca="false">E33-E30</f>
        <v>0.075747751590911</v>
      </c>
      <c r="U5" s="1" t="n">
        <f aca="false">F30-F32</f>
        <v>3575.09232049022</v>
      </c>
      <c r="V5" s="1" t="n">
        <f aca="false">F33-F30</f>
        <v>0</v>
      </c>
    </row>
    <row collapsed="false" customFormat="false" customHeight="true" hidden="false" ht="15" outlineLevel="0" r="6">
      <c r="A6" s="4"/>
      <c r="B6" s="4"/>
      <c r="C6" s="1" t="n">
        <v>0.7</v>
      </c>
      <c r="D6" s="1" t="n">
        <v>7000</v>
      </c>
      <c r="E6" s="1" t="n">
        <v>0.379571690302716</v>
      </c>
      <c r="F6" s="4" t="n">
        <v>15023.4013611125</v>
      </c>
      <c r="G6" s="4" t="n">
        <v>339506.81760983</v>
      </c>
      <c r="H6" s="4"/>
      <c r="S6" s="1" t="n">
        <f aca="false">E45-E47</f>
        <v>0</v>
      </c>
      <c r="T6" s="1" t="n">
        <f aca="false">E48-E45</f>
        <v>0.127798131241902</v>
      </c>
      <c r="U6" s="1" t="n">
        <f aca="false">F45-F47</f>
        <v>5490.92365161214</v>
      </c>
      <c r="V6" s="1" t="n">
        <f aca="false">F48-F45</f>
        <v>845.015892650901</v>
      </c>
    </row>
    <row collapsed="false" customFormat="false" customHeight="true" hidden="false" ht="15" outlineLevel="0" r="7">
      <c r="A7" s="4"/>
      <c r="B7" s="4"/>
      <c r="C7" s="1" t="n">
        <v>0.7</v>
      </c>
      <c r="D7" s="1" t="n">
        <v>8000</v>
      </c>
      <c r="E7" s="1" t="n">
        <v>0.457734376138333</v>
      </c>
      <c r="F7" s="1" t="n">
        <v>9890.36580537685</v>
      </c>
      <c r="G7" s="1" t="n">
        <v>343259.819878562</v>
      </c>
      <c r="H7" s="4"/>
      <c r="S7" s="1" t="n">
        <f aca="false">E60-E62</f>
        <v>0</v>
      </c>
      <c r="T7" s="1" t="n">
        <f aca="false">E63-E60</f>
        <v>0.025632234811747</v>
      </c>
      <c r="U7" s="1" t="n">
        <f aca="false">F60-F62</f>
        <v>12473.5529450196</v>
      </c>
      <c r="V7" s="1" t="n">
        <f aca="false">F63-F60</f>
        <v>1536.1612281292</v>
      </c>
    </row>
    <row collapsed="false" customFormat="false" customHeight="true" hidden="false" ht="15" outlineLevel="0" r="8">
      <c r="A8" s="4"/>
      <c r="B8" s="4"/>
      <c r="C8" s="1" t="n">
        <v>0.8</v>
      </c>
      <c r="D8" s="1" t="n">
        <v>6000</v>
      </c>
      <c r="E8" s="4" t="n">
        <v>0.384028649573596</v>
      </c>
      <c r="F8" s="4" t="n">
        <v>13670.9572335998</v>
      </c>
      <c r="G8" s="4" t="n">
        <v>340310.193265019</v>
      </c>
      <c r="H8" s="4"/>
    </row>
    <row collapsed="false" customFormat="false" customHeight="true" hidden="false" ht="15" outlineLevel="0" r="9">
      <c r="A9" s="4"/>
      <c r="B9" s="4"/>
      <c r="C9" s="1" t="n">
        <v>0.8</v>
      </c>
      <c r="D9" s="1" t="n">
        <v>7000</v>
      </c>
      <c r="E9" s="7" t="n">
        <v>0.385477092118056</v>
      </c>
      <c r="F9" s="7" t="n">
        <v>13764.3817421128</v>
      </c>
      <c r="G9" s="7" t="n">
        <v>336335.064223611</v>
      </c>
      <c r="H9" s="4" t="s">
        <v>12</v>
      </c>
    </row>
    <row collapsed="false" customFormat="false" customHeight="true" hidden="false" ht="15" outlineLevel="0" r="10">
      <c r="A10" s="4"/>
      <c r="B10" s="4"/>
      <c r="C10" s="1" t="n">
        <v>0.8</v>
      </c>
      <c r="D10" s="1" t="n">
        <v>8000</v>
      </c>
      <c r="E10" s="4" t="n">
        <v>0.457926890807478</v>
      </c>
      <c r="F10" s="4" t="n">
        <v>9401.74650896921</v>
      </c>
      <c r="G10" s="4" t="n">
        <v>343570.476201095</v>
      </c>
      <c r="H10" s="4"/>
    </row>
    <row collapsed="false" customFormat="false" customHeight="true" hidden="false" ht="15" outlineLevel="0" r="11">
      <c r="A11" s="4"/>
      <c r="B11" s="4"/>
      <c r="C11" s="1" t="n">
        <v>0.9</v>
      </c>
      <c r="D11" s="1" t="n">
        <v>6000</v>
      </c>
      <c r="E11" s="1" t="n">
        <v>0.381664921767875</v>
      </c>
      <c r="F11" s="1" t="n">
        <v>14812.0611292452</v>
      </c>
      <c r="G11" s="8" t="n">
        <v>339485.675387112</v>
      </c>
      <c r="H11" s="4"/>
    </row>
    <row collapsed="false" customFormat="false" customHeight="true" hidden="false" ht="15" outlineLevel="0" r="12">
      <c r="A12" s="4"/>
      <c r="B12" s="4"/>
      <c r="C12" s="1" t="n">
        <v>0.9</v>
      </c>
      <c r="D12" s="1" t="n">
        <v>7000</v>
      </c>
      <c r="E12" s="1" t="n">
        <v>0.417546346901313</v>
      </c>
      <c r="F12" s="4" t="n">
        <v>11338.7397903523</v>
      </c>
      <c r="G12" s="4" t="n">
        <v>341724.113755258</v>
      </c>
      <c r="H12" s="4"/>
    </row>
    <row collapsed="false" customFormat="false" customHeight="true" hidden="false" ht="15" outlineLevel="0" r="13">
      <c r="A13" s="4"/>
      <c r="B13" s="4"/>
      <c r="C13" s="1" t="n">
        <v>0.9</v>
      </c>
      <c r="D13" s="1" t="n">
        <v>8000</v>
      </c>
      <c r="E13" s="1" t="n">
        <v>0.382419815438332</v>
      </c>
      <c r="F13" s="1" t="n">
        <v>12948.140082271</v>
      </c>
      <c r="G13" s="1" t="n">
        <v>341289.544725427</v>
      </c>
      <c r="H13" s="4"/>
    </row>
    <row collapsed="false" customFormat="false" customHeight="true" hidden="false" ht="15" outlineLevel="0" r="14">
      <c r="A14" s="4"/>
      <c r="B14" s="4"/>
      <c r="H14" s="4"/>
    </row>
    <row collapsed="false" customFormat="false" customHeight="true" hidden="false" ht="15" outlineLevel="0" r="15">
      <c r="A15" s="4"/>
      <c r="B15" s="4"/>
      <c r="D15" s="9" t="s">
        <v>13</v>
      </c>
      <c r="E15" s="10" t="n">
        <f aca="false">E11</f>
        <v>0.381664921767875</v>
      </c>
      <c r="F15" s="10" t="n">
        <f aca="false">F11</f>
        <v>14812.0611292452</v>
      </c>
      <c r="G15" s="11" t="n">
        <f aca="false">MIN(G5:G8,G10:G13)</f>
        <v>339485.675387112</v>
      </c>
      <c r="H15" s="4"/>
    </row>
    <row collapsed="false" customFormat="false" customHeight="true" hidden="false" ht="15" outlineLevel="0" r="16">
      <c r="A16" s="4"/>
      <c r="B16" s="4"/>
      <c r="D16" s="12" t="s">
        <v>14</v>
      </c>
      <c r="E16" s="13"/>
      <c r="F16" s="13"/>
      <c r="G16" s="14"/>
      <c r="H16" s="4"/>
    </row>
    <row collapsed="false" customFormat="false" customHeight="true" hidden="false" ht="15" outlineLevel="0" r="17">
      <c r="A17" s="4"/>
      <c r="B17" s="4"/>
      <c r="D17" s="12" t="s">
        <v>15</v>
      </c>
      <c r="E17" s="13" t="n">
        <f aca="false">MIN(E5:E8,E10:E13)</f>
        <v>0.379571690302716</v>
      </c>
      <c r="F17" s="13" t="n">
        <f aca="false">MIN(F5:F8,F10:F13)</f>
        <v>9401.74650896921</v>
      </c>
      <c r="G17" s="14"/>
      <c r="H17" s="4"/>
    </row>
    <row collapsed="false" customFormat="false" customHeight="true" hidden="false" ht="15" outlineLevel="0" r="18">
      <c r="A18" s="4"/>
      <c r="B18" s="4"/>
      <c r="D18" s="15" t="s">
        <v>16</v>
      </c>
      <c r="E18" s="16" t="n">
        <f aca="false">MAX(E5:E8,E10:E13)</f>
        <v>0.457926890807478</v>
      </c>
      <c r="F18" s="16" t="n">
        <f aca="false">MAX(F5:F8,F10:F13)</f>
        <v>15023.4013611125</v>
      </c>
      <c r="G18" s="17"/>
      <c r="H18" s="4"/>
    </row>
    <row collapsed="false" customFormat="false" customHeight="true" hidden="false" ht="15" outlineLevel="0" r="19">
      <c r="A19" s="4"/>
      <c r="B19" s="4"/>
      <c r="H19" s="4"/>
    </row>
    <row collapsed="false" customFormat="false" customHeight="true" hidden="false" ht="15" outlineLevel="0" r="20">
      <c r="A20" s="4"/>
      <c r="B20" s="18" t="s">
        <v>17</v>
      </c>
      <c r="C20" s="18" t="n">
        <v>0.7</v>
      </c>
      <c r="D20" s="18" t="n">
        <v>6000</v>
      </c>
      <c r="E20" s="19" t="n">
        <v>0.367523106056655</v>
      </c>
      <c r="F20" s="19" t="n">
        <v>7157.51120125396</v>
      </c>
      <c r="G20" s="19" t="n">
        <v>296270.424561309</v>
      </c>
      <c r="H20" s="4"/>
    </row>
    <row collapsed="false" customFormat="false" customHeight="true" hidden="false" ht="15" outlineLevel="0" r="21">
      <c r="A21" s="4"/>
      <c r="B21" s="4"/>
      <c r="C21" s="4" t="n">
        <v>0.7</v>
      </c>
      <c r="D21" s="4" t="n">
        <v>7000</v>
      </c>
      <c r="E21" s="4" t="n">
        <v>0.338797617724307</v>
      </c>
      <c r="F21" s="4" t="n">
        <v>8006.71952274741</v>
      </c>
      <c r="G21" s="4" t="n">
        <v>294283.607622998</v>
      </c>
      <c r="H21" s="4"/>
    </row>
    <row collapsed="false" customFormat="false" customHeight="true" hidden="false" ht="15" outlineLevel="0" r="22">
      <c r="A22" s="4"/>
      <c r="B22" s="4"/>
      <c r="C22" s="1" t="n">
        <v>0.7</v>
      </c>
      <c r="D22" s="1" t="n">
        <v>8000</v>
      </c>
      <c r="E22" s="1" t="n">
        <v>0.309511056711896</v>
      </c>
      <c r="F22" s="1" t="n">
        <v>8975.41784150007</v>
      </c>
      <c r="G22" s="1" t="n">
        <v>292955.282065158</v>
      </c>
      <c r="H22" s="4"/>
    </row>
    <row collapsed="false" customFormat="false" customHeight="true" hidden="false" ht="15" outlineLevel="0" r="23">
      <c r="A23" s="4"/>
      <c r="B23" s="4"/>
      <c r="C23" s="1" t="n">
        <v>0.8</v>
      </c>
      <c r="D23" s="1" t="n">
        <v>6000</v>
      </c>
      <c r="E23" s="4" t="n">
        <v>0.291775354465744</v>
      </c>
      <c r="F23" s="4" t="n">
        <v>10308.3218496249</v>
      </c>
      <c r="G23" s="8" t="n">
        <v>291417.267997872</v>
      </c>
      <c r="H23" s="4"/>
    </row>
    <row collapsed="false" customFormat="false" customHeight="true" hidden="false" ht="15" outlineLevel="0" r="24">
      <c r="A24" s="4"/>
      <c r="B24" s="4"/>
      <c r="C24" s="1" t="n">
        <v>0.8</v>
      </c>
      <c r="D24" s="1" t="n">
        <v>7000</v>
      </c>
      <c r="E24" s="4" t="n">
        <v>0.335080879958258</v>
      </c>
      <c r="F24" s="4" t="n">
        <v>9962.68275824573</v>
      </c>
      <c r="G24" s="4" t="n">
        <v>293207.314821979</v>
      </c>
      <c r="H24" s="4"/>
    </row>
    <row collapsed="false" customFormat="false" customHeight="true" hidden="false" ht="15" outlineLevel="0" r="25">
      <c r="A25" s="4"/>
      <c r="B25" s="4"/>
      <c r="C25" s="1" t="n">
        <v>0.8</v>
      </c>
      <c r="D25" s="1" t="n">
        <v>8000</v>
      </c>
      <c r="E25" s="4" t="n">
        <v>0.324322654531804</v>
      </c>
      <c r="F25" s="4" t="n">
        <v>8892.24961590132</v>
      </c>
      <c r="G25" s="4" t="n">
        <v>292763.470925813</v>
      </c>
      <c r="H25" s="4"/>
    </row>
    <row collapsed="false" customFormat="false" customHeight="true" hidden="false" ht="15" outlineLevel="0" r="26">
      <c r="A26" s="4"/>
      <c r="B26" s="4"/>
      <c r="C26" s="1" t="n">
        <v>0.9</v>
      </c>
      <c r="D26" s="1" t="n">
        <v>6000</v>
      </c>
      <c r="E26" s="1" t="n">
        <v>0.360878888542443</v>
      </c>
      <c r="F26" s="1" t="n">
        <v>6733.22952913468</v>
      </c>
      <c r="G26" s="1" t="n">
        <v>297196.50386994</v>
      </c>
      <c r="H26" s="4"/>
    </row>
    <row collapsed="false" customFormat="false" customHeight="true" hidden="false" ht="15" outlineLevel="0" r="27">
      <c r="A27" s="4"/>
      <c r="B27" s="4"/>
      <c r="C27" s="1" t="n">
        <v>0.9</v>
      </c>
      <c r="D27" s="1" t="n">
        <v>7000</v>
      </c>
      <c r="E27" s="1" t="n">
        <v>0.34462830711634</v>
      </c>
      <c r="F27" s="4" t="n">
        <v>7871.14140760622</v>
      </c>
      <c r="G27" s="4" t="n">
        <v>294736.496354745</v>
      </c>
      <c r="H27" s="4"/>
    </row>
    <row collapsed="false" customFormat="false" customHeight="true" hidden="false" ht="15" outlineLevel="0" r="28">
      <c r="A28" s="4"/>
      <c r="B28" s="4"/>
      <c r="C28" s="1" t="n">
        <v>0.9</v>
      </c>
      <c r="D28" s="1" t="n">
        <v>8000</v>
      </c>
      <c r="E28" s="1" t="n">
        <v>0.333906421596011</v>
      </c>
      <c r="F28" s="1" t="n">
        <v>8661.1366527886</v>
      </c>
      <c r="G28" s="1" t="n">
        <v>293237.322334396</v>
      </c>
      <c r="H28" s="4"/>
    </row>
    <row collapsed="false" customFormat="false" customHeight="true" hidden="false" ht="15" outlineLevel="0" r="29">
      <c r="A29" s="4"/>
      <c r="B29" s="4"/>
      <c r="H29" s="4"/>
    </row>
    <row collapsed="false" customFormat="false" customHeight="true" hidden="false" ht="15" outlineLevel="0" r="30">
      <c r="A30" s="4"/>
      <c r="B30" s="4"/>
      <c r="D30" s="9" t="s">
        <v>13</v>
      </c>
      <c r="E30" s="10" t="n">
        <f aca="false">E23</f>
        <v>0.291775354465744</v>
      </c>
      <c r="F30" s="10" t="n">
        <f aca="false">F23</f>
        <v>10308.3218496249</v>
      </c>
      <c r="G30" s="11" t="n">
        <f aca="false">MIN(G20:G28)</f>
        <v>291417.267997872</v>
      </c>
      <c r="H30" s="4"/>
    </row>
    <row collapsed="false" customFormat="false" customHeight="true" hidden="false" ht="15" outlineLevel="0" r="31">
      <c r="A31" s="4"/>
      <c r="B31" s="4"/>
      <c r="D31" s="12" t="s">
        <v>14</v>
      </c>
      <c r="E31" s="13"/>
      <c r="F31" s="13"/>
      <c r="G31" s="14"/>
      <c r="H31" s="4"/>
    </row>
    <row collapsed="false" customFormat="false" customHeight="true" hidden="false" ht="15" outlineLevel="0" r="32">
      <c r="A32" s="4"/>
      <c r="B32" s="4"/>
      <c r="D32" s="12" t="s">
        <v>15</v>
      </c>
      <c r="E32" s="13" t="n">
        <f aca="false">MIN(E20:E28)</f>
        <v>0.291775354465744</v>
      </c>
      <c r="F32" s="13" t="n">
        <f aca="false">MIN(F20:F28)</f>
        <v>6733.22952913468</v>
      </c>
      <c r="G32" s="14"/>
      <c r="H32" s="4"/>
    </row>
    <row collapsed="false" customFormat="false" customHeight="true" hidden="false" ht="15" outlineLevel="0" r="33">
      <c r="A33" s="4"/>
      <c r="B33" s="4"/>
      <c r="D33" s="15" t="s">
        <v>16</v>
      </c>
      <c r="E33" s="16" t="n">
        <f aca="false">MAX(E20:E28)</f>
        <v>0.367523106056655</v>
      </c>
      <c r="F33" s="16" t="n">
        <f aca="false">MAX(F20:F28)</f>
        <v>10308.3218496249</v>
      </c>
      <c r="G33" s="17"/>
      <c r="H33" s="4"/>
    </row>
    <row collapsed="false" customFormat="false" customHeight="true" hidden="false" ht="15" outlineLevel="0" r="34">
      <c r="A34" s="4"/>
      <c r="B34" s="4"/>
      <c r="H34" s="4"/>
    </row>
    <row collapsed="false" customFormat="false" customHeight="true" hidden="false" ht="15" outlineLevel="0" r="35">
      <c r="A35" s="4"/>
      <c r="B35" s="19" t="s">
        <v>18</v>
      </c>
      <c r="C35" s="19" t="n">
        <v>0.7</v>
      </c>
      <c r="D35" s="19" t="n">
        <v>6000</v>
      </c>
      <c r="E35" s="19" t="n">
        <v>0.357994421127892</v>
      </c>
      <c r="F35" s="19" t="n">
        <v>13170.0306203746</v>
      </c>
      <c r="G35" s="19" t="n">
        <v>378741.866731926</v>
      </c>
      <c r="H35" s="4"/>
    </row>
    <row collapsed="false" customFormat="false" customHeight="true" hidden="false" ht="15" outlineLevel="0" r="36">
      <c r="A36" s="4"/>
      <c r="B36" s="13"/>
      <c r="C36" s="1" t="n">
        <v>0.7</v>
      </c>
      <c r="D36" s="1" t="n">
        <v>7000</v>
      </c>
      <c r="E36" s="13" t="n">
        <v>0.437499589906986</v>
      </c>
      <c r="F36" s="13" t="n">
        <v>7918.48267949736</v>
      </c>
      <c r="G36" s="13" t="n">
        <v>386781.093115465</v>
      </c>
      <c r="H36" s="4"/>
    </row>
    <row collapsed="false" customFormat="false" customHeight="true" hidden="false" ht="15" outlineLevel="0" r="37">
      <c r="A37" s="4"/>
      <c r="B37" s="4"/>
      <c r="C37" s="1" t="n">
        <v>0.7</v>
      </c>
      <c r="D37" s="1" t="n">
        <v>8000</v>
      </c>
      <c r="E37" s="1" t="n">
        <v>0.417980581251776</v>
      </c>
      <c r="F37" s="4" t="n">
        <v>8967.65666873955</v>
      </c>
      <c r="G37" s="1" t="n">
        <v>384762.761192124</v>
      </c>
      <c r="H37" s="4"/>
    </row>
    <row collapsed="false" customFormat="false" customHeight="true" hidden="false" ht="15" outlineLevel="0" r="38">
      <c r="A38" s="4"/>
      <c r="B38" s="4"/>
      <c r="C38" s="1" t="n">
        <v>0.8</v>
      </c>
      <c r="D38" s="1" t="n">
        <v>6000</v>
      </c>
      <c r="E38" s="4" t="n">
        <v>0.482796979550667</v>
      </c>
      <c r="F38" s="4" t="n">
        <v>6834.09107611156</v>
      </c>
      <c r="G38" s="4" t="n">
        <v>389497.982731015</v>
      </c>
      <c r="H38" s="4"/>
    </row>
    <row collapsed="false" customFormat="false" customHeight="true" hidden="false" ht="15" outlineLevel="0" r="39">
      <c r="A39" s="4"/>
      <c r="B39" s="4"/>
      <c r="C39" s="1" t="n">
        <v>0.8</v>
      </c>
      <c r="D39" s="1" t="n">
        <v>7000</v>
      </c>
      <c r="E39" s="4" t="n">
        <v>0.434685999000926</v>
      </c>
      <c r="F39" s="4" t="n">
        <v>8669.9234005545</v>
      </c>
      <c r="G39" s="4" t="n">
        <v>385365.884519017</v>
      </c>
      <c r="H39" s="4"/>
    </row>
    <row collapsed="false" customFormat="false" customHeight="true" hidden="false" ht="15" outlineLevel="0" r="40">
      <c r="A40" s="4"/>
      <c r="B40" s="4"/>
      <c r="C40" s="1" t="n">
        <v>0.8</v>
      </c>
      <c r="D40" s="1" t="n">
        <v>8000</v>
      </c>
      <c r="E40" s="4" t="n">
        <v>0.354998848308765</v>
      </c>
      <c r="F40" s="4" t="n">
        <v>12325.0147277237</v>
      </c>
      <c r="G40" s="8" t="n">
        <v>378585.419903428</v>
      </c>
      <c r="H40" s="4" t="s">
        <v>19</v>
      </c>
    </row>
    <row collapsed="false" customFormat="false" customHeight="true" hidden="false" ht="15" outlineLevel="0" r="41">
      <c r="A41" s="4"/>
      <c r="B41" s="4"/>
      <c r="C41" s="1" t="n">
        <v>0.9</v>
      </c>
      <c r="D41" s="1" t="n">
        <v>6000</v>
      </c>
      <c r="E41" s="1" t="n">
        <v>0.415411374664762</v>
      </c>
      <c r="F41" s="1" t="n">
        <v>9496.5462192141</v>
      </c>
      <c r="G41" s="1" t="n">
        <v>383643.703588548</v>
      </c>
      <c r="H41" s="4"/>
    </row>
    <row collapsed="false" customFormat="false" customHeight="true" hidden="false" ht="15" outlineLevel="0" r="42">
      <c r="A42" s="4"/>
      <c r="B42" s="4"/>
      <c r="C42" s="1" t="n">
        <v>0.9</v>
      </c>
      <c r="D42" s="1" t="n">
        <v>7000</v>
      </c>
      <c r="E42" s="1" t="n">
        <v>0.436633834435282</v>
      </c>
      <c r="F42" s="4" t="n">
        <v>8855.57254466659</v>
      </c>
      <c r="G42" s="4" t="n">
        <v>384825.467260207</v>
      </c>
      <c r="H42" s="4"/>
    </row>
    <row collapsed="false" customFormat="false" customHeight="true" hidden="false" ht="15" outlineLevel="0" r="43">
      <c r="A43" s="4"/>
      <c r="B43" s="20"/>
      <c r="C43" s="13" t="n">
        <v>0.9</v>
      </c>
      <c r="D43" s="13" t="n">
        <v>8000</v>
      </c>
      <c r="E43" s="21" t="n">
        <v>0.376393604301776</v>
      </c>
      <c r="F43" s="21" t="n">
        <v>11286.5752355383</v>
      </c>
      <c r="G43" s="21" t="n">
        <v>378048.71733313</v>
      </c>
      <c r="H43" s="4" t="s">
        <v>12</v>
      </c>
    </row>
    <row collapsed="false" customFormat="false" customHeight="true" hidden="false" ht="15" outlineLevel="0" r="44">
      <c r="A44" s="4"/>
      <c r="B44" s="13"/>
      <c r="C44" s="13"/>
      <c r="D44" s="13"/>
      <c r="E44" s="13"/>
      <c r="F44" s="13"/>
      <c r="G44" s="13"/>
      <c r="H44" s="4"/>
    </row>
    <row collapsed="false" customFormat="false" customHeight="true" hidden="false" ht="15" outlineLevel="0" r="45">
      <c r="A45" s="4"/>
      <c r="D45" s="9" t="s">
        <v>13</v>
      </c>
      <c r="E45" s="10" t="n">
        <f aca="false">E40</f>
        <v>0.354998848308765</v>
      </c>
      <c r="F45" s="10" t="n">
        <f aca="false">F40</f>
        <v>12325.0147277237</v>
      </c>
      <c r="G45" s="11" t="n">
        <f aca="false">MIN(G35:G42)</f>
        <v>378585.419903428</v>
      </c>
      <c r="H45" s="4"/>
    </row>
    <row collapsed="false" customFormat="false" customHeight="true" hidden="false" ht="15" outlineLevel="0" r="46">
      <c r="A46" s="4"/>
      <c r="D46" s="12" t="s">
        <v>14</v>
      </c>
      <c r="E46" s="13"/>
      <c r="F46" s="13"/>
      <c r="G46" s="14"/>
      <c r="H46" s="4"/>
    </row>
    <row collapsed="false" customFormat="false" customHeight="true" hidden="false" ht="15" outlineLevel="0" r="47">
      <c r="A47" s="4"/>
      <c r="D47" s="12" t="s">
        <v>15</v>
      </c>
      <c r="E47" s="13" t="n">
        <f aca="false">MIN(E35:E42)</f>
        <v>0.354998848308765</v>
      </c>
      <c r="F47" s="13" t="n">
        <f aca="false">MIN(F35:F42)</f>
        <v>6834.09107611156</v>
      </c>
      <c r="G47" s="14"/>
      <c r="H47" s="4"/>
    </row>
    <row collapsed="false" customFormat="false" customHeight="true" hidden="false" ht="15" outlineLevel="0" r="48">
      <c r="A48" s="4"/>
      <c r="D48" s="15" t="s">
        <v>16</v>
      </c>
      <c r="E48" s="16" t="n">
        <f aca="false">MAX(E35:E42)</f>
        <v>0.482796979550667</v>
      </c>
      <c r="F48" s="16" t="n">
        <f aca="false">MAX(F35:F42)</f>
        <v>13170.0306203746</v>
      </c>
      <c r="G48" s="17"/>
      <c r="H48" s="4"/>
    </row>
    <row collapsed="false" customFormat="false" customHeight="true" hidden="false" ht="15" outlineLevel="0" r="49">
      <c r="A49" s="4"/>
      <c r="B49" s="22"/>
      <c r="C49" s="23"/>
      <c r="D49" s="23"/>
      <c r="E49" s="24"/>
      <c r="F49" s="24"/>
      <c r="G49" s="24"/>
      <c r="H49" s="4"/>
    </row>
    <row collapsed="false" customFormat="false" customHeight="true" hidden="false" ht="15" outlineLevel="0" r="50">
      <c r="A50" s="4"/>
      <c r="B50" s="1" t="s">
        <v>20</v>
      </c>
      <c r="C50" s="1" t="n">
        <v>0.7</v>
      </c>
      <c r="D50" s="1" t="n">
        <v>6000</v>
      </c>
      <c r="E50" s="1" t="n">
        <v>0.293819980482998</v>
      </c>
      <c r="F50" s="1" t="n">
        <v>45187.9779344929</v>
      </c>
      <c r="G50" s="1" t="n">
        <v>446955.871910912</v>
      </c>
      <c r="H50" s="1" t="s">
        <v>19</v>
      </c>
    </row>
    <row collapsed="false" customFormat="false" customHeight="true" hidden="false" ht="15" outlineLevel="0" r="51">
      <c r="A51" s="4"/>
      <c r="C51" s="1" t="n">
        <v>0.7</v>
      </c>
      <c r="D51" s="1" t="n">
        <v>7000</v>
      </c>
      <c r="E51" s="4" t="n">
        <v>0.28799950136316</v>
      </c>
      <c r="F51" s="4" t="n">
        <v>48029.794595002</v>
      </c>
      <c r="G51" s="4" t="n">
        <v>437860.198848935</v>
      </c>
      <c r="H51" s="4"/>
    </row>
    <row collapsed="false" customFormat="false" customHeight="true" hidden="false" ht="15" outlineLevel="0" r="52">
      <c r="A52" s="4"/>
      <c r="C52" s="1" t="n">
        <v>0.7</v>
      </c>
      <c r="D52" s="1" t="n">
        <v>8000</v>
      </c>
      <c r="E52" s="1" t="n">
        <v>0.299979802513716</v>
      </c>
      <c r="F52" s="4" t="n">
        <v>41956.6672790908</v>
      </c>
      <c r="G52" s="4" t="n">
        <v>451099.270272301</v>
      </c>
      <c r="H52" s="4"/>
    </row>
    <row collapsed="false" customFormat="false" customHeight="true" hidden="false" ht="15" outlineLevel="0" r="53">
      <c r="A53" s="4"/>
      <c r="C53" s="1" t="n">
        <v>0.8</v>
      </c>
      <c r="D53" s="1" t="n">
        <v>6000</v>
      </c>
      <c r="E53" s="4" t="n">
        <v>0.312234317064294</v>
      </c>
      <c r="F53" s="4" t="n">
        <v>37268.0529691279</v>
      </c>
      <c r="G53" s="4" t="n">
        <v>455394.863860315</v>
      </c>
      <c r="H53" s="4"/>
    </row>
    <row collapsed="false" customFormat="false" customHeight="true" hidden="false" ht="15" outlineLevel="0" r="54">
      <c r="A54" s="4"/>
      <c r="C54" s="1" t="n">
        <v>0.8</v>
      </c>
      <c r="D54" s="1" t="n">
        <v>7000</v>
      </c>
      <c r="E54" s="4" t="n">
        <v>0.303491177563273</v>
      </c>
      <c r="F54" s="4" t="n">
        <v>34657.8755946463</v>
      </c>
      <c r="G54" s="4" t="n">
        <v>461737.240364401</v>
      </c>
      <c r="H54" s="4"/>
    </row>
    <row collapsed="false" customFormat="false" customHeight="true" hidden="false" ht="15" outlineLevel="0" r="55">
      <c r="A55" s="4"/>
      <c r="C55" s="1" t="n">
        <v>0.8</v>
      </c>
      <c r="D55" s="1" t="n">
        <v>8000</v>
      </c>
      <c r="E55" s="4" t="n">
        <v>0.286602082252547</v>
      </c>
      <c r="F55" s="4" t="n">
        <v>47131.4285396659</v>
      </c>
      <c r="G55" s="8" t="n">
        <v>424212.305376861</v>
      </c>
      <c r="H55" s="4" t="s">
        <v>19</v>
      </c>
    </row>
    <row collapsed="false" customFormat="false" customHeight="true" hidden="false" ht="15" outlineLevel="0" r="56">
      <c r="A56" s="4"/>
      <c r="C56" s="1" t="n">
        <v>0.9</v>
      </c>
      <c r="D56" s="1" t="n">
        <v>6000</v>
      </c>
      <c r="E56" s="1" t="n">
        <v>0.30562334070873</v>
      </c>
      <c r="F56" s="4" t="n">
        <v>38606.159849365</v>
      </c>
      <c r="G56" s="4" t="n">
        <v>459523.052727731</v>
      </c>
      <c r="H56" s="4" t="s">
        <v>19</v>
      </c>
    </row>
    <row collapsed="false" customFormat="false" customHeight="true" hidden="false" ht="15" outlineLevel="0" r="57">
      <c r="A57" s="4"/>
      <c r="C57" s="1" t="n">
        <v>0.9</v>
      </c>
      <c r="D57" s="1" t="n">
        <v>7000</v>
      </c>
      <c r="E57" s="4" t="n">
        <v>0.300498286932701</v>
      </c>
      <c r="F57" s="4" t="n">
        <v>42843.5342848301</v>
      </c>
      <c r="G57" s="4" t="n">
        <v>455064.081638866</v>
      </c>
      <c r="H57" s="4"/>
    </row>
    <row collapsed="false" customFormat="false" customHeight="true" hidden="false" ht="15" outlineLevel="0" r="58">
      <c r="A58" s="4"/>
      <c r="C58" s="1" t="n">
        <v>0.9</v>
      </c>
      <c r="D58" s="1" t="n">
        <v>8000</v>
      </c>
      <c r="E58" s="1" t="n">
        <v>0.288143531227471</v>
      </c>
      <c r="F58" s="1" t="n">
        <v>48667.5897677951</v>
      </c>
      <c r="G58" s="1" t="n">
        <v>455128.516288992</v>
      </c>
      <c r="H58" s="1" t="s">
        <v>19</v>
      </c>
    </row>
    <row collapsed="false" customFormat="false" customHeight="true" hidden="false" ht="15" outlineLevel="0" r="59"/>
    <row collapsed="false" customFormat="false" customHeight="true" hidden="false" ht="15" outlineLevel="0" r="60">
      <c r="D60" s="9" t="s">
        <v>13</v>
      </c>
      <c r="E60" s="10" t="n">
        <f aca="false">E55</f>
        <v>0.286602082252547</v>
      </c>
      <c r="F60" s="10" t="n">
        <f aca="false">F55</f>
        <v>47131.4285396659</v>
      </c>
      <c r="G60" s="11" t="n">
        <f aca="false">MIN(G50:G58)</f>
        <v>424212.305376861</v>
      </c>
    </row>
    <row collapsed="false" customFormat="false" customHeight="true" hidden="false" ht="15" outlineLevel="0" r="61">
      <c r="D61" s="12" t="s">
        <v>14</v>
      </c>
      <c r="E61" s="13"/>
      <c r="F61" s="13"/>
      <c r="G61" s="14"/>
    </row>
    <row collapsed="false" customFormat="false" customHeight="true" hidden="false" ht="15" outlineLevel="0" r="62">
      <c r="D62" s="12" t="s">
        <v>15</v>
      </c>
      <c r="E62" s="13" t="n">
        <f aca="false">MIN(E50:E58)</f>
        <v>0.286602082252547</v>
      </c>
      <c r="F62" s="13" t="n">
        <f aca="false">MIN(F50:F58)</f>
        <v>34657.8755946463</v>
      </c>
      <c r="G62" s="14"/>
    </row>
    <row collapsed="false" customFormat="false" customHeight="true" hidden="false" ht="15" outlineLevel="0" r="63">
      <c r="D63" s="15" t="s">
        <v>16</v>
      </c>
      <c r="E63" s="16" t="n">
        <f aca="false">MAX(E50:E58)</f>
        <v>0.312234317064294</v>
      </c>
      <c r="F63" s="16" t="n">
        <f aca="false">MAX(F50:F58)</f>
        <v>48667.5897677951</v>
      </c>
      <c r="G63" s="17"/>
    </row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2014-07-10T16:23:30.00Z</dcterms:created>
  <dc:language>en</dc:language>
  <dcterms:modified xsi:type="dcterms:W3CDTF">2014-07-10T17:16:00.00Z</dcterms:modified>
  <cp:revision>2</cp:revision>
</cp:coreProperties>
</file>