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B9FE4C3B-A4EA-48D4-8994-CD05F4C08E63}" xr6:coauthVersionLast="47" xr6:coauthVersionMax="47" xr10:uidLastSave="{00000000-0000-0000-0000-000000000000}"/>
  <bookViews>
    <workbookView xWindow="-96" yWindow="-96" windowWidth="23232" windowHeight="12432" tabRatio="822" firstSheet="1"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28" l="1"/>
  <c r="D14" i="47" s="1"/>
  <c r="D33" i="47" s="1"/>
  <c r="I10" i="28"/>
  <c r="I9" i="28"/>
  <c r="I8" i="28"/>
  <c r="A38" i="47"/>
  <c r="B38" i="47"/>
  <c r="C38" i="47"/>
  <c r="D38" i="47"/>
  <c r="A39" i="47"/>
  <c r="B39" i="47"/>
  <c r="C39" i="47"/>
  <c r="D39" i="47"/>
  <c r="A37" i="47"/>
  <c r="B19" i="47"/>
  <c r="C19" i="47"/>
  <c r="D19" i="47"/>
  <c r="B20" i="47"/>
  <c r="C20" i="47"/>
  <c r="D20" i="47"/>
  <c r="I20" i="28"/>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C18" i="47"/>
  <c r="B18" i="47"/>
  <c r="C17" i="47"/>
  <c r="C36" i="47"/>
  <c r="B17" i="47"/>
  <c r="A17" i="47"/>
  <c r="A36" i="47" s="1"/>
  <c r="C16" i="47"/>
  <c r="C35" i="47" s="1"/>
  <c r="B16" i="47"/>
  <c r="A16" i="47"/>
  <c r="A35" i="47" s="1"/>
  <c r="C15" i="47"/>
  <c r="C34" i="47" s="1"/>
  <c r="B15" i="47"/>
  <c r="A15" i="47"/>
  <c r="A34" i="47" s="1"/>
  <c r="C14" i="47"/>
  <c r="C33" i="47" s="1"/>
  <c r="B14" i="47"/>
  <c r="A14" i="47"/>
  <c r="A33" i="47" s="1"/>
  <c r="D13" i="47"/>
  <c r="D32" i="47" s="1"/>
  <c r="C13" i="47"/>
  <c r="C32" i="47" s="1"/>
  <c r="B13" i="47"/>
  <c r="A13" i="47"/>
  <c r="A32" i="47" s="1"/>
  <c r="D12" i="47"/>
  <c r="C12" i="47"/>
  <c r="C31" i="47" s="1"/>
  <c r="B12" i="47"/>
  <c r="A12" i="47"/>
  <c r="A31" i="47"/>
  <c r="D11" i="47"/>
  <c r="C11" i="47"/>
  <c r="C30" i="47" s="1"/>
  <c r="B11" i="47"/>
  <c r="A11" i="47"/>
  <c r="A30" i="47" s="1"/>
  <c r="D10" i="47"/>
  <c r="C10" i="47"/>
  <c r="C29" i="47"/>
  <c r="B10" i="47"/>
  <c r="A10" i="47"/>
  <c r="C9" i="47"/>
  <c r="C28" i="47" s="1"/>
  <c r="B9" i="47"/>
  <c r="A9" i="47"/>
  <c r="A28" i="47" s="1"/>
  <c r="C8" i="47"/>
  <c r="C27" i="47" s="1"/>
  <c r="B8" i="47"/>
  <c r="A8" i="47"/>
  <c r="A27" i="47" s="1"/>
  <c r="C7" i="47"/>
  <c r="B7" i="47"/>
  <c r="A7" i="47"/>
  <c r="A26" i="47" s="1"/>
  <c r="C6" i="47"/>
  <c r="C25" i="47" s="1"/>
  <c r="B6" i="47"/>
  <c r="A6" i="47"/>
  <c r="A25" i="47" s="1"/>
  <c r="C5" i="47"/>
  <c r="C24" i="47" s="1"/>
  <c r="B5" i="47"/>
  <c r="A5" i="47"/>
  <c r="A24" i="47" s="1"/>
  <c r="D4" i="47"/>
  <c r="D23" i="47" s="1"/>
  <c r="C4" i="47"/>
  <c r="C23" i="47" s="1"/>
  <c r="B4" i="47"/>
  <c r="A4" i="47"/>
  <c r="A23" i="47" s="1"/>
  <c r="C3" i="47"/>
  <c r="C22" i="47"/>
  <c r="A3" i="47"/>
  <c r="A22" i="47"/>
  <c r="C2" i="47"/>
  <c r="C21" i="47"/>
  <c r="B2" i="47"/>
  <c r="A2" i="47"/>
  <c r="A21" i="47" s="1"/>
  <c r="B3" i="47"/>
  <c r="C26" i="47"/>
  <c r="D37" i="47"/>
  <c r="C37" i="47"/>
  <c r="D29"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A29" i="47"/>
  <c r="D31"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D17" i="47"/>
  <c r="D36" i="47" s="1"/>
  <c r="I19" i="28"/>
  <c r="D16" i="47"/>
  <c r="D35" i="47" s="1"/>
  <c r="I18" i="28"/>
  <c r="D15" i="47"/>
  <c r="D34" i="47" s="1"/>
  <c r="I12" i="28"/>
  <c r="D9" i="47"/>
  <c r="D28" i="47" s="1"/>
  <c r="I11" i="28"/>
  <c r="D8" i="47" s="1"/>
  <c r="D27" i="47" s="1"/>
  <c r="D7" i="47"/>
  <c r="D26" i="47" s="1"/>
  <c r="D6" i="47"/>
  <c r="D25" i="47" s="1"/>
  <c r="D5" i="47"/>
  <c r="D24" i="47" s="1"/>
  <c r="I5" i="28"/>
  <c r="D3" i="47"/>
  <c r="D22" i="47"/>
  <c r="I4" i="28"/>
  <c r="D2" i="47"/>
  <c r="D21" i="47" s="1"/>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 r="D30" i="47" l="1"/>
</calcChain>
</file>

<file path=xl/sharedStrings.xml><?xml version="1.0" encoding="utf-8"?>
<sst xmlns="http://schemas.openxmlformats.org/spreadsheetml/2006/main" count="3036" uniqueCount="201">
  <si>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</si>
  <si>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</si>
  <si>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</si>
  <si>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</si>
  <si>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</si>
  <si>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</si>
  <si>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</si>
  <si>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</si>
  <si>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</si>
  <si>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</si>
  <si>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</si>
  <si>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</si>
  <si>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</si>
  <si>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</si>
  <si>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</si>
  <si>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</si>
  <si>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</si>
  <si>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</si>
  <si>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</si>
  <si>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</si>
  <si>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</si>
  <si>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</si>
  <si>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</si>
  <si>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</si>
  <si>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</si>
  <si>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</si>
  <si>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</si>
  <si>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</si>
  <si>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</si>
  <si>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</si>
  <si>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</si>
  <si>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</si>
  <si>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</si>
  <si>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</si>
  <si>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</si>
  <si>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</si>
  <si>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</si>
  <si>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</si>
  <si>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</si>
  <si>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</si>
  <si>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</si>
  <si>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</si>
  <si>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</si>
  <si>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</si>
  <si>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</si>
  <si>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</si>
  <si>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</si>
  <si>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</si>
  <si>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</si>
  <si>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</si>
  <si>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</si>
  <si>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</si>
  <si>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</si>
  <si>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</si>
  <si>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</si>
  <si>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</si>
  <si>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</si>
  <si>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</si>
  <si>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</si>
  <si>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</si>
  <si>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</si>
  <si>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</si>
  <si>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</si>
  <si>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</si>
  <si>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</si>
  <si>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</si>
  <si>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</si>
  <si>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</si>
  <si>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</si>
  <si>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</si>
  <si>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</si>
  <si>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</si>
  <si>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</si>
  <si>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</si>
  <si>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</si>
  <si>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</si>
  <si>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</si>
  <si>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</si>
  <si>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</si>
  <si>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</si>
  <si>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</si>
  <si>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</si>
  <si>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</si>
  <si>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</si>
  <si>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</si>
  <si>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</si>
  <si>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</si>
  <si>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</si>
  <si>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</si>
  <si>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</si>
  <si>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</si>
  <si>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</si>
  <si>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</si>
  <si>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</si>
  <si>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</si>
  <si>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</si>
  <si>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</si>
  <si>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</si>
  <si>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</si>
  <si>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</si>
  <si>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</si>
  <si>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</si>
  <si>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</si>
  <si>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</si>
  <si>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</si>
  <si>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</si>
  <si>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</si>
  <si>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</si>
  <si>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</si>
  <si>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</si>
  <si>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</si>
  <si>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</si>
  <si>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</si>
  <si>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</si>
  <si>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</si>
  <si>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</si>
  <si>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</si>
  <si>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</si>
  <si>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</si>
  <si>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</si>
  <si>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</si>
  <si>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</si>
  <si>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</si>
  <si>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</si>
  <si>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</si>
  <si>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</si>
  <si>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</si>
  <si>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</si>
  <si>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</si>
  <si>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</si>
  <si>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</si>
  <si>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</si>
  <si>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</si>
  <si>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</si>
  <si>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</si>
  <si>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</si>
  <si>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</si>
  <si>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</si>
  <si>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</si>
  <si>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</si>
  <si>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</si>
  <si>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</si>
  <si>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</si>
  <si>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</si>
  <si>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</si>
  <si>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</si>
  <si>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</si>
  <si>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</si>
  <si>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</si>
  <si>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</si>
  <si>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</si>
  <si>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</si>
  <si>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</si>
  <si>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</si>
  <si>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</si>
  <si>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</si>
  <si>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</si>
  <si>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</si>
  <si>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</si>
  <si>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</si>
  <si>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</si>
  <si>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</si>
  <si>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</si>
  <si>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</si>
  <si>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</si>
  <si>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</si>
  <si>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</si>
  <si>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</si>
  <si>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</si>
  <si>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</si>
  <si>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</si>
  <si>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</si>
  <si>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</si>
  <si>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</si>
  <si>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</si>
  <si>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</si>
  <si>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</si>
  <si>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</si>
  <si>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</si>
  <si>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</si>
  <si>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</si>
  <si>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</si>
  <si>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</si>
  <si>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</si>
  <si>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</si>
  <si>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</si>
  <si>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</si>
  <si>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</si>
  <si>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</si>
  <si>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</si>
  <si>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</si>
  <si>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</si>
  <si>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Our fleet participates in REC purchasing through GNA, consulting firm focusing on clean transportation &amp; energy. NFI as a whole, owns solar and participates in PPA, SRECs and other clean energy programs.</t>
  </si>
  <si>
    <t xml:space="preserve">Our fleet was awarded to be a part of the JETSI grant and with that we are building 5 mWh on site battery storage, 1MW of storage, and a smart charging system with 19 power cabinets and 38 dispensers, that will be working in 2023. We also have 626 kWh solar installed at our Chino facility. NFI's Distribution side has 6MW of onsite solar. </t>
  </si>
  <si>
    <t xml:space="preserve">We participate in the EDF Electric Fleet Readiness Group for class 6-8 vehicles. We are apart of ACT Expo's Fleet forum, where we meet to discuss best practices among early-adoption alternative fuel fleets. We participate in Fleet Fuel Studies with both NACFE and ACT. Our customer, AB In-Bev's, sustainability learning program, Eclipse, offers webinars and open discussions to share with other transportation companies successes and failures transitioning to ZEV. Both our drivers and technicans have gotten job training for their changed duties and operation/ safety of a ZEV. </t>
  </si>
  <si>
    <t>Alternate Fuel 1 (Insert non listed options here)</t>
  </si>
  <si>
    <t>Alternate Fuel 2 (Insert non listed options here)</t>
  </si>
  <si>
    <t>Alternate Fuel 3 (Insert non listed options here)</t>
  </si>
  <si>
    <t>MAYOR WEST COAST, LLC</t>
  </si>
  <si>
    <t>DRAYAGE INTERMODAL</t>
  </si>
  <si>
    <t>Michael Mayor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</si>
</sst>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8">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8"/>
      <name val="Calibri"/>
      <family val="2"/>
      <scheme val="minor"/>
    </font>
    <font>
      <sz val="10"/>
      <color theme="1"/>
      <name val="Calibri"/>
      <family val="2"/>
    </font>
    <font>
      <sz val="10"/>
      <name val="Calibri"/>
      <family val="2"/>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298">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54" fillId="16" borderId="3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3" fillId="0" borderId="39" xfId="0" applyNumberFormat="1" applyFont="1" applyBorder="1" applyAlignment="1">
      <alignment horizontal="right"/>
    </xf>
    <xf numFmtId="4" fontId="56" fillId="17" borderId="39" xfId="0" applyNumberFormat="1" applyFont="1" applyFill="1" applyBorder="1" applyAlignment="1">
      <alignment horizontal="right"/>
    </xf>
    <xf numFmtId="4" fontId="56" fillId="18" borderId="39"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0" fontId="14" fillId="7" borderId="28" xfId="0" applyFont="1" applyFill="1" applyBorder="1" applyAlignment="1">
      <alignment horizontal="center" vertical="center" wrapText="1"/>
    </xf>
    <xf numFmtId="43" fontId="14" fillId="4" borderId="40" xfId="4" applyFont="1" applyFill="1" applyBorder="1" applyAlignment="1">
      <alignment horizontal="center" vertical="center" wrapText="1"/>
    </xf>
    <xf numFmtId="43" fontId="14" fillId="4" borderId="15" xfId="4" applyFont="1" applyFill="1" applyBorder="1" applyAlignment="1">
      <alignment horizontal="center" vertical="center" wrapText="1"/>
    </xf>
    <xf numFmtId="3" fontId="53" fillId="18" borderId="39" xfId="0" applyNumberFormat="1" applyFont="1" applyFill="1" applyBorder="1" applyAlignment="1">
      <alignment horizontal="center"/>
    </xf>
    <xf numFmtId="3" fontId="53" fillId="0" borderId="39" xfId="0" applyNumberFormat="1" applyFont="1" applyBorder="1" applyAlignment="1">
      <alignment horizontal="center"/>
    </xf>
    <xf numFmtId="3" fontId="18" fillId="6" borderId="0" xfId="0" applyNumberFormat="1" applyFont="1" applyFill="1"/>
    <xf numFmtId="0" fontId="0" fillId="6" borderId="0" xfId="0" applyFill="1"/>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22" fillId="0" borderId="1" xfId="0" applyFont="1" applyBorder="1" applyAlignment="1">
      <alignment horizontal="left" vertical="center" wrapText="1"/>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0" borderId="0" xfId="0" applyFont="1" applyAlignment="1">
      <alignment horizontal="left" wrapText="1"/>
    </xf>
    <xf numFmtId="0" fontId="4" fillId="2" borderId="0" xfId="0" applyFont="1" applyFill="1" applyAlignment="1">
      <alignment horizontal="left" wrapText="1"/>
    </xf>
    <xf numFmtId="0" fontId="24" fillId="2" borderId="0" xfId="0" applyFont="1" applyFill="1" applyAlignment="1">
      <alignment horizontal="center" vertical="center"/>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3" fontId="9" fillId="0" borderId="43" xfId="0" applyNumberFormat="1" applyFont="1" applyBorder="1" applyAlignment="1">
      <alignment horizontal="center" vertical="center"/>
    </xf>
    <xf numFmtId="3" fontId="9" fillId="0" borderId="44" xfId="0" applyNumberFormat="1" applyFont="1" applyBorder="1" applyAlignment="1">
      <alignment horizontal="center" vertical="center"/>
    </xf>
    <xf numFmtId="3" fontId="9" fillId="0" borderId="45" xfId="0" applyNumberFormat="1"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53" fillId="0" borderId="36" xfId="0" applyFont="1" applyBorder="1" applyAlignment="1">
      <alignment horizontal="left" vertical="center" wrapText="1"/>
    </xf>
    <xf numFmtId="0" fontId="44" fillId="0" borderId="38" xfId="0" applyFont="1" applyBorder="1" applyAlignment="1">
      <alignment horizontal="left" wrapText="1"/>
    </xf>
    <xf numFmtId="0" fontId="4" fillId="0" borderId="1"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xf numFmtId="3" fontId="53" fillId="17" borderId="39" xfId="0" applyNumberFormat="1" applyFont="1" applyFill="1" applyBorder="1" applyAlignment="1">
      <alignment horizontal="center"/>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58" t="s">
        <v>0</v>
      </c>
      <c r="C3" s="158"/>
      <c r="D3" s="158"/>
      <c r="E3" s="158"/>
      <c r="F3" s="158"/>
      <c r="G3" s="158"/>
      <c r="H3" s="158"/>
    </row>
    <row r="4" spans="2:8" ht="21.75" customHeight="1">
      <c r="B4" s="158"/>
      <c r="C4" s="158"/>
      <c r="D4" s="158"/>
      <c r="E4" s="158"/>
      <c r="F4" s="158"/>
      <c r="G4" s="158"/>
      <c r="H4" s="158"/>
    </row>
    <row r="5" spans="2:8" ht="21.6" customHeight="1">
      <c r="B5" s="158"/>
      <c r="C5" s="158"/>
      <c r="D5" s="158"/>
      <c r="E5" s="158"/>
      <c r="F5" s="158"/>
      <c r="G5" s="158"/>
      <c r="H5" s="158"/>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48" t="s">
        <v>100</v>
      </c>
      <c r="C10" s="148"/>
      <c r="D10" s="148"/>
      <c r="E10" s="148"/>
      <c r="F10" s="148"/>
      <c r="G10" s="148"/>
      <c r="H10" s="148"/>
    </row>
    <row r="11" spans="2:8">
      <c r="B11" s="2" t="s">
        <v>3</v>
      </c>
    </row>
    <row r="12" spans="2:8" ht="37.799999999999997" customHeight="1">
      <c r="B12" s="157" t="s">
        <v>149</v>
      </c>
      <c r="C12" s="157"/>
      <c r="D12" s="157"/>
      <c r="E12" s="157"/>
      <c r="F12" s="157"/>
      <c r="G12" s="157"/>
      <c r="H12" s="157"/>
    </row>
    <row r="13" spans="2:8" ht="44.25" customHeight="1">
      <c r="B13" s="149" t="s">
        <v>110</v>
      </c>
      <c r="C13" s="149"/>
      <c r="D13" s="149"/>
      <c r="E13" s="149"/>
      <c r="F13" s="149"/>
      <c r="G13" s="149"/>
      <c r="H13" s="149"/>
    </row>
    <row r="14" spans="2:8" ht="29.25" customHeight="1">
      <c r="B14" s="149" t="s">
        <v>124</v>
      </c>
      <c r="C14" s="149"/>
      <c r="D14" s="149"/>
      <c r="E14" s="149"/>
      <c r="F14" s="149"/>
      <c r="G14" s="149"/>
      <c r="H14" s="149"/>
    </row>
    <row r="15" spans="2:8" ht="52.8" customHeight="1">
      <c r="B15" s="149" t="s">
        <v>107</v>
      </c>
      <c r="C15" s="149"/>
      <c r="D15" s="149"/>
      <c r="E15" s="149"/>
      <c r="F15" s="149"/>
      <c r="G15" s="149"/>
      <c r="H15" s="149"/>
    </row>
    <row r="16" spans="2:8" ht="19.2" customHeight="1">
      <c r="B16" s="156" t="s">
        <v>108</v>
      </c>
      <c r="C16" s="156"/>
      <c r="D16" s="156"/>
      <c r="E16" s="156"/>
      <c r="F16" s="156"/>
      <c r="G16" s="156"/>
      <c r="H16" s="156"/>
    </row>
    <row r="17" spans="2:8" ht="67.8" customHeight="1">
      <c r="B17" s="149" t="s">
        <v>109</v>
      </c>
      <c r="C17" s="149"/>
      <c r="D17" s="149"/>
      <c r="E17" s="149"/>
      <c r="F17" s="149"/>
      <c r="G17" s="149"/>
      <c r="H17" s="149"/>
    </row>
    <row r="18" spans="2:8" ht="21.75" customHeight="1">
      <c r="B18" s="2" t="s">
        <v>4</v>
      </c>
    </row>
    <row r="19" spans="2:8" ht="30" customHeight="1">
      <c r="B19" s="102" t="s">
        <v>4</v>
      </c>
      <c r="C19" s="146" t="s">
        <v>118</v>
      </c>
      <c r="D19" s="146"/>
      <c r="E19" s="146"/>
      <c r="F19" s="146"/>
      <c r="G19" s="146"/>
      <c r="H19" s="146"/>
    </row>
    <row r="20" spans="2:8" ht="30" customHeight="1">
      <c r="B20" s="103" t="s">
        <v>5</v>
      </c>
      <c r="C20" s="146" t="s">
        <v>6</v>
      </c>
      <c r="D20" s="146"/>
      <c r="E20" s="146"/>
      <c r="F20" s="146"/>
      <c r="G20" s="146"/>
      <c r="H20" s="146"/>
    </row>
    <row r="21" spans="2:8" ht="39" customHeight="1">
      <c r="B21" s="104" t="s">
        <v>7</v>
      </c>
      <c r="C21" s="146" t="s">
        <v>101</v>
      </c>
      <c r="D21" s="146"/>
      <c r="E21" s="146"/>
      <c r="F21" s="146"/>
      <c r="G21" s="146"/>
      <c r="H21" s="146"/>
    </row>
    <row r="22" spans="2:8" ht="30" customHeight="1">
      <c r="B22" s="105" t="s">
        <v>9</v>
      </c>
      <c r="C22" s="153" t="s">
        <v>106</v>
      </c>
      <c r="D22" s="154"/>
      <c r="E22" s="154"/>
      <c r="F22" s="154"/>
      <c r="G22" s="154"/>
      <c r="H22" s="155"/>
    </row>
    <row r="23" spans="2:8" ht="39" customHeight="1">
      <c r="B23" s="106" t="s">
        <v>120</v>
      </c>
      <c r="C23" s="153" t="s">
        <v>156</v>
      </c>
      <c r="D23" s="154"/>
      <c r="E23" s="154"/>
      <c r="F23" s="154"/>
      <c r="G23" s="154"/>
      <c r="H23" s="155"/>
    </row>
    <row r="24" spans="2:8" ht="30" customHeight="1">
      <c r="B24" s="107" t="s">
        <v>158</v>
      </c>
      <c r="C24" s="146" t="s">
        <v>102</v>
      </c>
      <c r="D24" s="146"/>
      <c r="E24" s="146"/>
      <c r="F24" s="146"/>
      <c r="G24" s="146"/>
      <c r="H24" s="146"/>
    </row>
    <row r="25" spans="2:8" ht="30" customHeight="1">
      <c r="B25" s="108" t="s">
        <v>123</v>
      </c>
      <c r="C25" s="153" t="s">
        <v>157</v>
      </c>
      <c r="D25" s="154"/>
      <c r="E25" s="154"/>
      <c r="F25" s="154"/>
      <c r="G25" s="154"/>
      <c r="H25" s="155"/>
    </row>
    <row r="26" spans="2:8" ht="45" customHeight="1">
      <c r="B26" s="109" t="s">
        <v>122</v>
      </c>
      <c r="C26" s="150" t="s">
        <v>103</v>
      </c>
      <c r="D26" s="151"/>
      <c r="E26" s="151"/>
      <c r="F26" s="151"/>
      <c r="G26" s="151"/>
      <c r="H26" s="152"/>
    </row>
    <row r="27" spans="2:8" ht="45" customHeight="1">
      <c r="B27" s="109" t="s">
        <v>121</v>
      </c>
      <c r="C27" s="150" t="s">
        <v>104</v>
      </c>
      <c r="D27" s="151"/>
      <c r="E27" s="151"/>
      <c r="F27" s="151"/>
      <c r="G27" s="151"/>
      <c r="H27" s="152"/>
    </row>
    <row r="28" spans="2:8" ht="45" customHeight="1">
      <c r="B28" s="110" t="s">
        <v>8</v>
      </c>
      <c r="C28" s="150" t="s">
        <v>105</v>
      </c>
      <c r="D28" s="151"/>
      <c r="E28" s="151"/>
      <c r="F28" s="151"/>
      <c r="G28" s="151"/>
      <c r="H28" s="152"/>
    </row>
    <row r="29" spans="2:8" ht="18" customHeight="1"/>
    <row r="31" spans="2:8">
      <c r="B31" s="147" t="s">
        <v>10</v>
      </c>
      <c r="C31" s="147"/>
      <c r="D31" s="147"/>
      <c r="E31" s="147"/>
      <c r="F31" s="147"/>
      <c r="G31" s="147"/>
      <c r="H31" s="147"/>
    </row>
    <row r="32" spans="2:8">
      <c r="B32" s="144"/>
      <c r="C32" s="145"/>
      <c r="D32" s="145"/>
      <c r="E32" s="145"/>
      <c r="F32" s="145"/>
      <c r="G32" s="145"/>
      <c r="H32" s="145"/>
    </row>
    <row r="33" spans="2:8">
      <c r="B33" s="145"/>
      <c r="C33" s="145"/>
      <c r="D33" s="145"/>
      <c r="E33" s="145"/>
      <c r="F33" s="145"/>
      <c r="G33" s="145"/>
      <c r="H33" s="145"/>
    </row>
  </sheetData>
  <mergeCells count="20">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 ref="C23:H23"/>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election activeCell="R64" sqref="R64"/>
    </sheetView>
  </sheetViews>
  <sheetFormatPr defaultRowHeight="15"/>
  <cols>
    <col min="1" max="1" width="22.3125" style="43" customWidth="1"/>
    <col min="2" max="25" width="8.89453125" style="43"/>
  </cols>
  <sheetData>
    <row r="1" spans="1:27" ht="23.7" thickBot="1">
      <c r="A1" s="3"/>
      <c r="B1" s="249" t="s">
        <v>28</v>
      </c>
      <c r="C1" s="250"/>
      <c r="D1" s="250"/>
      <c r="E1" s="250"/>
      <c r="F1" s="250"/>
      <c r="G1" s="250"/>
      <c r="H1" s="250"/>
      <c r="I1" s="250"/>
      <c r="J1" s="250"/>
      <c r="K1" s="250"/>
      <c r="L1" s="250"/>
      <c r="M1" s="251"/>
      <c r="N1" s="249" t="s">
        <v>29</v>
      </c>
      <c r="O1" s="250"/>
      <c r="P1" s="250"/>
      <c r="Q1" s="250"/>
      <c r="R1" s="250"/>
      <c r="S1" s="251"/>
      <c r="T1" s="249" t="s">
        <v>30</v>
      </c>
      <c r="U1" s="250"/>
      <c r="V1" s="250"/>
      <c r="W1" s="250"/>
      <c r="X1" s="250"/>
      <c r="Y1" s="251"/>
      <c r="AA1" s="55"/>
    </row>
    <row r="2" spans="1:27" ht="16.8">
      <c r="A2" s="254" t="s">
        <v>47</v>
      </c>
      <c r="B2" s="246" t="s">
        <v>31</v>
      </c>
      <c r="C2" s="248"/>
      <c r="D2" s="246" t="s">
        <v>32</v>
      </c>
      <c r="E2" s="248"/>
      <c r="F2" s="246" t="s">
        <v>33</v>
      </c>
      <c r="G2" s="248"/>
      <c r="H2" s="246" t="s">
        <v>34</v>
      </c>
      <c r="I2" s="248"/>
      <c r="J2" s="246" t="s">
        <v>48</v>
      </c>
      <c r="K2" s="248"/>
      <c r="L2" s="246" t="s">
        <v>49</v>
      </c>
      <c r="M2" s="248"/>
      <c r="N2" s="246" t="s">
        <v>37</v>
      </c>
      <c r="O2" s="248"/>
      <c r="P2" s="246" t="s">
        <v>38</v>
      </c>
      <c r="Q2" s="248"/>
      <c r="R2" s="246" t="s">
        <v>39</v>
      </c>
      <c r="S2" s="248"/>
      <c r="T2" s="246" t="s">
        <v>40</v>
      </c>
      <c r="U2" s="248"/>
      <c r="V2" s="246" t="s">
        <v>50</v>
      </c>
      <c r="W2" s="248"/>
      <c r="X2" s="246" t="s">
        <v>42</v>
      </c>
      <c r="Y2" s="248"/>
    </row>
    <row r="3" spans="1:27" ht="27.3" thickBot="1">
      <c r="A3" s="255"/>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
      <c r="A4" s="46" t="s">
        <v>51</v>
      </c>
      <c r="B4" s="47"/>
      <c r="C4" s="47"/>
      <c r="D4" s="47"/>
      <c r="E4" s="47"/>
      <c r="F4" s="47"/>
      <c r="G4" s="47"/>
      <c r="H4" s="47"/>
      <c r="I4" s="47"/>
      <c r="J4" s="47"/>
      <c r="K4" s="47"/>
      <c r="L4" s="47"/>
      <c r="M4" s="47"/>
      <c r="N4" s="47"/>
      <c r="O4" s="47"/>
      <c r="P4" s="47"/>
      <c r="Q4" s="47"/>
      <c r="R4" s="47"/>
      <c r="S4" s="47"/>
      <c r="T4" s="47"/>
      <c r="U4" s="47"/>
      <c r="V4" s="47"/>
      <c r="W4" s="47"/>
      <c r="X4" s="47"/>
      <c r="Y4" s="47"/>
    </row>
    <row r="5" spans="1:27" ht="14.4">
      <c r="A5" s="122" t="s">
        <v>160</v>
      </c>
      <c r="B5" s="275"/>
      <c r="C5" s="276"/>
      <c r="D5" s="275"/>
      <c r="E5" s="276"/>
      <c r="F5" s="275"/>
      <c r="G5" s="276"/>
      <c r="H5" s="275"/>
      <c r="I5" s="276"/>
      <c r="J5" s="275"/>
      <c r="K5" s="276"/>
      <c r="L5" s="275"/>
      <c r="M5" s="276"/>
      <c r="N5" s="275"/>
      <c r="O5" s="276"/>
      <c r="P5" s="275"/>
      <c r="Q5" s="276"/>
      <c r="R5" s="275"/>
      <c r="S5" s="276"/>
      <c r="T5" s="275"/>
      <c r="U5" s="276"/>
      <c r="V5" s="275"/>
      <c r="W5" s="276"/>
      <c r="X5" s="275"/>
      <c r="Y5" s="276"/>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49" t="s">
        <v>28</v>
      </c>
      <c r="C7" s="250"/>
      <c r="D7" s="250"/>
      <c r="E7" s="250"/>
      <c r="F7" s="250"/>
      <c r="G7" s="250"/>
      <c r="H7" s="250"/>
      <c r="I7" s="250"/>
      <c r="J7" s="250"/>
      <c r="K7" s="250"/>
      <c r="L7" s="250"/>
      <c r="M7" s="251"/>
      <c r="N7" s="249" t="s">
        <v>29</v>
      </c>
      <c r="O7" s="250"/>
      <c r="P7" s="250"/>
      <c r="Q7" s="250"/>
      <c r="R7" s="250"/>
      <c r="S7" s="251"/>
      <c r="T7" s="249" t="s">
        <v>30</v>
      </c>
      <c r="U7" s="250"/>
      <c r="V7" s="250"/>
      <c r="W7" s="250"/>
      <c r="X7" s="250"/>
      <c r="Y7" s="251"/>
      <c r="AA7" s="55"/>
    </row>
    <row r="8" spans="1:27" ht="16.8">
      <c r="A8" s="254" t="s">
        <v>47</v>
      </c>
      <c r="B8" s="246" t="s">
        <v>31</v>
      </c>
      <c r="C8" s="248"/>
      <c r="D8" s="246" t="s">
        <v>32</v>
      </c>
      <c r="E8" s="248"/>
      <c r="F8" s="246" t="s">
        <v>33</v>
      </c>
      <c r="G8" s="248"/>
      <c r="H8" s="246" t="s">
        <v>34</v>
      </c>
      <c r="I8" s="248"/>
      <c r="J8" s="246" t="s">
        <v>48</v>
      </c>
      <c r="K8" s="248"/>
      <c r="L8" s="246" t="s">
        <v>49</v>
      </c>
      <c r="M8" s="248"/>
      <c r="N8" s="246" t="s">
        <v>37</v>
      </c>
      <c r="O8" s="248"/>
      <c r="P8" s="246" t="s">
        <v>38</v>
      </c>
      <c r="Q8" s="248"/>
      <c r="R8" s="246" t="s">
        <v>39</v>
      </c>
      <c r="S8" s="248"/>
      <c r="T8" s="246" t="s">
        <v>40</v>
      </c>
      <c r="U8" s="248"/>
      <c r="V8" s="246" t="s">
        <v>50</v>
      </c>
      <c r="W8" s="248"/>
      <c r="X8" s="246" t="s">
        <v>42</v>
      </c>
      <c r="Y8" s="248"/>
    </row>
    <row r="9" spans="1:27" ht="27.3" thickBot="1">
      <c r="A9" s="255"/>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47"/>
      <c r="C10" s="47"/>
      <c r="D10" s="135"/>
      <c r="E10" s="136"/>
      <c r="F10" s="47"/>
      <c r="G10" s="47"/>
      <c r="H10" s="135"/>
      <c r="I10" s="135"/>
      <c r="J10" s="135"/>
      <c r="K10" s="135"/>
      <c r="L10" s="135"/>
      <c r="M10" s="135"/>
      <c r="N10" s="135"/>
      <c r="O10" s="135"/>
      <c r="P10" s="135">
        <v>39</v>
      </c>
      <c r="Q10" s="13">
        <v>652039</v>
      </c>
      <c r="R10" s="135"/>
      <c r="S10" s="13"/>
      <c r="T10" s="135">
        <v>6</v>
      </c>
      <c r="U10" s="135">
        <v>100308</v>
      </c>
      <c r="V10" s="47"/>
      <c r="W10" s="47"/>
      <c r="X10" s="47"/>
      <c r="Y10" s="47"/>
    </row>
    <row r="11" spans="1:27" ht="14.4">
      <c r="A11" s="122" t="s">
        <v>160</v>
      </c>
      <c r="B11" s="273"/>
      <c r="C11" s="274"/>
      <c r="D11" s="273"/>
      <c r="E11" s="274"/>
      <c r="F11" s="273"/>
      <c r="G11" s="274"/>
      <c r="H11" s="122"/>
      <c r="I11" s="122"/>
      <c r="J11" s="122"/>
      <c r="K11" s="122"/>
      <c r="L11" s="122"/>
      <c r="M11" s="122"/>
      <c r="N11" s="122"/>
      <c r="O11" s="122"/>
      <c r="P11" s="122"/>
      <c r="Q11" s="122"/>
      <c r="R11" s="122"/>
      <c r="S11" s="137"/>
      <c r="T11" s="122"/>
      <c r="U11" s="122"/>
      <c r="V11" s="273"/>
      <c r="W11" s="274"/>
      <c r="X11" s="273"/>
      <c r="Y11" s="274"/>
    </row>
    <row r="12" spans="1:27" ht="15.3" thickBot="1"/>
    <row r="13" spans="1:27" ht="23.7" thickBot="1">
      <c r="A13" s="3"/>
      <c r="B13" s="249" t="s">
        <v>28</v>
      </c>
      <c r="C13" s="250"/>
      <c r="D13" s="250"/>
      <c r="E13" s="250"/>
      <c r="F13" s="250"/>
      <c r="G13" s="250"/>
      <c r="H13" s="250"/>
      <c r="I13" s="250"/>
      <c r="J13" s="250"/>
      <c r="K13" s="250"/>
      <c r="L13" s="250"/>
      <c r="M13" s="251"/>
      <c r="N13" s="249" t="s">
        <v>29</v>
      </c>
      <c r="O13" s="250"/>
      <c r="P13" s="250"/>
      <c r="Q13" s="250"/>
      <c r="R13" s="250"/>
      <c r="S13" s="251"/>
      <c r="T13" s="249" t="s">
        <v>30</v>
      </c>
      <c r="U13" s="250"/>
      <c r="V13" s="250"/>
      <c r="W13" s="250"/>
      <c r="X13" s="250"/>
      <c r="Y13" s="251"/>
    </row>
    <row r="14" spans="1:27" ht="16.95" customHeight="1">
      <c r="A14" s="254" t="s">
        <v>47</v>
      </c>
      <c r="B14" s="246" t="s">
        <v>31</v>
      </c>
      <c r="C14" s="248"/>
      <c r="D14" s="246" t="s">
        <v>32</v>
      </c>
      <c r="E14" s="248"/>
      <c r="F14" s="246" t="s">
        <v>33</v>
      </c>
      <c r="G14" s="248"/>
      <c r="H14" s="246" t="s">
        <v>34</v>
      </c>
      <c r="I14" s="248"/>
      <c r="J14" s="246" t="s">
        <v>48</v>
      </c>
      <c r="K14" s="248"/>
      <c r="L14" s="246" t="s">
        <v>49</v>
      </c>
      <c r="M14" s="248"/>
      <c r="N14" s="246" t="s">
        <v>37</v>
      </c>
      <c r="O14" s="248"/>
      <c r="P14" s="246" t="s">
        <v>38</v>
      </c>
      <c r="Q14" s="248"/>
      <c r="R14" s="246" t="s">
        <v>39</v>
      </c>
      <c r="S14" s="248"/>
      <c r="T14" s="246" t="s">
        <v>40</v>
      </c>
      <c r="U14" s="248"/>
      <c r="V14" s="246" t="s">
        <v>50</v>
      </c>
      <c r="W14" s="248"/>
      <c r="X14" s="246" t="s">
        <v>42</v>
      </c>
      <c r="Y14" s="248"/>
    </row>
    <row r="15" spans="1:27" ht="27.3" thickBot="1">
      <c r="A15" s="255"/>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73"/>
      <c r="C17" s="274"/>
      <c r="D17" s="273"/>
      <c r="E17" s="274"/>
      <c r="F17" s="273"/>
      <c r="G17" s="274"/>
      <c r="H17" s="273"/>
      <c r="I17" s="274"/>
      <c r="J17" s="273"/>
      <c r="K17" s="274"/>
      <c r="L17" s="273"/>
      <c r="M17" s="274"/>
      <c r="N17" s="273"/>
      <c r="O17" s="274"/>
      <c r="P17" s="273"/>
      <c r="Q17" s="274"/>
      <c r="R17" s="273"/>
      <c r="S17" s="274"/>
      <c r="T17" s="273"/>
      <c r="U17" s="274"/>
      <c r="V17" s="273"/>
      <c r="W17" s="274"/>
      <c r="X17" s="273"/>
      <c r="Y17" s="274"/>
    </row>
    <row r="18" spans="1:25" ht="15.3" thickBot="1"/>
    <row r="19" spans="1:25" ht="23.7" thickBot="1">
      <c r="A19" s="3"/>
      <c r="B19" s="249" t="s">
        <v>28</v>
      </c>
      <c r="C19" s="250"/>
      <c r="D19" s="250"/>
      <c r="E19" s="250"/>
      <c r="F19" s="250"/>
      <c r="G19" s="250"/>
      <c r="H19" s="250"/>
      <c r="I19" s="250"/>
      <c r="J19" s="250"/>
      <c r="K19" s="250"/>
      <c r="L19" s="250"/>
      <c r="M19" s="251"/>
      <c r="N19" s="249" t="s">
        <v>29</v>
      </c>
      <c r="O19" s="250"/>
      <c r="P19" s="250"/>
      <c r="Q19" s="250"/>
      <c r="R19" s="250"/>
      <c r="S19" s="251"/>
      <c r="T19" s="249" t="s">
        <v>30</v>
      </c>
      <c r="U19" s="250"/>
      <c r="V19" s="250"/>
      <c r="W19" s="250"/>
      <c r="X19" s="250"/>
      <c r="Y19" s="251"/>
    </row>
    <row r="20" spans="1:25" ht="16.95" customHeight="1">
      <c r="A20" s="254" t="s">
        <v>47</v>
      </c>
      <c r="B20" s="246" t="s">
        <v>31</v>
      </c>
      <c r="C20" s="248"/>
      <c r="D20" s="246" t="s">
        <v>32</v>
      </c>
      <c r="E20" s="248"/>
      <c r="F20" s="246" t="s">
        <v>33</v>
      </c>
      <c r="G20" s="248"/>
      <c r="H20" s="246" t="s">
        <v>34</v>
      </c>
      <c r="I20" s="248"/>
      <c r="J20" s="246" t="s">
        <v>48</v>
      </c>
      <c r="K20" s="248"/>
      <c r="L20" s="246" t="s">
        <v>49</v>
      </c>
      <c r="M20" s="248"/>
      <c r="N20" s="246" t="s">
        <v>37</v>
      </c>
      <c r="O20" s="248"/>
      <c r="P20" s="246" t="s">
        <v>38</v>
      </c>
      <c r="Q20" s="248"/>
      <c r="R20" s="246" t="s">
        <v>39</v>
      </c>
      <c r="S20" s="248"/>
      <c r="T20" s="246" t="s">
        <v>40</v>
      </c>
      <c r="U20" s="248"/>
      <c r="V20" s="246" t="s">
        <v>50</v>
      </c>
      <c r="W20" s="248"/>
      <c r="X20" s="246" t="s">
        <v>42</v>
      </c>
      <c r="Y20" s="248"/>
    </row>
    <row r="21" spans="1:25" ht="27.3" thickBot="1">
      <c r="A21" s="255"/>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73"/>
      <c r="C23" s="274"/>
      <c r="D23" s="273"/>
      <c r="E23" s="274"/>
      <c r="F23" s="273"/>
      <c r="G23" s="274"/>
      <c r="H23" s="273"/>
      <c r="I23" s="274"/>
      <c r="J23" s="273"/>
      <c r="K23" s="274"/>
      <c r="L23" s="273"/>
      <c r="M23" s="274"/>
      <c r="N23" s="273"/>
      <c r="O23" s="274"/>
      <c r="P23" s="273"/>
      <c r="Q23" s="274"/>
      <c r="R23" s="273"/>
      <c r="S23" s="274"/>
      <c r="T23" s="273"/>
      <c r="U23" s="274"/>
      <c r="V23" s="273"/>
      <c r="W23" s="274"/>
      <c r="X23" s="273"/>
      <c r="Y23" s="274"/>
    </row>
    <row r="24" spans="1:25" ht="15.3" thickBot="1"/>
    <row r="25" spans="1:25" ht="23.7" thickBot="1">
      <c r="A25" s="3"/>
      <c r="B25" s="249" t="s">
        <v>28</v>
      </c>
      <c r="C25" s="250"/>
      <c r="D25" s="250"/>
      <c r="E25" s="250"/>
      <c r="F25" s="250"/>
      <c r="G25" s="250"/>
      <c r="H25" s="250"/>
      <c r="I25" s="250"/>
      <c r="J25" s="250"/>
      <c r="K25" s="250"/>
      <c r="L25" s="250"/>
      <c r="M25" s="251"/>
      <c r="N25" s="249" t="s">
        <v>29</v>
      </c>
      <c r="O25" s="250"/>
      <c r="P25" s="250"/>
      <c r="Q25" s="250"/>
      <c r="R25" s="250"/>
      <c r="S25" s="251"/>
      <c r="T25" s="249" t="s">
        <v>30</v>
      </c>
      <c r="U25" s="250"/>
      <c r="V25" s="250"/>
      <c r="W25" s="250"/>
      <c r="X25" s="250"/>
      <c r="Y25" s="251"/>
    </row>
    <row r="26" spans="1:25" ht="16.95" customHeight="1">
      <c r="A26" s="254" t="s">
        <v>47</v>
      </c>
      <c r="B26" s="246" t="s">
        <v>31</v>
      </c>
      <c r="C26" s="248"/>
      <c r="D26" s="246" t="s">
        <v>32</v>
      </c>
      <c r="E26" s="248"/>
      <c r="F26" s="246" t="s">
        <v>33</v>
      </c>
      <c r="G26" s="248"/>
      <c r="H26" s="246" t="s">
        <v>34</v>
      </c>
      <c r="I26" s="248"/>
      <c r="J26" s="246" t="s">
        <v>48</v>
      </c>
      <c r="K26" s="248"/>
      <c r="L26" s="246" t="s">
        <v>49</v>
      </c>
      <c r="M26" s="248"/>
      <c r="N26" s="246" t="s">
        <v>37</v>
      </c>
      <c r="O26" s="248"/>
      <c r="P26" s="246" t="s">
        <v>38</v>
      </c>
      <c r="Q26" s="248"/>
      <c r="R26" s="246" t="s">
        <v>39</v>
      </c>
      <c r="S26" s="248"/>
      <c r="T26" s="246" t="s">
        <v>40</v>
      </c>
      <c r="U26" s="248"/>
      <c r="V26" s="246" t="s">
        <v>50</v>
      </c>
      <c r="W26" s="248"/>
      <c r="X26" s="246" t="s">
        <v>42</v>
      </c>
      <c r="Y26" s="248"/>
    </row>
    <row r="27" spans="1:25" ht="27.3" thickBot="1">
      <c r="A27" s="255"/>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135"/>
      <c r="Q28" s="138"/>
      <c r="R28" s="47"/>
      <c r="S28" s="47"/>
      <c r="T28" s="47"/>
      <c r="U28" s="47"/>
      <c r="V28" s="47"/>
      <c r="W28" s="47"/>
      <c r="X28" s="47"/>
      <c r="Y28" s="47"/>
    </row>
    <row r="29" spans="1:25" ht="14.4">
      <c r="A29" s="122" t="s">
        <v>160</v>
      </c>
      <c r="B29" s="273"/>
      <c r="C29" s="274"/>
      <c r="D29" s="273"/>
      <c r="E29" s="274"/>
      <c r="F29" s="273"/>
      <c r="G29" s="274"/>
      <c r="H29" s="273"/>
      <c r="I29" s="274"/>
      <c r="J29" s="273"/>
      <c r="K29" s="274"/>
      <c r="L29" s="273"/>
      <c r="M29" s="274"/>
      <c r="N29" s="273"/>
      <c r="O29" s="274"/>
      <c r="P29" s="273"/>
      <c r="Q29" s="274"/>
      <c r="R29" s="273"/>
      <c r="S29" s="274"/>
      <c r="T29" s="273"/>
      <c r="U29" s="274"/>
      <c r="V29" s="273"/>
      <c r="W29" s="274"/>
      <c r="X29" s="273"/>
      <c r="Y29" s="274"/>
    </row>
    <row r="30" spans="1:25" ht="15.3" thickBot="1"/>
    <row r="31" spans="1:25" ht="23.7" thickBot="1">
      <c r="A31" s="3"/>
      <c r="B31" s="249" t="s">
        <v>28</v>
      </c>
      <c r="C31" s="250"/>
      <c r="D31" s="250"/>
      <c r="E31" s="250"/>
      <c r="F31" s="250"/>
      <c r="G31" s="250"/>
      <c r="H31" s="250"/>
      <c r="I31" s="250"/>
      <c r="J31" s="250"/>
      <c r="K31" s="250"/>
      <c r="L31" s="250"/>
      <c r="M31" s="251"/>
      <c r="N31" s="249" t="s">
        <v>29</v>
      </c>
      <c r="O31" s="250"/>
      <c r="P31" s="250"/>
      <c r="Q31" s="250"/>
      <c r="R31" s="250"/>
      <c r="S31" s="251"/>
      <c r="T31" s="249" t="s">
        <v>30</v>
      </c>
      <c r="U31" s="250"/>
      <c r="V31" s="250"/>
      <c r="W31" s="250"/>
      <c r="X31" s="250"/>
      <c r="Y31" s="251"/>
    </row>
    <row r="32" spans="1:25" ht="16.95" customHeight="1">
      <c r="A32" s="254" t="s">
        <v>47</v>
      </c>
      <c r="B32" s="246" t="s">
        <v>31</v>
      </c>
      <c r="C32" s="248"/>
      <c r="D32" s="246" t="s">
        <v>32</v>
      </c>
      <c r="E32" s="248"/>
      <c r="F32" s="246" t="s">
        <v>33</v>
      </c>
      <c r="G32" s="248"/>
      <c r="H32" s="246" t="s">
        <v>34</v>
      </c>
      <c r="I32" s="248"/>
      <c r="J32" s="246" t="s">
        <v>48</v>
      </c>
      <c r="K32" s="248"/>
      <c r="L32" s="246" t="s">
        <v>49</v>
      </c>
      <c r="M32" s="248"/>
      <c r="N32" s="246" t="s">
        <v>37</v>
      </c>
      <c r="O32" s="248"/>
      <c r="P32" s="246" t="s">
        <v>38</v>
      </c>
      <c r="Q32" s="248"/>
      <c r="R32" s="246" t="s">
        <v>39</v>
      </c>
      <c r="S32" s="248"/>
      <c r="T32" s="246" t="s">
        <v>40</v>
      </c>
      <c r="U32" s="248"/>
      <c r="V32" s="246" t="s">
        <v>50</v>
      </c>
      <c r="W32" s="248"/>
      <c r="X32" s="246" t="s">
        <v>42</v>
      </c>
      <c r="Y32" s="248"/>
    </row>
    <row r="33" spans="1:25" ht="27.3" thickBot="1">
      <c r="A33" s="255"/>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47"/>
      <c r="K34" s="47"/>
      <c r="L34" s="47"/>
      <c r="M34" s="47"/>
      <c r="N34" s="47"/>
      <c r="O34" s="47"/>
      <c r="P34" s="135"/>
      <c r="Q34" s="138"/>
      <c r="R34" s="47"/>
      <c r="S34" s="47"/>
      <c r="T34" s="47"/>
      <c r="U34" s="47"/>
      <c r="V34" s="47"/>
      <c r="W34" s="47"/>
      <c r="X34" s="47"/>
      <c r="Y34" s="47"/>
    </row>
    <row r="35" spans="1:25" ht="14.4">
      <c r="A35" s="122" t="s">
        <v>160</v>
      </c>
      <c r="B35" s="273"/>
      <c r="C35" s="274"/>
      <c r="D35" s="273"/>
      <c r="E35" s="274"/>
      <c r="F35" s="273"/>
      <c r="G35" s="274"/>
      <c r="H35" s="273"/>
      <c r="I35" s="274"/>
      <c r="J35" s="273"/>
      <c r="K35" s="274"/>
      <c r="L35" s="273"/>
      <c r="M35" s="274"/>
      <c r="N35" s="273"/>
      <c r="O35" s="274"/>
      <c r="P35" s="273">
        <v>12</v>
      </c>
      <c r="Q35" s="274"/>
      <c r="R35" s="273"/>
      <c r="S35" s="274"/>
      <c r="T35" s="273"/>
      <c r="U35" s="274"/>
      <c r="V35" s="273"/>
      <c r="W35" s="274"/>
      <c r="X35" s="273"/>
      <c r="Y35" s="274"/>
    </row>
    <row r="36" spans="1:25" ht="15.3" thickBot="1"/>
    <row r="37" spans="1:25" ht="23.7" thickBot="1">
      <c r="A37" s="3"/>
      <c r="B37" s="249" t="s">
        <v>28</v>
      </c>
      <c r="C37" s="250"/>
      <c r="D37" s="250"/>
      <c r="E37" s="250"/>
      <c r="F37" s="250"/>
      <c r="G37" s="250"/>
      <c r="H37" s="250"/>
      <c r="I37" s="250"/>
      <c r="J37" s="250"/>
      <c r="K37" s="250"/>
      <c r="L37" s="250"/>
      <c r="M37" s="251"/>
      <c r="N37" s="249" t="s">
        <v>29</v>
      </c>
      <c r="O37" s="250"/>
      <c r="P37" s="250"/>
      <c r="Q37" s="250"/>
      <c r="R37" s="250"/>
      <c r="S37" s="251"/>
      <c r="T37" s="249" t="s">
        <v>30</v>
      </c>
      <c r="U37" s="250"/>
      <c r="V37" s="250"/>
      <c r="W37" s="250"/>
      <c r="X37" s="250"/>
      <c r="Y37" s="251"/>
    </row>
    <row r="38" spans="1:25" ht="16.95" customHeight="1">
      <c r="A38" s="254" t="s">
        <v>47</v>
      </c>
      <c r="B38" s="246" t="s">
        <v>31</v>
      </c>
      <c r="C38" s="248"/>
      <c r="D38" s="246" t="s">
        <v>32</v>
      </c>
      <c r="E38" s="248"/>
      <c r="F38" s="246" t="s">
        <v>33</v>
      </c>
      <c r="G38" s="248"/>
      <c r="H38" s="246" t="s">
        <v>34</v>
      </c>
      <c r="I38" s="248"/>
      <c r="J38" s="246" t="s">
        <v>48</v>
      </c>
      <c r="K38" s="248"/>
      <c r="L38" s="246" t="s">
        <v>49</v>
      </c>
      <c r="M38" s="248"/>
      <c r="N38" s="246" t="s">
        <v>37</v>
      </c>
      <c r="O38" s="248"/>
      <c r="P38" s="246" t="s">
        <v>38</v>
      </c>
      <c r="Q38" s="248"/>
      <c r="R38" s="246" t="s">
        <v>39</v>
      </c>
      <c r="S38" s="248"/>
      <c r="T38" s="246" t="s">
        <v>40</v>
      </c>
      <c r="U38" s="248"/>
      <c r="V38" s="246" t="s">
        <v>50</v>
      </c>
      <c r="W38" s="248"/>
      <c r="X38" s="246" t="s">
        <v>42</v>
      </c>
      <c r="Y38" s="248"/>
    </row>
    <row r="39" spans="1:25" ht="27.3" thickBot="1">
      <c r="A39" s="255"/>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73"/>
      <c r="C41" s="274"/>
      <c r="D41" s="273"/>
      <c r="E41" s="274"/>
      <c r="F41" s="273"/>
      <c r="G41" s="274"/>
      <c r="H41" s="273"/>
      <c r="I41" s="274"/>
      <c r="J41" s="273"/>
      <c r="K41" s="274"/>
      <c r="L41" s="273"/>
      <c r="M41" s="274"/>
      <c r="N41" s="273"/>
      <c r="O41" s="274"/>
      <c r="P41" s="273"/>
      <c r="Q41" s="274"/>
      <c r="R41" s="273"/>
      <c r="S41" s="274"/>
      <c r="T41" s="273"/>
      <c r="U41" s="274"/>
      <c r="V41" s="273"/>
      <c r="W41" s="274"/>
      <c r="X41" s="273"/>
      <c r="Y41" s="274"/>
    </row>
    <row r="42" spans="1:25" ht="15.3" thickBot="1"/>
    <row r="43" spans="1:25" ht="23.7" thickBot="1">
      <c r="A43" s="3"/>
      <c r="B43" s="249" t="s">
        <v>28</v>
      </c>
      <c r="C43" s="250"/>
      <c r="D43" s="250"/>
      <c r="E43" s="250"/>
      <c r="F43" s="250"/>
      <c r="G43" s="250"/>
      <c r="H43" s="250"/>
      <c r="I43" s="250"/>
      <c r="J43" s="250"/>
      <c r="K43" s="250"/>
      <c r="L43" s="250"/>
      <c r="M43" s="251"/>
      <c r="N43" s="249" t="s">
        <v>29</v>
      </c>
      <c r="O43" s="250"/>
      <c r="P43" s="250"/>
      <c r="Q43" s="250"/>
      <c r="R43" s="250"/>
      <c r="S43" s="251"/>
      <c r="T43" s="249" t="s">
        <v>30</v>
      </c>
      <c r="U43" s="250"/>
      <c r="V43" s="250"/>
      <c r="W43" s="250"/>
      <c r="X43" s="250"/>
      <c r="Y43" s="251"/>
    </row>
    <row r="44" spans="1:25" ht="16.95" customHeight="1">
      <c r="A44" s="254" t="s">
        <v>47</v>
      </c>
      <c r="B44" s="246" t="s">
        <v>31</v>
      </c>
      <c r="C44" s="248"/>
      <c r="D44" s="246" t="s">
        <v>32</v>
      </c>
      <c r="E44" s="248"/>
      <c r="F44" s="246" t="s">
        <v>33</v>
      </c>
      <c r="G44" s="248"/>
      <c r="H44" s="246" t="s">
        <v>34</v>
      </c>
      <c r="I44" s="248"/>
      <c r="J44" s="246" t="s">
        <v>48</v>
      </c>
      <c r="K44" s="248"/>
      <c r="L44" s="246" t="s">
        <v>49</v>
      </c>
      <c r="M44" s="248"/>
      <c r="N44" s="246" t="s">
        <v>37</v>
      </c>
      <c r="O44" s="248"/>
      <c r="P44" s="246" t="s">
        <v>38</v>
      </c>
      <c r="Q44" s="248"/>
      <c r="R44" s="246" t="s">
        <v>39</v>
      </c>
      <c r="S44" s="248"/>
      <c r="T44" s="246" t="s">
        <v>40</v>
      </c>
      <c r="U44" s="248"/>
      <c r="V44" s="246" t="s">
        <v>50</v>
      </c>
      <c r="W44" s="248"/>
      <c r="X44" s="246" t="s">
        <v>42</v>
      </c>
      <c r="Y44" s="248"/>
    </row>
    <row r="45" spans="1:25" ht="27.3" thickBot="1">
      <c r="A45" s="255"/>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73"/>
      <c r="C47" s="274"/>
      <c r="D47" s="273"/>
      <c r="E47" s="274"/>
      <c r="F47" s="273"/>
      <c r="G47" s="274"/>
      <c r="H47" s="273"/>
      <c r="I47" s="274"/>
      <c r="J47" s="273"/>
      <c r="K47" s="274"/>
      <c r="L47" s="273"/>
      <c r="M47" s="274"/>
      <c r="N47" s="273"/>
      <c r="O47" s="274"/>
      <c r="P47" s="273"/>
      <c r="Q47" s="274"/>
      <c r="R47" s="273"/>
      <c r="S47" s="274"/>
      <c r="T47" s="273"/>
      <c r="U47" s="274"/>
      <c r="V47" s="273"/>
      <c r="W47" s="274"/>
      <c r="X47" s="273"/>
      <c r="Y47" s="274"/>
    </row>
    <row r="48" spans="1:25" ht="15.3" thickBot="1"/>
    <row r="49" spans="1:25" ht="23.7" thickBot="1">
      <c r="A49" s="3"/>
      <c r="B49" s="249" t="s">
        <v>28</v>
      </c>
      <c r="C49" s="250"/>
      <c r="D49" s="250"/>
      <c r="E49" s="250"/>
      <c r="F49" s="250"/>
      <c r="G49" s="250"/>
      <c r="H49" s="250"/>
      <c r="I49" s="250"/>
      <c r="J49" s="250"/>
      <c r="K49" s="250"/>
      <c r="L49" s="250"/>
      <c r="M49" s="251"/>
      <c r="N49" s="249" t="s">
        <v>29</v>
      </c>
      <c r="O49" s="250"/>
      <c r="P49" s="250"/>
      <c r="Q49" s="250"/>
      <c r="R49" s="250"/>
      <c r="S49" s="251"/>
      <c r="T49" s="249" t="s">
        <v>30</v>
      </c>
      <c r="U49" s="250"/>
      <c r="V49" s="250"/>
      <c r="W49" s="250"/>
      <c r="X49" s="250"/>
      <c r="Y49" s="251"/>
    </row>
    <row r="50" spans="1:25" ht="16.95" customHeight="1">
      <c r="A50" s="254" t="s">
        <v>47</v>
      </c>
      <c r="B50" s="246" t="s">
        <v>31</v>
      </c>
      <c r="C50" s="248"/>
      <c r="D50" s="246" t="s">
        <v>32</v>
      </c>
      <c r="E50" s="248"/>
      <c r="F50" s="246" t="s">
        <v>33</v>
      </c>
      <c r="G50" s="248"/>
      <c r="H50" s="246" t="s">
        <v>34</v>
      </c>
      <c r="I50" s="248"/>
      <c r="J50" s="246" t="s">
        <v>48</v>
      </c>
      <c r="K50" s="248"/>
      <c r="L50" s="246" t="s">
        <v>49</v>
      </c>
      <c r="M50" s="248"/>
      <c r="N50" s="246" t="s">
        <v>37</v>
      </c>
      <c r="O50" s="248"/>
      <c r="P50" s="246" t="s">
        <v>38</v>
      </c>
      <c r="Q50" s="248"/>
      <c r="R50" s="246" t="s">
        <v>39</v>
      </c>
      <c r="S50" s="248"/>
      <c r="T50" s="246" t="s">
        <v>40</v>
      </c>
      <c r="U50" s="248"/>
      <c r="V50" s="246" t="s">
        <v>50</v>
      </c>
      <c r="W50" s="248"/>
      <c r="X50" s="246" t="s">
        <v>42</v>
      </c>
      <c r="Y50" s="248"/>
    </row>
    <row r="51" spans="1:25" ht="27.3" thickBot="1">
      <c r="A51" s="255"/>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73"/>
      <c r="C53" s="274"/>
      <c r="D53" s="273"/>
      <c r="E53" s="274"/>
      <c r="F53" s="273"/>
      <c r="G53" s="274"/>
      <c r="H53" s="273"/>
      <c r="I53" s="274"/>
      <c r="J53" s="273"/>
      <c r="K53" s="274"/>
      <c r="L53" s="273"/>
      <c r="M53" s="274"/>
      <c r="N53" s="273"/>
      <c r="O53" s="274"/>
      <c r="P53" s="273"/>
      <c r="Q53" s="274"/>
      <c r="R53" s="273"/>
      <c r="S53" s="274"/>
      <c r="T53" s="273"/>
      <c r="U53" s="274"/>
      <c r="V53" s="273"/>
      <c r="W53" s="274"/>
      <c r="X53" s="273"/>
      <c r="Y53" s="274"/>
    </row>
    <row r="54" spans="1:25" ht="15.3" thickBot="1"/>
    <row r="55" spans="1:25" ht="23.7" thickBot="1">
      <c r="A55" s="3"/>
      <c r="B55" s="249" t="s">
        <v>28</v>
      </c>
      <c r="C55" s="250"/>
      <c r="D55" s="250"/>
      <c r="E55" s="250"/>
      <c r="F55" s="250"/>
      <c r="G55" s="250"/>
      <c r="H55" s="250"/>
      <c r="I55" s="250"/>
      <c r="J55" s="250"/>
      <c r="K55" s="250"/>
      <c r="L55" s="250"/>
      <c r="M55" s="251"/>
      <c r="N55" s="249" t="s">
        <v>29</v>
      </c>
      <c r="O55" s="250"/>
      <c r="P55" s="250"/>
      <c r="Q55" s="250"/>
      <c r="R55" s="250"/>
      <c r="S55" s="251"/>
      <c r="T55" s="249" t="s">
        <v>30</v>
      </c>
      <c r="U55" s="250"/>
      <c r="V55" s="250"/>
      <c r="W55" s="250"/>
      <c r="X55" s="250"/>
      <c r="Y55" s="251"/>
    </row>
    <row r="56" spans="1:25" ht="16.95" customHeight="1">
      <c r="A56" s="254" t="s">
        <v>47</v>
      </c>
      <c r="B56" s="246" t="s">
        <v>31</v>
      </c>
      <c r="C56" s="248"/>
      <c r="D56" s="246" t="s">
        <v>32</v>
      </c>
      <c r="E56" s="248"/>
      <c r="F56" s="246" t="s">
        <v>33</v>
      </c>
      <c r="G56" s="248"/>
      <c r="H56" s="246" t="s">
        <v>34</v>
      </c>
      <c r="I56" s="248"/>
      <c r="J56" s="246" t="s">
        <v>48</v>
      </c>
      <c r="K56" s="248"/>
      <c r="L56" s="246" t="s">
        <v>49</v>
      </c>
      <c r="M56" s="248"/>
      <c r="N56" s="246" t="s">
        <v>37</v>
      </c>
      <c r="O56" s="248"/>
      <c r="P56" s="246" t="s">
        <v>38</v>
      </c>
      <c r="Q56" s="248"/>
      <c r="R56" s="246" t="s">
        <v>39</v>
      </c>
      <c r="S56" s="248"/>
      <c r="T56" s="246" t="s">
        <v>40</v>
      </c>
      <c r="U56" s="248"/>
      <c r="V56" s="246" t="s">
        <v>50</v>
      </c>
      <c r="W56" s="248"/>
      <c r="X56" s="246" t="s">
        <v>42</v>
      </c>
      <c r="Y56" s="248"/>
    </row>
    <row r="57" spans="1:25" ht="27.3" thickBot="1">
      <c r="A57" s="255"/>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73"/>
      <c r="C59" s="274"/>
      <c r="D59" s="273"/>
      <c r="E59" s="274"/>
      <c r="F59" s="273"/>
      <c r="G59" s="274"/>
      <c r="H59" s="273"/>
      <c r="I59" s="274"/>
      <c r="J59" s="273"/>
      <c r="K59" s="274"/>
      <c r="L59" s="273"/>
      <c r="M59" s="274"/>
      <c r="N59" s="273"/>
      <c r="O59" s="274"/>
      <c r="P59" s="273"/>
      <c r="Q59" s="274"/>
      <c r="R59" s="273"/>
      <c r="S59" s="274"/>
      <c r="T59" s="273"/>
      <c r="U59" s="274"/>
      <c r="V59" s="273"/>
      <c r="W59" s="274"/>
      <c r="X59" s="273"/>
      <c r="Y59" s="274"/>
    </row>
    <row r="60" spans="1:25" ht="15.3" thickBot="1"/>
    <row r="61" spans="1:25" ht="23.7" thickBot="1">
      <c r="A61" s="3"/>
      <c r="B61" s="249" t="s">
        <v>28</v>
      </c>
      <c r="C61" s="250"/>
      <c r="D61" s="250"/>
      <c r="E61" s="250"/>
      <c r="F61" s="250"/>
      <c r="G61" s="250"/>
      <c r="H61" s="250"/>
      <c r="I61" s="250"/>
      <c r="J61" s="250"/>
      <c r="K61" s="250"/>
      <c r="L61" s="250"/>
      <c r="M61" s="251"/>
      <c r="N61" s="249" t="s">
        <v>29</v>
      </c>
      <c r="O61" s="250"/>
      <c r="P61" s="250"/>
      <c r="Q61" s="250"/>
      <c r="R61" s="250"/>
      <c r="S61" s="251"/>
      <c r="T61" s="249" t="s">
        <v>30</v>
      </c>
      <c r="U61" s="250"/>
      <c r="V61" s="250"/>
      <c r="W61" s="250"/>
      <c r="X61" s="250"/>
      <c r="Y61" s="251"/>
    </row>
    <row r="62" spans="1:25" ht="16.95" customHeight="1">
      <c r="A62" s="254" t="s">
        <v>47</v>
      </c>
      <c r="B62" s="246" t="s">
        <v>31</v>
      </c>
      <c r="C62" s="248"/>
      <c r="D62" s="246" t="s">
        <v>32</v>
      </c>
      <c r="E62" s="248"/>
      <c r="F62" s="246" t="s">
        <v>33</v>
      </c>
      <c r="G62" s="248"/>
      <c r="H62" s="246" t="s">
        <v>34</v>
      </c>
      <c r="I62" s="248"/>
      <c r="J62" s="246" t="s">
        <v>48</v>
      </c>
      <c r="K62" s="248"/>
      <c r="L62" s="246" t="s">
        <v>49</v>
      </c>
      <c r="M62" s="248"/>
      <c r="N62" s="246" t="s">
        <v>37</v>
      </c>
      <c r="O62" s="248"/>
      <c r="P62" s="246" t="s">
        <v>38</v>
      </c>
      <c r="Q62" s="248"/>
      <c r="R62" s="246" t="s">
        <v>39</v>
      </c>
      <c r="S62" s="248"/>
      <c r="T62" s="246" t="s">
        <v>40</v>
      </c>
      <c r="U62" s="248"/>
      <c r="V62" s="246" t="s">
        <v>50</v>
      </c>
      <c r="W62" s="248"/>
      <c r="X62" s="246" t="s">
        <v>42</v>
      </c>
      <c r="Y62" s="248"/>
    </row>
    <row r="63" spans="1:25" ht="27.3" thickBot="1">
      <c r="A63" s="255"/>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47"/>
      <c r="K64" s="47"/>
      <c r="L64" s="47"/>
      <c r="M64" s="47"/>
      <c r="N64" s="47"/>
      <c r="O64" s="47"/>
      <c r="P64" s="135">
        <v>5</v>
      </c>
      <c r="Q64" s="13">
        <v>540</v>
      </c>
      <c r="R64" s="47"/>
      <c r="S64" s="47"/>
      <c r="T64" s="47"/>
      <c r="U64" s="47"/>
      <c r="V64" s="47"/>
      <c r="W64" s="47"/>
      <c r="X64" s="47"/>
      <c r="Y64" s="47"/>
    </row>
    <row r="65" spans="1:25" ht="14.4">
      <c r="A65" s="122" t="s">
        <v>160</v>
      </c>
      <c r="B65" s="273"/>
      <c r="C65" s="274"/>
      <c r="D65" s="273"/>
      <c r="E65" s="274"/>
      <c r="F65" s="273"/>
      <c r="G65" s="274"/>
      <c r="H65" s="273"/>
      <c r="I65" s="274"/>
      <c r="J65" s="273"/>
      <c r="K65" s="274"/>
      <c r="L65" s="273"/>
      <c r="M65" s="274"/>
      <c r="N65" s="273"/>
      <c r="O65" s="274"/>
      <c r="P65" s="273">
        <v>12</v>
      </c>
      <c r="Q65" s="274"/>
      <c r="R65" s="273"/>
      <c r="S65" s="274"/>
      <c r="T65" s="273"/>
      <c r="U65" s="274"/>
      <c r="V65" s="273"/>
      <c r="W65" s="274"/>
      <c r="X65" s="273"/>
      <c r="Y65" s="274"/>
    </row>
    <row r="66" spans="1:25" ht="15.3" thickBot="1"/>
    <row r="67" spans="1:25" ht="23.7" thickBot="1">
      <c r="A67" s="3"/>
      <c r="B67" s="249" t="s">
        <v>28</v>
      </c>
      <c r="C67" s="250"/>
      <c r="D67" s="250"/>
      <c r="E67" s="250"/>
      <c r="F67" s="250"/>
      <c r="G67" s="250"/>
      <c r="H67" s="250"/>
      <c r="I67" s="250"/>
      <c r="J67" s="250"/>
      <c r="K67" s="250"/>
      <c r="L67" s="250"/>
      <c r="M67" s="251"/>
      <c r="N67" s="249" t="s">
        <v>29</v>
      </c>
      <c r="O67" s="250"/>
      <c r="P67" s="250"/>
      <c r="Q67" s="250"/>
      <c r="R67" s="250"/>
      <c r="S67" s="251"/>
      <c r="T67" s="249" t="s">
        <v>30</v>
      </c>
      <c r="U67" s="250"/>
      <c r="V67" s="250"/>
      <c r="W67" s="250"/>
      <c r="X67" s="250"/>
      <c r="Y67" s="251"/>
    </row>
    <row r="68" spans="1:25" ht="16.95" customHeight="1">
      <c r="A68" s="254" t="s">
        <v>47</v>
      </c>
      <c r="B68" s="246" t="s">
        <v>31</v>
      </c>
      <c r="C68" s="248"/>
      <c r="D68" s="246" t="s">
        <v>32</v>
      </c>
      <c r="E68" s="248"/>
      <c r="F68" s="246" t="s">
        <v>33</v>
      </c>
      <c r="G68" s="248"/>
      <c r="H68" s="246" t="s">
        <v>34</v>
      </c>
      <c r="I68" s="248"/>
      <c r="J68" s="246" t="s">
        <v>48</v>
      </c>
      <c r="K68" s="248"/>
      <c r="L68" s="246" t="s">
        <v>49</v>
      </c>
      <c r="M68" s="248"/>
      <c r="N68" s="246" t="s">
        <v>37</v>
      </c>
      <c r="O68" s="248"/>
      <c r="P68" s="246" t="s">
        <v>38</v>
      </c>
      <c r="Q68" s="248"/>
      <c r="R68" s="246" t="s">
        <v>39</v>
      </c>
      <c r="S68" s="248"/>
      <c r="T68" s="246" t="s">
        <v>40</v>
      </c>
      <c r="U68" s="248"/>
      <c r="V68" s="246" t="s">
        <v>50</v>
      </c>
      <c r="W68" s="248"/>
      <c r="X68" s="246" t="s">
        <v>42</v>
      </c>
      <c r="Y68" s="248"/>
    </row>
    <row r="69" spans="1:25" ht="27.3" thickBot="1">
      <c r="A69" s="255"/>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73"/>
      <c r="C71" s="274"/>
      <c r="D71" s="273"/>
      <c r="E71" s="274"/>
      <c r="F71" s="273"/>
      <c r="G71" s="274"/>
      <c r="H71" s="273"/>
      <c r="I71" s="274"/>
      <c r="J71" s="273"/>
      <c r="K71" s="274"/>
      <c r="L71" s="273"/>
      <c r="M71" s="274"/>
      <c r="N71" s="273"/>
      <c r="O71" s="274"/>
      <c r="P71" s="273"/>
      <c r="Q71" s="274"/>
      <c r="R71" s="273"/>
      <c r="S71" s="274"/>
      <c r="T71" s="273"/>
      <c r="U71" s="274"/>
      <c r="V71" s="273"/>
      <c r="W71" s="274"/>
      <c r="X71" s="273"/>
      <c r="Y71" s="274"/>
    </row>
    <row r="72" spans="1:25" ht="15.3" thickBot="1"/>
    <row r="73" spans="1:25" ht="23.7" thickBot="1">
      <c r="A73" s="3"/>
      <c r="B73" s="249" t="s">
        <v>28</v>
      </c>
      <c r="C73" s="250"/>
      <c r="D73" s="250"/>
      <c r="E73" s="250"/>
      <c r="F73" s="250"/>
      <c r="G73" s="250"/>
      <c r="H73" s="250"/>
      <c r="I73" s="250"/>
      <c r="J73" s="250"/>
      <c r="K73" s="250"/>
      <c r="L73" s="250"/>
      <c r="M73" s="251"/>
      <c r="N73" s="249" t="s">
        <v>29</v>
      </c>
      <c r="O73" s="250"/>
      <c r="P73" s="250"/>
      <c r="Q73" s="250"/>
      <c r="R73" s="250"/>
      <c r="S73" s="251"/>
      <c r="T73" s="249" t="s">
        <v>30</v>
      </c>
      <c r="U73" s="250"/>
      <c r="V73" s="250"/>
      <c r="W73" s="250"/>
      <c r="X73" s="250"/>
      <c r="Y73" s="251"/>
    </row>
    <row r="74" spans="1:25" ht="16.95" customHeight="1">
      <c r="A74" s="254" t="s">
        <v>47</v>
      </c>
      <c r="B74" s="246" t="s">
        <v>31</v>
      </c>
      <c r="C74" s="248"/>
      <c r="D74" s="246" t="s">
        <v>32</v>
      </c>
      <c r="E74" s="248"/>
      <c r="F74" s="246" t="s">
        <v>33</v>
      </c>
      <c r="G74" s="248"/>
      <c r="H74" s="246" t="s">
        <v>34</v>
      </c>
      <c r="I74" s="248"/>
      <c r="J74" s="246" t="s">
        <v>48</v>
      </c>
      <c r="K74" s="248"/>
      <c r="L74" s="246" t="s">
        <v>49</v>
      </c>
      <c r="M74" s="248"/>
      <c r="N74" s="246" t="s">
        <v>37</v>
      </c>
      <c r="O74" s="248"/>
      <c r="P74" s="246" t="s">
        <v>38</v>
      </c>
      <c r="Q74" s="248"/>
      <c r="R74" s="246" t="s">
        <v>39</v>
      </c>
      <c r="S74" s="248"/>
      <c r="T74" s="246" t="s">
        <v>40</v>
      </c>
      <c r="U74" s="248"/>
      <c r="V74" s="246" t="s">
        <v>50</v>
      </c>
      <c r="W74" s="248"/>
      <c r="X74" s="246" t="s">
        <v>42</v>
      </c>
      <c r="Y74" s="248"/>
    </row>
    <row r="75" spans="1:25" ht="27.3" thickBot="1">
      <c r="A75" s="255"/>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73"/>
      <c r="C77" s="274"/>
      <c r="D77" s="273"/>
      <c r="E77" s="274"/>
      <c r="F77" s="273"/>
      <c r="G77" s="274"/>
      <c r="H77" s="273"/>
      <c r="I77" s="274"/>
      <c r="J77" s="273"/>
      <c r="K77" s="274"/>
      <c r="L77" s="273"/>
      <c r="M77" s="274"/>
      <c r="N77" s="273"/>
      <c r="O77" s="274"/>
      <c r="P77" s="273"/>
      <c r="Q77" s="274"/>
      <c r="R77" s="273"/>
      <c r="S77" s="274"/>
      <c r="T77" s="273"/>
      <c r="U77" s="274"/>
      <c r="V77" s="273"/>
      <c r="W77" s="274"/>
      <c r="X77" s="273"/>
      <c r="Y77" s="274"/>
    </row>
    <row r="78" spans="1:25" ht="15.3" thickBot="1"/>
    <row r="79" spans="1:25" ht="23.7" thickBot="1">
      <c r="A79" s="3"/>
      <c r="B79" s="249" t="s">
        <v>28</v>
      </c>
      <c r="C79" s="250"/>
      <c r="D79" s="250"/>
      <c r="E79" s="250"/>
      <c r="F79" s="250"/>
      <c r="G79" s="250"/>
      <c r="H79" s="250"/>
      <c r="I79" s="250"/>
      <c r="J79" s="250"/>
      <c r="K79" s="250"/>
      <c r="L79" s="250"/>
      <c r="M79" s="251"/>
      <c r="N79" s="249" t="s">
        <v>29</v>
      </c>
      <c r="O79" s="250"/>
      <c r="P79" s="250"/>
      <c r="Q79" s="250"/>
      <c r="R79" s="250"/>
      <c r="S79" s="251"/>
      <c r="T79" s="249" t="s">
        <v>30</v>
      </c>
      <c r="U79" s="250"/>
      <c r="V79" s="250"/>
      <c r="W79" s="250"/>
      <c r="X79" s="250"/>
      <c r="Y79" s="251"/>
    </row>
    <row r="80" spans="1:25" ht="16.95" customHeight="1">
      <c r="A80" s="254" t="s">
        <v>47</v>
      </c>
      <c r="B80" s="246" t="s">
        <v>31</v>
      </c>
      <c r="C80" s="248"/>
      <c r="D80" s="246" t="s">
        <v>32</v>
      </c>
      <c r="E80" s="248"/>
      <c r="F80" s="246" t="s">
        <v>33</v>
      </c>
      <c r="G80" s="248"/>
      <c r="H80" s="246" t="s">
        <v>34</v>
      </c>
      <c r="I80" s="248"/>
      <c r="J80" s="246" t="s">
        <v>48</v>
      </c>
      <c r="K80" s="248"/>
      <c r="L80" s="246" t="s">
        <v>49</v>
      </c>
      <c r="M80" s="248"/>
      <c r="N80" s="246" t="s">
        <v>37</v>
      </c>
      <c r="O80" s="248"/>
      <c r="P80" s="246" t="s">
        <v>38</v>
      </c>
      <c r="Q80" s="248"/>
      <c r="R80" s="246" t="s">
        <v>39</v>
      </c>
      <c r="S80" s="248"/>
      <c r="T80" s="246" t="s">
        <v>40</v>
      </c>
      <c r="U80" s="248"/>
      <c r="V80" s="246" t="s">
        <v>50</v>
      </c>
      <c r="W80" s="248"/>
      <c r="X80" s="246" t="s">
        <v>42</v>
      </c>
      <c r="Y80" s="248"/>
    </row>
    <row r="81" spans="1:25" ht="27.3" thickBot="1">
      <c r="A81" s="255"/>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73"/>
      <c r="C83" s="274"/>
      <c r="D83" s="273"/>
      <c r="E83" s="274"/>
      <c r="F83" s="273"/>
      <c r="G83" s="274"/>
      <c r="H83" s="273"/>
      <c r="I83" s="274"/>
      <c r="J83" s="273"/>
      <c r="K83" s="274"/>
      <c r="L83" s="273"/>
      <c r="M83" s="274"/>
      <c r="N83" s="273"/>
      <c r="O83" s="274"/>
      <c r="P83" s="273"/>
      <c r="Q83" s="274"/>
      <c r="R83" s="273"/>
      <c r="S83" s="274"/>
      <c r="T83" s="273"/>
      <c r="U83" s="274"/>
      <c r="V83" s="273"/>
      <c r="W83" s="274"/>
      <c r="X83" s="273"/>
      <c r="Y83" s="274"/>
    </row>
    <row r="84" spans="1:25" ht="15.3" thickBot="1"/>
    <row r="85" spans="1:25" ht="23.7" thickBot="1">
      <c r="A85" s="3"/>
      <c r="B85" s="249" t="s">
        <v>28</v>
      </c>
      <c r="C85" s="250"/>
      <c r="D85" s="250"/>
      <c r="E85" s="250"/>
      <c r="F85" s="250"/>
      <c r="G85" s="250"/>
      <c r="H85" s="250"/>
      <c r="I85" s="250"/>
      <c r="J85" s="250"/>
      <c r="K85" s="250"/>
      <c r="L85" s="250"/>
      <c r="M85" s="251"/>
      <c r="N85" s="249" t="s">
        <v>29</v>
      </c>
      <c r="O85" s="250"/>
      <c r="P85" s="250"/>
      <c r="Q85" s="250"/>
      <c r="R85" s="250"/>
      <c r="S85" s="251"/>
      <c r="T85" s="249" t="s">
        <v>30</v>
      </c>
      <c r="U85" s="250"/>
      <c r="V85" s="250"/>
      <c r="W85" s="250"/>
      <c r="X85" s="250"/>
      <c r="Y85" s="251"/>
    </row>
    <row r="86" spans="1:25" ht="16.95" customHeight="1">
      <c r="A86" s="254" t="s">
        <v>47</v>
      </c>
      <c r="B86" s="246" t="s">
        <v>31</v>
      </c>
      <c r="C86" s="248"/>
      <c r="D86" s="246" t="s">
        <v>32</v>
      </c>
      <c r="E86" s="248"/>
      <c r="F86" s="246" t="s">
        <v>33</v>
      </c>
      <c r="G86" s="248"/>
      <c r="H86" s="246" t="s">
        <v>34</v>
      </c>
      <c r="I86" s="248"/>
      <c r="J86" s="246" t="s">
        <v>48</v>
      </c>
      <c r="K86" s="248"/>
      <c r="L86" s="246" t="s">
        <v>49</v>
      </c>
      <c r="M86" s="248"/>
      <c r="N86" s="246" t="s">
        <v>37</v>
      </c>
      <c r="O86" s="248"/>
      <c r="P86" s="246" t="s">
        <v>38</v>
      </c>
      <c r="Q86" s="248"/>
      <c r="R86" s="246" t="s">
        <v>39</v>
      </c>
      <c r="S86" s="248"/>
      <c r="T86" s="246" t="s">
        <v>40</v>
      </c>
      <c r="U86" s="248"/>
      <c r="V86" s="246" t="s">
        <v>50</v>
      </c>
      <c r="W86" s="248"/>
      <c r="X86" s="246" t="s">
        <v>42</v>
      </c>
      <c r="Y86" s="248"/>
    </row>
    <row r="87" spans="1:25" ht="27.3" thickBot="1">
      <c r="A87" s="255"/>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73"/>
      <c r="C89" s="274"/>
      <c r="D89" s="273"/>
      <c r="E89" s="274"/>
      <c r="F89" s="273"/>
      <c r="G89" s="274"/>
      <c r="H89" s="273"/>
      <c r="I89" s="274"/>
      <c r="J89" s="273"/>
      <c r="K89" s="274"/>
      <c r="L89" s="273"/>
      <c r="M89" s="274"/>
      <c r="N89" s="273"/>
      <c r="O89" s="274"/>
      <c r="P89" s="273"/>
      <c r="Q89" s="274"/>
      <c r="R89" s="273"/>
      <c r="S89" s="274"/>
      <c r="T89" s="273"/>
      <c r="U89" s="274"/>
      <c r="V89" s="273"/>
      <c r="W89" s="274"/>
      <c r="X89" s="273"/>
      <c r="Y89" s="274"/>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49" t="s">
        <v>28</v>
      </c>
      <c r="C91" s="250"/>
      <c r="D91" s="250"/>
      <c r="E91" s="250"/>
      <c r="F91" s="250"/>
      <c r="G91" s="250"/>
      <c r="H91" s="250"/>
      <c r="I91" s="250"/>
      <c r="J91" s="250"/>
      <c r="K91" s="250"/>
      <c r="L91" s="250"/>
      <c r="M91" s="251"/>
      <c r="N91" s="249" t="s">
        <v>29</v>
      </c>
      <c r="O91" s="250"/>
      <c r="P91" s="250"/>
      <c r="Q91" s="250"/>
      <c r="R91" s="250"/>
      <c r="S91" s="251"/>
      <c r="T91" s="249" t="s">
        <v>30</v>
      </c>
      <c r="U91" s="250"/>
      <c r="V91" s="250"/>
      <c r="W91" s="250"/>
      <c r="X91" s="250"/>
      <c r="Y91" s="251"/>
    </row>
    <row r="92" spans="1:25" ht="16.95" customHeight="1">
      <c r="A92" s="254" t="s">
        <v>47</v>
      </c>
      <c r="B92" s="246" t="s">
        <v>31</v>
      </c>
      <c r="C92" s="248"/>
      <c r="D92" s="246" t="s">
        <v>32</v>
      </c>
      <c r="E92" s="248"/>
      <c r="F92" s="246" t="s">
        <v>33</v>
      </c>
      <c r="G92" s="248"/>
      <c r="H92" s="246" t="s">
        <v>34</v>
      </c>
      <c r="I92" s="248"/>
      <c r="J92" s="246" t="s">
        <v>48</v>
      </c>
      <c r="K92" s="248"/>
      <c r="L92" s="246" t="s">
        <v>49</v>
      </c>
      <c r="M92" s="248"/>
      <c r="N92" s="246" t="s">
        <v>37</v>
      </c>
      <c r="O92" s="248"/>
      <c r="P92" s="246" t="s">
        <v>38</v>
      </c>
      <c r="Q92" s="248"/>
      <c r="R92" s="246" t="s">
        <v>39</v>
      </c>
      <c r="S92" s="248"/>
      <c r="T92" s="246" t="s">
        <v>40</v>
      </c>
      <c r="U92" s="248"/>
      <c r="V92" s="246" t="s">
        <v>50</v>
      </c>
      <c r="W92" s="248"/>
      <c r="X92" s="246" t="s">
        <v>42</v>
      </c>
      <c r="Y92" s="248"/>
    </row>
    <row r="93" spans="1:25" ht="27.3" thickBot="1">
      <c r="A93" s="255"/>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73"/>
      <c r="C95" s="274"/>
      <c r="D95" s="273"/>
      <c r="E95" s="274"/>
      <c r="F95" s="273"/>
      <c r="G95" s="274"/>
      <c r="H95" s="273"/>
      <c r="I95" s="274"/>
      <c r="J95" s="273"/>
      <c r="K95" s="274"/>
      <c r="L95" s="273"/>
      <c r="M95" s="274"/>
      <c r="N95" s="273"/>
      <c r="O95" s="274"/>
      <c r="P95" s="273"/>
      <c r="Q95" s="274"/>
      <c r="R95" s="273"/>
      <c r="S95" s="274"/>
      <c r="T95" s="273"/>
      <c r="U95" s="274"/>
      <c r="V95" s="273"/>
      <c r="W95" s="274"/>
      <c r="X95" s="273"/>
      <c r="Y95" s="274"/>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49" t="s">
        <v>28</v>
      </c>
      <c r="C97" s="250"/>
      <c r="D97" s="250"/>
      <c r="E97" s="250"/>
      <c r="F97" s="250"/>
      <c r="G97" s="250"/>
      <c r="H97" s="250"/>
      <c r="I97" s="250"/>
      <c r="J97" s="250"/>
      <c r="K97" s="250"/>
      <c r="L97" s="250"/>
      <c r="M97" s="251"/>
      <c r="N97" s="249" t="s">
        <v>29</v>
      </c>
      <c r="O97" s="250"/>
      <c r="P97" s="250"/>
      <c r="Q97" s="250"/>
      <c r="R97" s="250"/>
      <c r="S97" s="251"/>
      <c r="T97" s="249" t="s">
        <v>30</v>
      </c>
      <c r="U97" s="250"/>
      <c r="V97" s="250"/>
      <c r="W97" s="250"/>
      <c r="X97" s="250"/>
      <c r="Y97" s="251"/>
    </row>
    <row r="98" spans="1:25" ht="16.95" customHeight="1">
      <c r="A98" s="254" t="s">
        <v>47</v>
      </c>
      <c r="B98" s="246" t="s">
        <v>31</v>
      </c>
      <c r="C98" s="248"/>
      <c r="D98" s="246" t="s">
        <v>32</v>
      </c>
      <c r="E98" s="248"/>
      <c r="F98" s="246" t="s">
        <v>33</v>
      </c>
      <c r="G98" s="248"/>
      <c r="H98" s="246" t="s">
        <v>34</v>
      </c>
      <c r="I98" s="248"/>
      <c r="J98" s="246" t="s">
        <v>48</v>
      </c>
      <c r="K98" s="248"/>
      <c r="L98" s="246" t="s">
        <v>49</v>
      </c>
      <c r="M98" s="248"/>
      <c r="N98" s="246" t="s">
        <v>37</v>
      </c>
      <c r="O98" s="248"/>
      <c r="P98" s="246" t="s">
        <v>38</v>
      </c>
      <c r="Q98" s="248"/>
      <c r="R98" s="246" t="s">
        <v>39</v>
      </c>
      <c r="S98" s="248"/>
      <c r="T98" s="246" t="s">
        <v>40</v>
      </c>
      <c r="U98" s="248"/>
      <c r="V98" s="246" t="s">
        <v>50</v>
      </c>
      <c r="W98" s="248"/>
      <c r="X98" s="246" t="s">
        <v>42</v>
      </c>
      <c r="Y98" s="248"/>
    </row>
    <row r="99" spans="1:25" ht="27.3" thickBot="1">
      <c r="A99" s="255"/>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73"/>
      <c r="C101" s="274"/>
      <c r="D101" s="273"/>
      <c r="E101" s="274"/>
      <c r="F101" s="273"/>
      <c r="G101" s="274"/>
      <c r="H101" s="273"/>
      <c r="I101" s="274"/>
      <c r="J101" s="273"/>
      <c r="K101" s="274"/>
      <c r="L101" s="273"/>
      <c r="M101" s="274"/>
      <c r="N101" s="273"/>
      <c r="O101" s="274"/>
      <c r="P101" s="273"/>
      <c r="Q101" s="274"/>
      <c r="R101" s="273"/>
      <c r="S101" s="274"/>
      <c r="T101" s="273"/>
      <c r="U101" s="274"/>
      <c r="V101" s="273"/>
      <c r="W101" s="274"/>
      <c r="X101" s="273"/>
      <c r="Y101" s="274"/>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49" t="s">
        <v>28</v>
      </c>
      <c r="C103" s="250"/>
      <c r="D103" s="250"/>
      <c r="E103" s="250"/>
      <c r="F103" s="250"/>
      <c r="G103" s="250"/>
      <c r="H103" s="250"/>
      <c r="I103" s="250"/>
      <c r="J103" s="250"/>
      <c r="K103" s="250"/>
      <c r="L103" s="250"/>
      <c r="M103" s="251"/>
      <c r="N103" s="249" t="s">
        <v>29</v>
      </c>
      <c r="O103" s="250"/>
      <c r="P103" s="250"/>
      <c r="Q103" s="250"/>
      <c r="R103" s="250"/>
      <c r="S103" s="251"/>
      <c r="T103" s="249" t="s">
        <v>30</v>
      </c>
      <c r="U103" s="250"/>
      <c r="V103" s="250"/>
      <c r="W103" s="250"/>
      <c r="X103" s="250"/>
      <c r="Y103" s="251"/>
    </row>
    <row r="104" spans="1:25" ht="16.95" customHeight="1">
      <c r="A104" s="254" t="s">
        <v>47</v>
      </c>
      <c r="B104" s="246" t="s">
        <v>31</v>
      </c>
      <c r="C104" s="248"/>
      <c r="D104" s="246" t="s">
        <v>32</v>
      </c>
      <c r="E104" s="248"/>
      <c r="F104" s="246" t="s">
        <v>33</v>
      </c>
      <c r="G104" s="248"/>
      <c r="H104" s="246" t="s">
        <v>34</v>
      </c>
      <c r="I104" s="248"/>
      <c r="J104" s="246" t="s">
        <v>48</v>
      </c>
      <c r="K104" s="248"/>
      <c r="L104" s="246" t="s">
        <v>49</v>
      </c>
      <c r="M104" s="248"/>
      <c r="N104" s="246" t="s">
        <v>37</v>
      </c>
      <c r="O104" s="248"/>
      <c r="P104" s="246" t="s">
        <v>38</v>
      </c>
      <c r="Q104" s="248"/>
      <c r="R104" s="246" t="s">
        <v>39</v>
      </c>
      <c r="S104" s="248"/>
      <c r="T104" s="246" t="s">
        <v>40</v>
      </c>
      <c r="U104" s="248"/>
      <c r="V104" s="246" t="s">
        <v>50</v>
      </c>
      <c r="W104" s="248"/>
      <c r="X104" s="246" t="s">
        <v>42</v>
      </c>
      <c r="Y104" s="248"/>
    </row>
    <row r="105" spans="1:25" ht="27.3" thickBot="1">
      <c r="A105" s="255"/>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73"/>
      <c r="C107" s="274"/>
      <c r="D107" s="273"/>
      <c r="E107" s="274"/>
      <c r="F107" s="273"/>
      <c r="G107" s="274"/>
      <c r="H107" s="273"/>
      <c r="I107" s="274"/>
      <c r="J107" s="273"/>
      <c r="K107" s="274"/>
      <c r="L107" s="273"/>
      <c r="M107" s="274"/>
      <c r="N107" s="273"/>
      <c r="O107" s="274"/>
      <c r="P107" s="273"/>
      <c r="Q107" s="274"/>
      <c r="R107" s="273"/>
      <c r="S107" s="274"/>
      <c r="T107" s="273"/>
      <c r="U107" s="274"/>
      <c r="V107" s="273"/>
      <c r="W107" s="274"/>
      <c r="X107" s="273"/>
      <c r="Y107" s="274"/>
    </row>
    <row r="108" spans="1:25" ht="15.3" thickBot="1"/>
    <row r="109" spans="1:25" ht="23.7" thickBot="1">
      <c r="A109" s="3"/>
      <c r="B109" s="249" t="s">
        <v>28</v>
      </c>
      <c r="C109" s="250"/>
      <c r="D109" s="250"/>
      <c r="E109" s="250"/>
      <c r="F109" s="250"/>
      <c r="G109" s="250"/>
      <c r="H109" s="250"/>
      <c r="I109" s="250"/>
      <c r="J109" s="250"/>
      <c r="K109" s="250"/>
      <c r="L109" s="250"/>
      <c r="M109" s="251"/>
      <c r="N109" s="249" t="s">
        <v>29</v>
      </c>
      <c r="O109" s="250"/>
      <c r="P109" s="250"/>
      <c r="Q109" s="250"/>
      <c r="R109" s="250"/>
      <c r="S109" s="251"/>
      <c r="T109" s="249" t="s">
        <v>30</v>
      </c>
      <c r="U109" s="250"/>
      <c r="V109" s="250"/>
      <c r="W109" s="250"/>
      <c r="X109" s="250"/>
      <c r="Y109" s="251"/>
    </row>
    <row r="110" spans="1:25" ht="16.95" customHeight="1">
      <c r="A110" s="254" t="s">
        <v>47</v>
      </c>
      <c r="B110" s="246" t="s">
        <v>31</v>
      </c>
      <c r="C110" s="248"/>
      <c r="D110" s="246" t="s">
        <v>32</v>
      </c>
      <c r="E110" s="248"/>
      <c r="F110" s="246" t="s">
        <v>33</v>
      </c>
      <c r="G110" s="248"/>
      <c r="H110" s="246" t="s">
        <v>34</v>
      </c>
      <c r="I110" s="248"/>
      <c r="J110" s="246" t="s">
        <v>48</v>
      </c>
      <c r="K110" s="248"/>
      <c r="L110" s="246" t="s">
        <v>49</v>
      </c>
      <c r="M110" s="248"/>
      <c r="N110" s="246" t="s">
        <v>37</v>
      </c>
      <c r="O110" s="248"/>
      <c r="P110" s="246" t="s">
        <v>38</v>
      </c>
      <c r="Q110" s="248"/>
      <c r="R110" s="246" t="s">
        <v>39</v>
      </c>
      <c r="S110" s="248"/>
      <c r="T110" s="246" t="s">
        <v>40</v>
      </c>
      <c r="U110" s="248"/>
      <c r="V110" s="246" t="s">
        <v>50</v>
      </c>
      <c r="W110" s="248"/>
      <c r="X110" s="246" t="s">
        <v>42</v>
      </c>
      <c r="Y110" s="248"/>
    </row>
    <row r="111" spans="1:25" ht="27.3" thickBot="1">
      <c r="A111" s="255"/>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73"/>
      <c r="C113" s="274"/>
      <c r="D113" s="273"/>
      <c r="E113" s="274"/>
      <c r="F113" s="273"/>
      <c r="G113" s="274"/>
      <c r="H113" s="273"/>
      <c r="I113" s="274"/>
      <c r="J113" s="273"/>
      <c r="K113" s="274"/>
      <c r="L113" s="273"/>
      <c r="M113" s="274"/>
      <c r="N113" s="273"/>
      <c r="O113" s="274"/>
      <c r="P113" s="273"/>
      <c r="Q113" s="274"/>
      <c r="R113" s="273"/>
      <c r="S113" s="274"/>
      <c r="T113" s="273"/>
      <c r="U113" s="274"/>
      <c r="V113" s="273"/>
      <c r="W113" s="274"/>
      <c r="X113" s="273"/>
      <c r="Y113" s="274"/>
    </row>
    <row r="115" spans="1:25">
      <c r="A115" s="147" t="s">
        <v>24</v>
      </c>
      <c r="B115" s="147"/>
      <c r="C115" s="147"/>
      <c r="D115" s="147"/>
      <c r="E115" s="147"/>
      <c r="F115" s="147"/>
      <c r="G115" s="147"/>
      <c r="H115" s="147"/>
    </row>
  </sheetData>
  <mergeCells count="526">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4"/>
      <c r="I1" s="124"/>
      <c r="J1" s="124"/>
      <c r="K1" s="124"/>
      <c r="L1" s="124"/>
      <c r="M1" s="124"/>
      <c r="N1" s="124"/>
      <c r="O1" s="124"/>
      <c r="P1" s="124"/>
      <c r="Q1" s="124"/>
      <c r="R1" s="124"/>
      <c r="S1" s="124"/>
      <c r="T1" s="124"/>
      <c r="U1" s="124"/>
      <c r="V1" s="124"/>
      <c r="W1" s="124"/>
    </row>
    <row r="2" spans="1:23">
      <c r="A2" t="s">
        <v>76</v>
      </c>
      <c r="B2" t="s">
        <v>31</v>
      </c>
      <c r="C2" t="s">
        <v>28</v>
      </c>
      <c r="D2">
        <f>Benchmark_Baseline!B4</f>
        <v>0</v>
      </c>
      <c r="E2">
        <f>Benchmark_Baseline!B5</f>
        <v>0</v>
      </c>
      <c r="F2">
        <f>Benchmark_Baseline!C4</f>
        <v>0</v>
      </c>
      <c r="G2" t="s">
        <v>71</v>
      </c>
    </row>
    <row r="3" spans="1:23">
      <c r="A3" t="s">
        <v>76</v>
      </c>
      <c r="B3" t="s">
        <v>32</v>
      </c>
      <c r="C3" t="s">
        <v>28</v>
      </c>
      <c r="D3" s="126">
        <f>Benchmark_Baseline!D4</f>
        <v>0</v>
      </c>
      <c r="E3" s="126">
        <f>Benchmark_Baseline!D5</f>
        <v>0</v>
      </c>
      <c r="F3" s="126">
        <f>Benchmark_Baseline!E4</f>
        <v>0</v>
      </c>
      <c r="G3" t="s">
        <v>71</v>
      </c>
    </row>
    <row r="4" spans="1:23">
      <c r="A4" t="s">
        <v>76</v>
      </c>
      <c r="B4" t="s">
        <v>33</v>
      </c>
      <c r="C4" t="s">
        <v>28</v>
      </c>
      <c r="D4" s="126">
        <f>Benchmark_Baseline!F4</f>
        <v>0</v>
      </c>
      <c r="E4" s="126">
        <f>Benchmark_Baseline!F5</f>
        <v>0</v>
      </c>
      <c r="F4" s="126">
        <f>Benchmark_Baseline!G4</f>
        <v>0</v>
      </c>
      <c r="G4" t="s">
        <v>71</v>
      </c>
    </row>
    <row r="5" spans="1:23">
      <c r="A5" t="s">
        <v>76</v>
      </c>
      <c r="B5" t="s">
        <v>179</v>
      </c>
      <c r="C5" t="s">
        <v>28</v>
      </c>
      <c r="D5" s="126">
        <f>Benchmark_Baseline!H4</f>
        <v>0</v>
      </c>
      <c r="E5" s="126">
        <f>Benchmark_Baseline!H5</f>
        <v>0</v>
      </c>
      <c r="F5" s="126">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5" t="s">
        <v>76</v>
      </c>
      <c r="B13" s="125" t="s">
        <v>42</v>
      </c>
      <c r="C13" s="125" t="s">
        <v>30</v>
      </c>
      <c r="D13" s="125">
        <f>Benchmark_Baseline!X4</f>
        <v>0</v>
      </c>
      <c r="E13" s="125">
        <f>Benchmark_Baseline!X5</f>
        <v>0</v>
      </c>
      <c r="F13" s="125">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6">
        <f>Benchmark_Baseline!D10</f>
        <v>0</v>
      </c>
      <c r="E15" s="126">
        <f>Benchmark_Baseline!D11</f>
        <v>0</v>
      </c>
      <c r="F15" s="126">
        <f>Benchmark_Baseline!E10</f>
        <v>0</v>
      </c>
      <c r="G15" t="s">
        <v>71</v>
      </c>
    </row>
    <row r="16" spans="1:23">
      <c r="A16" t="s">
        <v>77</v>
      </c>
      <c r="B16" t="s">
        <v>33</v>
      </c>
      <c r="C16" t="s">
        <v>28</v>
      </c>
      <c r="D16" s="126">
        <f>Benchmark_Baseline!F10</f>
        <v>0</v>
      </c>
      <c r="E16" s="126">
        <f>Benchmark_Baseline!F11</f>
        <v>0</v>
      </c>
      <c r="F16" s="126">
        <f>Benchmark_Baseline!G10</f>
        <v>0</v>
      </c>
      <c r="G16" t="s">
        <v>71</v>
      </c>
    </row>
    <row r="17" spans="1:7">
      <c r="A17" t="s">
        <v>77</v>
      </c>
      <c r="B17" t="s">
        <v>179</v>
      </c>
      <c r="C17" t="s">
        <v>28</v>
      </c>
      <c r="D17" s="126">
        <f>Benchmark_Baseline!H10</f>
        <v>0</v>
      </c>
      <c r="E17" s="126">
        <f>Benchmark_Baseline!H11</f>
        <v>0</v>
      </c>
      <c r="F17" s="126">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39</v>
      </c>
      <c r="E21">
        <f>Benchmark_Baseline!P11</f>
        <v>0</v>
      </c>
      <c r="F21">
        <f>Benchmark_Baseline!Q10</f>
        <v>652039</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6</v>
      </c>
      <c r="E23">
        <f>Benchmark_Baseline!T11</f>
        <v>0</v>
      </c>
      <c r="F23">
        <f>Benchmark_Baseline!U10</f>
        <v>100308</v>
      </c>
      <c r="G23" t="s">
        <v>71</v>
      </c>
    </row>
    <row r="24" spans="1:7">
      <c r="A24" t="s">
        <v>77</v>
      </c>
      <c r="B24" t="s">
        <v>50</v>
      </c>
      <c r="C24" t="s">
        <v>30</v>
      </c>
      <c r="D24">
        <f>Benchmark_Baseline!V10</f>
        <v>0</v>
      </c>
      <c r="E24">
        <f>Benchmark_Baseline!V11</f>
        <v>0</v>
      </c>
      <c r="F24">
        <f>Benchmark_Baseline!W10</f>
        <v>0</v>
      </c>
      <c r="G24" t="s">
        <v>71</v>
      </c>
    </row>
    <row r="25" spans="1:7">
      <c r="A25" s="125" t="s">
        <v>77</v>
      </c>
      <c r="B25" s="125" t="s">
        <v>42</v>
      </c>
      <c r="C25" s="125" t="s">
        <v>30</v>
      </c>
      <c r="D25" s="125">
        <f>Benchmark_Baseline!X10</f>
        <v>0</v>
      </c>
      <c r="E25" s="125">
        <f>Benchmark_Baseline!X11</f>
        <v>0</v>
      </c>
      <c r="F25" s="125">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6">
        <f>Benchmark_Baseline!D16</f>
        <v>0</v>
      </c>
      <c r="E27" s="126">
        <f>Benchmark_Baseline!D17</f>
        <v>0</v>
      </c>
      <c r="F27" s="126">
        <f>Benchmark_Baseline!E16</f>
        <v>0</v>
      </c>
      <c r="G27" t="s">
        <v>71</v>
      </c>
    </row>
    <row r="28" spans="1:7">
      <c r="A28" t="s">
        <v>163</v>
      </c>
      <c r="B28" t="s">
        <v>33</v>
      </c>
      <c r="C28" t="s">
        <v>28</v>
      </c>
      <c r="D28" s="126">
        <f>Benchmark_Baseline!F16</f>
        <v>0</v>
      </c>
      <c r="E28" s="126">
        <f>Benchmark_Baseline!F17</f>
        <v>0</v>
      </c>
      <c r="F28" s="126">
        <f>Benchmark_Baseline!G16</f>
        <v>0</v>
      </c>
      <c r="G28" t="s">
        <v>71</v>
      </c>
    </row>
    <row r="29" spans="1:7">
      <c r="A29" t="s">
        <v>163</v>
      </c>
      <c r="B29" t="s">
        <v>179</v>
      </c>
      <c r="C29" t="s">
        <v>28</v>
      </c>
      <c r="D29" s="126">
        <f>Benchmark_Baseline!H16</f>
        <v>0</v>
      </c>
      <c r="E29" s="126">
        <f>Benchmark_Baseline!H17</f>
        <v>0</v>
      </c>
      <c r="F29" s="126">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5" t="s">
        <v>163</v>
      </c>
      <c r="B37" s="125" t="s">
        <v>42</v>
      </c>
      <c r="C37" s="125" t="s">
        <v>30</v>
      </c>
      <c r="D37" s="125">
        <f>Benchmark_Baseline!X16</f>
        <v>0</v>
      </c>
      <c r="E37" s="125">
        <f>Benchmark_Baseline!X17</f>
        <v>0</v>
      </c>
      <c r="F37" s="125">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6">
        <f>Benchmark_Baseline!D22</f>
        <v>0</v>
      </c>
      <c r="E39" s="126">
        <f>Benchmark_Baseline!D23</f>
        <v>0</v>
      </c>
      <c r="F39" s="126">
        <f>Benchmark_Baseline!E22</f>
        <v>0</v>
      </c>
      <c r="G39" t="s">
        <v>71</v>
      </c>
    </row>
    <row r="40" spans="1:7">
      <c r="A40" t="s">
        <v>183</v>
      </c>
      <c r="B40" t="s">
        <v>33</v>
      </c>
      <c r="C40" t="s">
        <v>28</v>
      </c>
      <c r="D40" s="126">
        <f>Benchmark_Baseline!F22</f>
        <v>0</v>
      </c>
      <c r="E40" s="126">
        <f>Benchmark_Baseline!F23</f>
        <v>0</v>
      </c>
      <c r="F40" s="126">
        <f>Benchmark_Baseline!G22</f>
        <v>0</v>
      </c>
      <c r="G40" t="s">
        <v>71</v>
      </c>
    </row>
    <row r="41" spans="1:7">
      <c r="A41" t="s">
        <v>183</v>
      </c>
      <c r="B41" t="s">
        <v>179</v>
      </c>
      <c r="C41" t="s">
        <v>28</v>
      </c>
      <c r="D41" s="126">
        <f>Benchmark_Baseline!H22</f>
        <v>0</v>
      </c>
      <c r="E41" s="126">
        <f>Benchmark_Baseline!H23</f>
        <v>0</v>
      </c>
      <c r="F41" s="126">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5" t="s">
        <v>183</v>
      </c>
      <c r="B49" s="125" t="s">
        <v>42</v>
      </c>
      <c r="C49" s="125" t="s">
        <v>30</v>
      </c>
      <c r="D49" s="125">
        <f>Benchmark_Baseline!X22</f>
        <v>0</v>
      </c>
      <c r="E49" s="125">
        <f>Benchmark_Baseline!X23</f>
        <v>0</v>
      </c>
      <c r="F49" s="125">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6">
        <f>Benchmark_Baseline!D28</f>
        <v>0</v>
      </c>
      <c r="E51" s="126">
        <f>Benchmark_Baseline!D29</f>
        <v>0</v>
      </c>
      <c r="F51" s="126">
        <f>Benchmark_Baseline!E28</f>
        <v>0</v>
      </c>
      <c r="G51" t="s">
        <v>71</v>
      </c>
    </row>
    <row r="52" spans="1:7">
      <c r="A52" t="s">
        <v>164</v>
      </c>
      <c r="B52" t="s">
        <v>33</v>
      </c>
      <c r="C52" t="s">
        <v>28</v>
      </c>
      <c r="D52" s="126">
        <f>Benchmark_Baseline!F28</f>
        <v>0</v>
      </c>
      <c r="E52" s="126">
        <f>Benchmark_Baseline!F29</f>
        <v>0</v>
      </c>
      <c r="F52" s="126">
        <f>Benchmark_Baseline!G28</f>
        <v>0</v>
      </c>
      <c r="G52" t="s">
        <v>71</v>
      </c>
    </row>
    <row r="53" spans="1:7">
      <c r="A53" t="s">
        <v>164</v>
      </c>
      <c r="B53" t="s">
        <v>179</v>
      </c>
      <c r="C53" t="s">
        <v>28</v>
      </c>
      <c r="D53" s="126">
        <f>Benchmark_Baseline!H28</f>
        <v>0</v>
      </c>
      <c r="E53" s="126">
        <f>Benchmark_Baseline!H29</f>
        <v>0</v>
      </c>
      <c r="F53" s="126">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5" t="s">
        <v>164</v>
      </c>
      <c r="B61" s="125" t="s">
        <v>42</v>
      </c>
      <c r="C61" s="125" t="s">
        <v>30</v>
      </c>
      <c r="D61" s="125">
        <f>Benchmark_Baseline!X28</f>
        <v>0</v>
      </c>
      <c r="E61" s="125">
        <f>Benchmark_Baseline!X29</f>
        <v>0</v>
      </c>
      <c r="F61" s="125">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6">
        <f>Benchmark_Baseline!D35</f>
        <v>0</v>
      </c>
      <c r="F63">
        <f>Benchmark_Baseline!E34</f>
        <v>0</v>
      </c>
      <c r="G63" t="s">
        <v>71</v>
      </c>
    </row>
    <row r="64" spans="1:7">
      <c r="A64" t="s">
        <v>165</v>
      </c>
      <c r="B64" t="s">
        <v>33</v>
      </c>
      <c r="C64" t="s">
        <v>28</v>
      </c>
      <c r="D64">
        <f>Benchmark_Baseline!F34</f>
        <v>0</v>
      </c>
      <c r="E64" s="126">
        <f>Benchmark_Baseline!F35</f>
        <v>0</v>
      </c>
      <c r="F64">
        <f>Benchmark_Baseline!G34</f>
        <v>0</v>
      </c>
      <c r="G64" t="s">
        <v>71</v>
      </c>
    </row>
    <row r="65" spans="1:7">
      <c r="A65" t="s">
        <v>165</v>
      </c>
      <c r="B65" t="s">
        <v>179</v>
      </c>
      <c r="C65" t="s">
        <v>28</v>
      </c>
      <c r="D65">
        <f>Benchmark_Baseline!H34</f>
        <v>0</v>
      </c>
      <c r="E65" s="126">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12</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5" t="s">
        <v>165</v>
      </c>
      <c r="B73" s="125" t="s">
        <v>42</v>
      </c>
      <c r="C73" s="125" t="s">
        <v>30</v>
      </c>
      <c r="D73" s="125">
        <f>Benchmark_Baseline!X34</f>
        <v>0</v>
      </c>
      <c r="E73" s="125">
        <f>Benchmark_Baseline!X35</f>
        <v>0</v>
      </c>
      <c r="F73" s="125">
        <f>Benchmark_Baseline!Y34</f>
        <v>0</v>
      </c>
      <c r="G73" s="125"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6">
        <f>Benchmark_Baseline!D41</f>
        <v>0</v>
      </c>
      <c r="F75">
        <f>Benchmark_Baseline!E40</f>
        <v>0</v>
      </c>
      <c r="G75" t="s">
        <v>71</v>
      </c>
    </row>
    <row r="76" spans="1:7">
      <c r="A76" t="s">
        <v>166</v>
      </c>
      <c r="B76" t="s">
        <v>33</v>
      </c>
      <c r="C76" t="s">
        <v>28</v>
      </c>
      <c r="D76">
        <f>Benchmark_Baseline!F40</f>
        <v>0</v>
      </c>
      <c r="E76" s="126">
        <f>Benchmark_Baseline!F41</f>
        <v>0</v>
      </c>
      <c r="F76">
        <f>Benchmark_Baseline!G40</f>
        <v>0</v>
      </c>
      <c r="G76" t="s">
        <v>71</v>
      </c>
    </row>
    <row r="77" spans="1:7">
      <c r="A77" t="s">
        <v>166</v>
      </c>
      <c r="B77" t="s">
        <v>179</v>
      </c>
      <c r="C77" t="s">
        <v>28</v>
      </c>
      <c r="D77">
        <f>Benchmark_Baseline!H40</f>
        <v>0</v>
      </c>
      <c r="E77" s="126">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5" t="s">
        <v>166</v>
      </c>
      <c r="B85" s="125" t="s">
        <v>42</v>
      </c>
      <c r="C85" s="125" t="s">
        <v>30</v>
      </c>
      <c r="D85" s="125">
        <f>Benchmark_Baseline!X40</f>
        <v>0</v>
      </c>
      <c r="E85" s="125">
        <f>Benchmark_Baseline!X41</f>
        <v>0</v>
      </c>
      <c r="F85" s="125">
        <f>Benchmark_Baseline!Y40</f>
        <v>0</v>
      </c>
      <c r="G85" s="125"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6">
        <f>Benchmark_Baseline!D47</f>
        <v>0</v>
      </c>
      <c r="F87">
        <f>Benchmark_Baseline!E46</f>
        <v>0</v>
      </c>
      <c r="G87" t="s">
        <v>71</v>
      </c>
    </row>
    <row r="88" spans="1:7">
      <c r="A88" t="s">
        <v>184</v>
      </c>
      <c r="B88" t="s">
        <v>33</v>
      </c>
      <c r="C88" t="s">
        <v>28</v>
      </c>
      <c r="D88">
        <f>Benchmark_Baseline!F46</f>
        <v>0</v>
      </c>
      <c r="E88" s="126">
        <f>Benchmark_Baseline!F47</f>
        <v>0</v>
      </c>
      <c r="F88">
        <f>Benchmark_Baseline!G46</f>
        <v>0</v>
      </c>
      <c r="G88" t="s">
        <v>71</v>
      </c>
    </row>
    <row r="89" spans="1:7">
      <c r="A89" t="s">
        <v>184</v>
      </c>
      <c r="B89" t="s">
        <v>179</v>
      </c>
      <c r="C89" t="s">
        <v>28</v>
      </c>
      <c r="D89">
        <f>Benchmark_Baseline!H46</f>
        <v>0</v>
      </c>
      <c r="E89" s="126">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5" t="s">
        <v>184</v>
      </c>
      <c r="B97" s="125" t="s">
        <v>42</v>
      </c>
      <c r="C97" s="125" t="s">
        <v>30</v>
      </c>
      <c r="D97" s="125">
        <f>Benchmark_Baseline!X46</f>
        <v>0</v>
      </c>
      <c r="E97" s="125">
        <f>Benchmark_Baseline!X47</f>
        <v>0</v>
      </c>
      <c r="F97" s="125">
        <f>Benchmark_Baseline!Y46</f>
        <v>0</v>
      </c>
      <c r="G97" s="125"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6">
        <f>Benchmark_Baseline!D53</f>
        <v>0</v>
      </c>
      <c r="F99">
        <f>Benchmark_Baseline!E52</f>
        <v>0</v>
      </c>
      <c r="G99" t="s">
        <v>71</v>
      </c>
    </row>
    <row r="100" spans="1:7">
      <c r="A100" t="s">
        <v>167</v>
      </c>
      <c r="B100" t="s">
        <v>33</v>
      </c>
      <c r="C100" t="s">
        <v>28</v>
      </c>
      <c r="D100">
        <f>Benchmark_Baseline!F52</f>
        <v>0</v>
      </c>
      <c r="E100" s="126">
        <f>Benchmark_Baseline!F53</f>
        <v>0</v>
      </c>
      <c r="F100">
        <f>Benchmark_Baseline!G52</f>
        <v>0</v>
      </c>
      <c r="G100" t="s">
        <v>71</v>
      </c>
    </row>
    <row r="101" spans="1:7">
      <c r="A101" t="s">
        <v>167</v>
      </c>
      <c r="B101" t="s">
        <v>179</v>
      </c>
      <c r="C101" t="s">
        <v>28</v>
      </c>
      <c r="D101">
        <f>Benchmark_Baseline!H52</f>
        <v>0</v>
      </c>
      <c r="E101" s="126">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5" t="s">
        <v>167</v>
      </c>
      <c r="B109" s="125" t="s">
        <v>42</v>
      </c>
      <c r="C109" s="125" t="s">
        <v>30</v>
      </c>
      <c r="D109" s="125">
        <f>Benchmark_Baseline!X52</f>
        <v>0</v>
      </c>
      <c r="E109" s="125">
        <f>Benchmark_Baseline!X53</f>
        <v>0</v>
      </c>
      <c r="F109" s="125">
        <f>Benchmark_Baseline!Y52</f>
        <v>0</v>
      </c>
      <c r="G109" s="125"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6">
        <f>Benchmark_Baseline!D59</f>
        <v>0</v>
      </c>
      <c r="F111">
        <f>Benchmark_Baseline!E58</f>
        <v>0</v>
      </c>
      <c r="G111" t="s">
        <v>71</v>
      </c>
    </row>
    <row r="112" spans="1:7">
      <c r="A112" t="s">
        <v>168</v>
      </c>
      <c r="B112" t="s">
        <v>33</v>
      </c>
      <c r="C112" t="s">
        <v>28</v>
      </c>
      <c r="D112">
        <f>Benchmark_Baseline!F58</f>
        <v>0</v>
      </c>
      <c r="E112" s="126">
        <f>Benchmark_Baseline!F59</f>
        <v>0</v>
      </c>
      <c r="F112">
        <f>Benchmark_Baseline!G58</f>
        <v>0</v>
      </c>
      <c r="G112" t="s">
        <v>71</v>
      </c>
    </row>
    <row r="113" spans="1:7">
      <c r="A113" t="s">
        <v>168</v>
      </c>
      <c r="B113" t="s">
        <v>179</v>
      </c>
      <c r="C113" t="s">
        <v>28</v>
      </c>
      <c r="D113">
        <f>Benchmark_Baseline!H58</f>
        <v>0</v>
      </c>
      <c r="E113" s="126">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5" t="s">
        <v>42</v>
      </c>
      <c r="C121" s="125" t="s">
        <v>30</v>
      </c>
      <c r="D121">
        <f>Benchmark_Baseline!X58</f>
        <v>0</v>
      </c>
      <c r="E121" s="125">
        <f>Benchmark_Baseline!X59</f>
        <v>0</v>
      </c>
      <c r="F121">
        <f>Benchmark_Baseline!Y58</f>
        <v>0</v>
      </c>
      <c r="G121" t="s">
        <v>71</v>
      </c>
    </row>
    <row r="122" spans="1:7">
      <c r="A122" s="125" t="s">
        <v>169</v>
      </c>
      <c r="B122" s="125" t="s">
        <v>31</v>
      </c>
      <c r="C122" s="125" t="s">
        <v>28</v>
      </c>
      <c r="D122" s="125">
        <f>Benchmark_Baseline!B64</f>
        <v>0</v>
      </c>
      <c r="E122" s="125">
        <f>Benchmark_Baseline!B71</f>
        <v>0</v>
      </c>
      <c r="F122" s="125">
        <f>Benchmark_Baseline!C64</f>
        <v>0</v>
      </c>
      <c r="G122" s="125" t="s">
        <v>71</v>
      </c>
    </row>
    <row r="123" spans="1:7">
      <c r="A123" t="s">
        <v>169</v>
      </c>
      <c r="B123" t="s">
        <v>32</v>
      </c>
      <c r="C123" t="s">
        <v>28</v>
      </c>
      <c r="D123">
        <f>Benchmark_Baseline!D64</f>
        <v>0</v>
      </c>
      <c r="E123" s="126">
        <f>Benchmark_Baseline!D65</f>
        <v>0</v>
      </c>
      <c r="F123">
        <f>Benchmark_Baseline!E64</f>
        <v>0</v>
      </c>
      <c r="G123" t="s">
        <v>71</v>
      </c>
    </row>
    <row r="124" spans="1:7">
      <c r="A124" t="s">
        <v>169</v>
      </c>
      <c r="B124" t="s">
        <v>33</v>
      </c>
      <c r="C124" t="s">
        <v>28</v>
      </c>
      <c r="D124">
        <f>Benchmark_Baseline!F64</f>
        <v>0</v>
      </c>
      <c r="E124" s="126">
        <f>Benchmark_Baseline!F65</f>
        <v>0</v>
      </c>
      <c r="F124">
        <f>Benchmark_Baseline!G64</f>
        <v>0</v>
      </c>
      <c r="G124" t="s">
        <v>71</v>
      </c>
    </row>
    <row r="125" spans="1:7">
      <c r="A125" t="s">
        <v>169</v>
      </c>
      <c r="B125" t="s">
        <v>179</v>
      </c>
      <c r="C125" t="s">
        <v>28</v>
      </c>
      <c r="D125">
        <f>Benchmark_Baseline!H64</f>
        <v>0</v>
      </c>
      <c r="E125" s="126">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5</v>
      </c>
      <c r="E129">
        <f>Benchmark_Baseline!P65</f>
        <v>12</v>
      </c>
      <c r="F129">
        <f>Benchmark_Baseline!Q64</f>
        <v>540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5" t="s">
        <v>169</v>
      </c>
      <c r="B133" s="125" t="s">
        <v>42</v>
      </c>
      <c r="C133" s="125" t="s">
        <v>30</v>
      </c>
      <c r="D133" s="125">
        <f>Benchmark_Baseline!X64</f>
        <v>0</v>
      </c>
      <c r="E133" s="125">
        <f>Benchmark_Baseline!X65</f>
        <v>0</v>
      </c>
      <c r="F133" s="125">
        <f>Benchmark_Baseline!Y64</f>
        <v>0</v>
      </c>
      <c r="G133" s="125"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6">
        <f>Benchmark_Baseline!E71</f>
        <v>0</v>
      </c>
      <c r="F135">
        <f>Benchmark_Baseline!E70</f>
        <v>0</v>
      </c>
      <c r="G135" t="s">
        <v>71</v>
      </c>
    </row>
    <row r="136" spans="1:7">
      <c r="A136" t="s">
        <v>170</v>
      </c>
      <c r="B136" t="s">
        <v>33</v>
      </c>
      <c r="C136" t="s">
        <v>28</v>
      </c>
      <c r="D136">
        <f>Benchmark_Baseline!F70</f>
        <v>0</v>
      </c>
      <c r="E136" s="126">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5" t="s">
        <v>170</v>
      </c>
      <c r="B145" s="125" t="s">
        <v>42</v>
      </c>
      <c r="C145" s="125" t="s">
        <v>30</v>
      </c>
      <c r="D145" s="125">
        <f>Benchmark_Baseline!X70</f>
        <v>0</v>
      </c>
      <c r="E145" s="125">
        <f>Benchmark_Baseline!Y71</f>
        <v>0</v>
      </c>
      <c r="F145" s="125">
        <f>Benchmark_Baseline!Y70</f>
        <v>0</v>
      </c>
      <c r="G145" s="125"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6">
        <f>Benchmark_Baseline!E77</f>
        <v>0</v>
      </c>
      <c r="F147">
        <f>Benchmark_Baseline!E76</f>
        <v>0</v>
      </c>
      <c r="G147" t="s">
        <v>71</v>
      </c>
    </row>
    <row r="148" spans="1:7">
      <c r="A148" t="s">
        <v>171</v>
      </c>
      <c r="B148" t="s">
        <v>33</v>
      </c>
      <c r="C148" t="s">
        <v>28</v>
      </c>
      <c r="D148">
        <f>Benchmark_Baseline!F76</f>
        <v>0</v>
      </c>
      <c r="E148" s="126">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5" t="s">
        <v>171</v>
      </c>
      <c r="B157" s="125" t="s">
        <v>42</v>
      </c>
      <c r="C157" s="125" t="s">
        <v>30</v>
      </c>
      <c r="D157" s="125">
        <f>Benchmark_Baseline!X76</f>
        <v>0</v>
      </c>
      <c r="E157" s="125">
        <f>Benchmark_Baseline!Y77</f>
        <v>0</v>
      </c>
      <c r="F157" s="125">
        <f>Benchmark_Baseline!Y76</f>
        <v>0</v>
      </c>
      <c r="G157" s="125"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6">
        <f>Benchmark_Baseline!E83</f>
        <v>0</v>
      </c>
      <c r="F159">
        <f>Benchmark_Baseline!E82</f>
        <v>0</v>
      </c>
      <c r="G159" t="s">
        <v>71</v>
      </c>
    </row>
    <row r="160" spans="1:7">
      <c r="A160" t="s">
        <v>172</v>
      </c>
      <c r="B160" t="s">
        <v>33</v>
      </c>
      <c r="C160" t="s">
        <v>28</v>
      </c>
      <c r="D160">
        <f>Benchmark_Baseline!F82</f>
        <v>0</v>
      </c>
      <c r="E160" s="126">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5" t="s">
        <v>172</v>
      </c>
      <c r="B169" s="125" t="s">
        <v>42</v>
      </c>
      <c r="C169" s="125" t="s">
        <v>30</v>
      </c>
      <c r="D169" s="125">
        <f>Benchmark_Baseline!X82</f>
        <v>0</v>
      </c>
      <c r="E169" s="125">
        <f>Benchmark_Baseline!Y83</f>
        <v>0</v>
      </c>
      <c r="F169" s="125">
        <f>Benchmark_Baseline!Y82</f>
        <v>0</v>
      </c>
      <c r="G169" s="125"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6">
        <f>Benchmark_Baseline!E89</f>
        <v>0</v>
      </c>
      <c r="F171">
        <f>Benchmark_Baseline!E88</f>
        <v>0</v>
      </c>
      <c r="G171" t="s">
        <v>71</v>
      </c>
    </row>
    <row r="172" spans="1:7">
      <c r="A172" t="s">
        <v>185</v>
      </c>
      <c r="B172" t="s">
        <v>33</v>
      </c>
      <c r="C172" t="s">
        <v>28</v>
      </c>
      <c r="D172">
        <f>Benchmark_Baseline!F88</f>
        <v>0</v>
      </c>
      <c r="E172" s="126">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5" t="s">
        <v>185</v>
      </c>
      <c r="B181" s="125" t="s">
        <v>42</v>
      </c>
      <c r="C181" s="125" t="s">
        <v>30</v>
      </c>
      <c r="D181" s="125">
        <f>Benchmark_Baseline!X88</f>
        <v>0</v>
      </c>
      <c r="E181" s="125">
        <f>Benchmark_Baseline!Y89</f>
        <v>0</v>
      </c>
      <c r="F181" s="125">
        <f>Benchmark_Baseline!Y88</f>
        <v>0</v>
      </c>
      <c r="G181" s="125"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6">
        <f>Benchmark_Baseline!E95</f>
        <v>0</v>
      </c>
      <c r="F183">
        <f>Benchmark_Baseline!E94</f>
        <v>0</v>
      </c>
      <c r="G183" t="s">
        <v>71</v>
      </c>
    </row>
    <row r="184" spans="1:7">
      <c r="A184" t="s">
        <v>66</v>
      </c>
      <c r="B184" t="s">
        <v>33</v>
      </c>
      <c r="C184" t="s">
        <v>28</v>
      </c>
      <c r="D184">
        <f>Benchmark_Baseline!F94</f>
        <v>0</v>
      </c>
      <c r="E184" s="126">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5" t="s">
        <v>66</v>
      </c>
      <c r="B193" s="125" t="s">
        <v>42</v>
      </c>
      <c r="C193" s="125" t="s">
        <v>30</v>
      </c>
      <c r="D193" s="125">
        <f>Benchmark_Baseline!X94</f>
        <v>0</v>
      </c>
      <c r="E193" s="125">
        <f>Benchmark_Baseline!Y95</f>
        <v>0</v>
      </c>
      <c r="F193" s="125">
        <f>Benchmark_Baseline!Y94</f>
        <v>0</v>
      </c>
      <c r="G193" s="125"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6">
        <f>Benchmark_Baseline!E101</f>
        <v>0</v>
      </c>
      <c r="F195">
        <f>Benchmark_Baseline!E100</f>
        <v>0</v>
      </c>
      <c r="G195" t="s">
        <v>71</v>
      </c>
    </row>
    <row r="196" spans="1:7">
      <c r="A196" t="s">
        <v>67</v>
      </c>
      <c r="B196" t="s">
        <v>33</v>
      </c>
      <c r="C196" t="s">
        <v>28</v>
      </c>
      <c r="D196">
        <f>Benchmark_Baseline!F100</f>
        <v>0</v>
      </c>
      <c r="E196" s="126">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5" t="s">
        <v>67</v>
      </c>
      <c r="B205" s="125" t="s">
        <v>42</v>
      </c>
      <c r="C205" s="125" t="s">
        <v>30</v>
      </c>
      <c r="D205" s="125">
        <f>Benchmark_Baseline!X100</f>
        <v>0</v>
      </c>
      <c r="E205" s="125">
        <f>Benchmark_Baseline!Y101</f>
        <v>0</v>
      </c>
      <c r="F205" s="125">
        <f>Benchmark_Baseline!Y100</f>
        <v>0</v>
      </c>
      <c r="G205" s="125"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6">
        <f>Benchmark_Baseline!E107</f>
        <v>0</v>
      </c>
      <c r="F207">
        <f>Benchmark_Baseline!E106</f>
        <v>0</v>
      </c>
      <c r="G207" t="s">
        <v>71</v>
      </c>
    </row>
    <row r="208" spans="1:7">
      <c r="A208" t="s">
        <v>68</v>
      </c>
      <c r="B208" t="s">
        <v>33</v>
      </c>
      <c r="C208" t="s">
        <v>28</v>
      </c>
      <c r="D208">
        <f>Benchmark_Baseline!F106</f>
        <v>0</v>
      </c>
      <c r="E208" s="126">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5" t="s">
        <v>68</v>
      </c>
      <c r="B217" s="125" t="s">
        <v>42</v>
      </c>
      <c r="C217" s="125" t="s">
        <v>30</v>
      </c>
      <c r="D217" s="125">
        <f>Benchmark_Baseline!X106</f>
        <v>0</v>
      </c>
      <c r="E217" s="125">
        <f>Benchmark_Baseline!Y107</f>
        <v>0</v>
      </c>
      <c r="F217" s="125">
        <f>Benchmark_Baseline!Y106</f>
        <v>0</v>
      </c>
      <c r="G217" s="125"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6">
        <f>Benchmark_Baseline!E113</f>
        <v>0</v>
      </c>
      <c r="F219">
        <f>Benchmark_Baseline!E112</f>
        <v>0</v>
      </c>
      <c r="G219" t="s">
        <v>71</v>
      </c>
    </row>
    <row r="220" spans="1:7">
      <c r="A220" t="s">
        <v>42</v>
      </c>
      <c r="B220" t="s">
        <v>33</v>
      </c>
      <c r="C220" t="s">
        <v>28</v>
      </c>
      <c r="D220">
        <f>Benchmark_Baseline!F112</f>
        <v>0</v>
      </c>
      <c r="E220" s="126">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5" t="s">
        <v>42</v>
      </c>
      <c r="B229" s="125" t="s">
        <v>42</v>
      </c>
      <c r="C229" s="125" t="s">
        <v>30</v>
      </c>
      <c r="D229" s="125">
        <f>Benchmark_Baseline!X112</f>
        <v>0</v>
      </c>
      <c r="E229" s="125">
        <f>Benchmark_Baseline!Y113</f>
        <v>0</v>
      </c>
      <c r="F229" s="125">
        <f>Benchmark_Baseline!Y112</f>
        <v>0</v>
      </c>
      <c r="G229" s="125"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49" t="s">
        <v>28</v>
      </c>
      <c r="C1" s="250"/>
      <c r="D1" s="250"/>
      <c r="E1" s="250"/>
      <c r="F1" s="250"/>
      <c r="G1" s="250"/>
      <c r="H1" s="250"/>
      <c r="I1" s="250"/>
      <c r="J1" s="250"/>
      <c r="K1" s="250"/>
      <c r="L1" s="250"/>
      <c r="M1" s="251"/>
      <c r="N1" s="249" t="s">
        <v>29</v>
      </c>
      <c r="O1" s="250"/>
      <c r="P1" s="250"/>
      <c r="Q1" s="250"/>
      <c r="R1" s="250"/>
      <c r="S1" s="251"/>
      <c r="T1" s="249" t="s">
        <v>30</v>
      </c>
      <c r="U1" s="250"/>
      <c r="V1" s="250"/>
      <c r="W1" s="250"/>
      <c r="X1" s="250"/>
      <c r="Y1" s="251"/>
      <c r="AA1" s="55"/>
    </row>
    <row r="2" spans="1:27" ht="16.8">
      <c r="A2" s="254" t="s">
        <v>47</v>
      </c>
      <c r="B2" s="246" t="s">
        <v>31</v>
      </c>
      <c r="C2" s="248"/>
      <c r="D2" s="246" t="s">
        <v>32</v>
      </c>
      <c r="E2" s="248"/>
      <c r="F2" s="246" t="s">
        <v>33</v>
      </c>
      <c r="G2" s="248"/>
      <c r="H2" s="246" t="s">
        <v>34</v>
      </c>
      <c r="I2" s="248"/>
      <c r="J2" s="246" t="s">
        <v>48</v>
      </c>
      <c r="K2" s="248"/>
      <c r="L2" s="246" t="s">
        <v>49</v>
      </c>
      <c r="M2" s="248"/>
      <c r="N2" s="246" t="s">
        <v>37</v>
      </c>
      <c r="O2" s="248"/>
      <c r="P2" s="246" t="s">
        <v>38</v>
      </c>
      <c r="Q2" s="248"/>
      <c r="R2" s="246" t="s">
        <v>39</v>
      </c>
      <c r="S2" s="248"/>
      <c r="T2" s="246" t="s">
        <v>40</v>
      </c>
      <c r="U2" s="248"/>
      <c r="V2" s="246" t="s">
        <v>50</v>
      </c>
      <c r="W2" s="248"/>
      <c r="X2" s="246" t="s">
        <v>42</v>
      </c>
      <c r="Y2" s="248"/>
    </row>
    <row r="3" spans="1:27" ht="27.3" thickBot="1">
      <c r="A3" s="255"/>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
      <c r="A4" s="46" t="s">
        <v>51</v>
      </c>
      <c r="B4" s="47"/>
      <c r="C4" s="47"/>
      <c r="D4" s="47"/>
      <c r="E4" s="47"/>
      <c r="F4" s="47"/>
      <c r="G4" s="47"/>
      <c r="H4" s="47"/>
      <c r="I4" s="47"/>
      <c r="J4" s="47"/>
      <c r="K4" s="47"/>
      <c r="L4" s="47"/>
      <c r="M4" s="47"/>
      <c r="N4" s="47"/>
      <c r="O4" s="47"/>
      <c r="P4" s="47"/>
      <c r="Q4" s="47"/>
      <c r="R4" s="47"/>
      <c r="S4" s="47"/>
      <c r="T4" s="47"/>
      <c r="U4" s="47"/>
      <c r="V4" s="47"/>
      <c r="W4" s="47"/>
      <c r="X4" s="47"/>
      <c r="Y4" s="47"/>
    </row>
    <row r="5" spans="1:27" ht="14.4">
      <c r="A5" s="122" t="s">
        <v>160</v>
      </c>
      <c r="B5" s="273"/>
      <c r="C5" s="274"/>
      <c r="D5" s="273"/>
      <c r="E5" s="274"/>
      <c r="F5" s="273"/>
      <c r="G5" s="274"/>
      <c r="H5" s="273"/>
      <c r="I5" s="274"/>
      <c r="J5" s="273"/>
      <c r="K5" s="274"/>
      <c r="L5" s="273"/>
      <c r="M5" s="274"/>
      <c r="N5" s="273"/>
      <c r="O5" s="274"/>
      <c r="P5" s="273"/>
      <c r="Q5" s="274"/>
      <c r="R5" s="273"/>
      <c r="S5" s="274"/>
      <c r="T5" s="273"/>
      <c r="U5" s="274"/>
      <c r="V5" s="273"/>
      <c r="W5" s="274"/>
      <c r="X5" s="273"/>
      <c r="Y5" s="274"/>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49" t="s">
        <v>28</v>
      </c>
      <c r="C7" s="250"/>
      <c r="D7" s="250"/>
      <c r="E7" s="250"/>
      <c r="F7" s="250"/>
      <c r="G7" s="250"/>
      <c r="H7" s="250"/>
      <c r="I7" s="250"/>
      <c r="J7" s="250"/>
      <c r="K7" s="250"/>
      <c r="L7" s="250"/>
      <c r="M7" s="251"/>
      <c r="N7" s="249" t="s">
        <v>29</v>
      </c>
      <c r="O7" s="250"/>
      <c r="P7" s="250"/>
      <c r="Q7" s="250"/>
      <c r="R7" s="250"/>
      <c r="S7" s="251"/>
      <c r="T7" s="249" t="s">
        <v>30</v>
      </c>
      <c r="U7" s="250"/>
      <c r="V7" s="250"/>
      <c r="W7" s="250"/>
      <c r="X7" s="250"/>
      <c r="Y7" s="251"/>
      <c r="AA7" s="55"/>
    </row>
    <row r="8" spans="1:27" ht="16.8">
      <c r="A8" s="254" t="s">
        <v>47</v>
      </c>
      <c r="B8" s="246" t="s">
        <v>31</v>
      </c>
      <c r="C8" s="248"/>
      <c r="D8" s="246" t="s">
        <v>32</v>
      </c>
      <c r="E8" s="248"/>
      <c r="F8" s="246" t="s">
        <v>33</v>
      </c>
      <c r="G8" s="248"/>
      <c r="H8" s="246" t="s">
        <v>34</v>
      </c>
      <c r="I8" s="248"/>
      <c r="J8" s="246" t="s">
        <v>48</v>
      </c>
      <c r="K8" s="248"/>
      <c r="L8" s="246" t="s">
        <v>49</v>
      </c>
      <c r="M8" s="248"/>
      <c r="N8" s="246" t="s">
        <v>37</v>
      </c>
      <c r="O8" s="248"/>
      <c r="P8" s="246" t="s">
        <v>38</v>
      </c>
      <c r="Q8" s="248"/>
      <c r="R8" s="246" t="s">
        <v>39</v>
      </c>
      <c r="S8" s="248"/>
      <c r="T8" s="246" t="s">
        <v>40</v>
      </c>
      <c r="U8" s="248"/>
      <c r="V8" s="246" t="s">
        <v>50</v>
      </c>
      <c r="W8" s="248"/>
      <c r="X8" s="246" t="s">
        <v>42</v>
      </c>
      <c r="Y8" s="248"/>
    </row>
    <row r="9" spans="1:27" ht="27.3" thickBot="1">
      <c r="A9" s="255"/>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47"/>
      <c r="C10" s="47"/>
      <c r="D10" s="135"/>
      <c r="E10" s="135"/>
      <c r="F10" s="47"/>
      <c r="G10" s="47"/>
      <c r="H10" s="135"/>
      <c r="I10" s="135"/>
      <c r="J10" s="135"/>
      <c r="K10" s="135"/>
      <c r="L10" s="135"/>
      <c r="M10" s="135"/>
      <c r="N10" s="135"/>
      <c r="O10" s="135"/>
      <c r="P10" s="135">
        <v>39</v>
      </c>
      <c r="Q10" s="13">
        <v>652039</v>
      </c>
      <c r="R10" s="135"/>
      <c r="S10" s="13"/>
      <c r="T10" s="135">
        <v>6</v>
      </c>
      <c r="U10" s="135">
        <v>100308</v>
      </c>
      <c r="V10" s="47"/>
      <c r="W10" s="47"/>
      <c r="X10" s="47"/>
      <c r="Y10" s="47"/>
    </row>
    <row r="11" spans="1:27" ht="14.4">
      <c r="A11" s="122" t="s">
        <v>160</v>
      </c>
      <c r="B11" s="273"/>
      <c r="C11" s="274"/>
      <c r="D11" s="273"/>
      <c r="E11" s="274"/>
      <c r="F11" s="273"/>
      <c r="G11" s="274"/>
      <c r="H11" s="273"/>
      <c r="I11" s="274"/>
      <c r="J11" s="273"/>
      <c r="K11" s="274"/>
      <c r="L11" s="273"/>
      <c r="M11" s="274"/>
      <c r="N11" s="273"/>
      <c r="O11" s="274"/>
      <c r="P11" s="273"/>
      <c r="Q11" s="274"/>
      <c r="R11" s="273"/>
      <c r="S11" s="274"/>
      <c r="T11" s="273"/>
      <c r="U11" s="274"/>
      <c r="V11" s="273"/>
      <c r="W11" s="274"/>
      <c r="X11" s="273"/>
      <c r="Y11" s="274"/>
    </row>
    <row r="12" spans="1:27" ht="15.3" thickBot="1"/>
    <row r="13" spans="1:27" ht="23.7" thickBot="1">
      <c r="A13" s="3"/>
      <c r="B13" s="249" t="s">
        <v>28</v>
      </c>
      <c r="C13" s="250"/>
      <c r="D13" s="250"/>
      <c r="E13" s="250"/>
      <c r="F13" s="250"/>
      <c r="G13" s="250"/>
      <c r="H13" s="250"/>
      <c r="I13" s="250"/>
      <c r="J13" s="250"/>
      <c r="K13" s="250"/>
      <c r="L13" s="250"/>
      <c r="M13" s="251"/>
      <c r="N13" s="249" t="s">
        <v>29</v>
      </c>
      <c r="O13" s="250"/>
      <c r="P13" s="250"/>
      <c r="Q13" s="250"/>
      <c r="R13" s="250"/>
      <c r="S13" s="251"/>
      <c r="T13" s="249" t="s">
        <v>30</v>
      </c>
      <c r="U13" s="250"/>
      <c r="V13" s="250"/>
      <c r="W13" s="250"/>
      <c r="X13" s="250"/>
      <c r="Y13" s="251"/>
    </row>
    <row r="14" spans="1:27" ht="16.95" customHeight="1">
      <c r="A14" s="254" t="s">
        <v>47</v>
      </c>
      <c r="B14" s="246" t="s">
        <v>31</v>
      </c>
      <c r="C14" s="248"/>
      <c r="D14" s="246" t="s">
        <v>32</v>
      </c>
      <c r="E14" s="248"/>
      <c r="F14" s="246" t="s">
        <v>33</v>
      </c>
      <c r="G14" s="248"/>
      <c r="H14" s="246" t="s">
        <v>34</v>
      </c>
      <c r="I14" s="248"/>
      <c r="J14" s="246" t="s">
        <v>48</v>
      </c>
      <c r="K14" s="248"/>
      <c r="L14" s="246" t="s">
        <v>49</v>
      </c>
      <c r="M14" s="248"/>
      <c r="N14" s="246" t="s">
        <v>37</v>
      </c>
      <c r="O14" s="248"/>
      <c r="P14" s="246" t="s">
        <v>38</v>
      </c>
      <c r="Q14" s="248"/>
      <c r="R14" s="246" t="s">
        <v>39</v>
      </c>
      <c r="S14" s="248"/>
      <c r="T14" s="246" t="s">
        <v>40</v>
      </c>
      <c r="U14" s="248"/>
      <c r="V14" s="246" t="s">
        <v>50</v>
      </c>
      <c r="W14" s="248"/>
      <c r="X14" s="246" t="s">
        <v>42</v>
      </c>
      <c r="Y14" s="248"/>
    </row>
    <row r="15" spans="1:27" ht="27.3" thickBot="1">
      <c r="A15" s="255"/>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73"/>
      <c r="C17" s="274"/>
      <c r="D17" s="273"/>
      <c r="E17" s="274"/>
      <c r="F17" s="273"/>
      <c r="G17" s="274"/>
      <c r="H17" s="273"/>
      <c r="I17" s="274"/>
      <c r="J17" s="273"/>
      <c r="K17" s="274"/>
      <c r="L17" s="273"/>
      <c r="M17" s="274"/>
      <c r="N17" s="273"/>
      <c r="O17" s="274"/>
      <c r="P17" s="273"/>
      <c r="Q17" s="274"/>
      <c r="R17" s="273"/>
      <c r="S17" s="274"/>
      <c r="T17" s="273"/>
      <c r="U17" s="274"/>
      <c r="V17" s="273"/>
      <c r="W17" s="274"/>
      <c r="X17" s="273"/>
      <c r="Y17" s="274"/>
    </row>
    <row r="18" spans="1:25" ht="15.3" thickBot="1"/>
    <row r="19" spans="1:25" ht="23.7" thickBot="1">
      <c r="A19" s="3"/>
      <c r="B19" s="249" t="s">
        <v>28</v>
      </c>
      <c r="C19" s="250"/>
      <c r="D19" s="250"/>
      <c r="E19" s="250"/>
      <c r="F19" s="250"/>
      <c r="G19" s="250"/>
      <c r="H19" s="250"/>
      <c r="I19" s="250"/>
      <c r="J19" s="250"/>
      <c r="K19" s="250"/>
      <c r="L19" s="250"/>
      <c r="M19" s="251"/>
      <c r="N19" s="249" t="s">
        <v>29</v>
      </c>
      <c r="O19" s="250"/>
      <c r="P19" s="250"/>
      <c r="Q19" s="250"/>
      <c r="R19" s="250"/>
      <c r="S19" s="251"/>
      <c r="T19" s="249" t="s">
        <v>30</v>
      </c>
      <c r="U19" s="250"/>
      <c r="V19" s="250"/>
      <c r="W19" s="250"/>
      <c r="X19" s="250"/>
      <c r="Y19" s="251"/>
    </row>
    <row r="20" spans="1:25" ht="16.95" customHeight="1">
      <c r="A20" s="254" t="s">
        <v>47</v>
      </c>
      <c r="B20" s="246" t="s">
        <v>31</v>
      </c>
      <c r="C20" s="248"/>
      <c r="D20" s="246" t="s">
        <v>32</v>
      </c>
      <c r="E20" s="248"/>
      <c r="F20" s="246" t="s">
        <v>33</v>
      </c>
      <c r="G20" s="248"/>
      <c r="H20" s="246" t="s">
        <v>34</v>
      </c>
      <c r="I20" s="248"/>
      <c r="J20" s="246" t="s">
        <v>48</v>
      </c>
      <c r="K20" s="248"/>
      <c r="L20" s="246" t="s">
        <v>49</v>
      </c>
      <c r="M20" s="248"/>
      <c r="N20" s="246" t="s">
        <v>37</v>
      </c>
      <c r="O20" s="248"/>
      <c r="P20" s="246" t="s">
        <v>38</v>
      </c>
      <c r="Q20" s="248"/>
      <c r="R20" s="246" t="s">
        <v>39</v>
      </c>
      <c r="S20" s="248"/>
      <c r="T20" s="246" t="s">
        <v>40</v>
      </c>
      <c r="U20" s="248"/>
      <c r="V20" s="246" t="s">
        <v>50</v>
      </c>
      <c r="W20" s="248"/>
      <c r="X20" s="246" t="s">
        <v>42</v>
      </c>
      <c r="Y20" s="248"/>
    </row>
    <row r="21" spans="1:25" ht="27.3" thickBot="1">
      <c r="A21" s="255"/>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73"/>
      <c r="C23" s="274"/>
      <c r="D23" s="273"/>
      <c r="E23" s="274"/>
      <c r="F23" s="273"/>
      <c r="G23" s="274"/>
      <c r="H23" s="273"/>
      <c r="I23" s="274"/>
      <c r="J23" s="273"/>
      <c r="K23" s="274"/>
      <c r="L23" s="273"/>
      <c r="M23" s="274"/>
      <c r="N23" s="273"/>
      <c r="O23" s="274"/>
      <c r="P23" s="273"/>
      <c r="Q23" s="274"/>
      <c r="R23" s="273"/>
      <c r="S23" s="274"/>
      <c r="T23" s="273"/>
      <c r="U23" s="274"/>
      <c r="V23" s="273"/>
      <c r="W23" s="274"/>
      <c r="X23" s="273"/>
      <c r="Y23" s="274"/>
    </row>
    <row r="24" spans="1:25" ht="15.3" thickBot="1"/>
    <row r="25" spans="1:25" ht="23.7" thickBot="1">
      <c r="A25" s="3"/>
      <c r="B25" s="249" t="s">
        <v>28</v>
      </c>
      <c r="C25" s="250"/>
      <c r="D25" s="250"/>
      <c r="E25" s="250"/>
      <c r="F25" s="250"/>
      <c r="G25" s="250"/>
      <c r="H25" s="250"/>
      <c r="I25" s="250"/>
      <c r="J25" s="250"/>
      <c r="K25" s="250"/>
      <c r="L25" s="250"/>
      <c r="M25" s="251"/>
      <c r="N25" s="249" t="s">
        <v>29</v>
      </c>
      <c r="O25" s="250"/>
      <c r="P25" s="250"/>
      <c r="Q25" s="250"/>
      <c r="R25" s="250"/>
      <c r="S25" s="251"/>
      <c r="T25" s="249" t="s">
        <v>30</v>
      </c>
      <c r="U25" s="250"/>
      <c r="V25" s="250"/>
      <c r="W25" s="250"/>
      <c r="X25" s="250"/>
      <c r="Y25" s="251"/>
    </row>
    <row r="26" spans="1:25" ht="16.95" customHeight="1">
      <c r="A26" s="254" t="s">
        <v>47</v>
      </c>
      <c r="B26" s="246" t="s">
        <v>31</v>
      </c>
      <c r="C26" s="248"/>
      <c r="D26" s="246" t="s">
        <v>32</v>
      </c>
      <c r="E26" s="248"/>
      <c r="F26" s="246" t="s">
        <v>33</v>
      </c>
      <c r="G26" s="248"/>
      <c r="H26" s="246" t="s">
        <v>34</v>
      </c>
      <c r="I26" s="248"/>
      <c r="J26" s="246" t="s">
        <v>48</v>
      </c>
      <c r="K26" s="248"/>
      <c r="L26" s="246" t="s">
        <v>49</v>
      </c>
      <c r="M26" s="248"/>
      <c r="N26" s="246" t="s">
        <v>37</v>
      </c>
      <c r="O26" s="248"/>
      <c r="P26" s="246" t="s">
        <v>38</v>
      </c>
      <c r="Q26" s="248"/>
      <c r="R26" s="246" t="s">
        <v>39</v>
      </c>
      <c r="S26" s="248"/>
      <c r="T26" s="246" t="s">
        <v>40</v>
      </c>
      <c r="U26" s="248"/>
      <c r="V26" s="246" t="s">
        <v>50</v>
      </c>
      <c r="W26" s="248"/>
      <c r="X26" s="246" t="s">
        <v>42</v>
      </c>
      <c r="Y26" s="248"/>
    </row>
    <row r="27" spans="1:25" ht="27.3" thickBot="1">
      <c r="A27" s="255"/>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2" t="s">
        <v>160</v>
      </c>
      <c r="B29" s="273"/>
      <c r="C29" s="274"/>
      <c r="D29" s="273"/>
      <c r="E29" s="274"/>
      <c r="F29" s="273"/>
      <c r="G29" s="274"/>
      <c r="H29" s="273"/>
      <c r="I29" s="274"/>
      <c r="J29" s="273"/>
      <c r="K29" s="274"/>
      <c r="L29" s="273"/>
      <c r="M29" s="274"/>
      <c r="N29" s="273"/>
      <c r="O29" s="274"/>
      <c r="P29" s="273"/>
      <c r="Q29" s="274"/>
      <c r="R29" s="273"/>
      <c r="S29" s="274"/>
      <c r="T29" s="273"/>
      <c r="U29" s="274"/>
      <c r="V29" s="273"/>
      <c r="W29" s="274"/>
      <c r="X29" s="273"/>
      <c r="Y29" s="274"/>
    </row>
    <row r="30" spans="1:25" ht="15.3" thickBot="1"/>
    <row r="31" spans="1:25" ht="23.7" thickBot="1">
      <c r="A31" s="3"/>
      <c r="B31" s="249" t="s">
        <v>28</v>
      </c>
      <c r="C31" s="250"/>
      <c r="D31" s="250"/>
      <c r="E31" s="250"/>
      <c r="F31" s="250"/>
      <c r="G31" s="250"/>
      <c r="H31" s="250"/>
      <c r="I31" s="250"/>
      <c r="J31" s="250"/>
      <c r="K31" s="250"/>
      <c r="L31" s="250"/>
      <c r="M31" s="251"/>
      <c r="N31" s="249" t="s">
        <v>29</v>
      </c>
      <c r="O31" s="250"/>
      <c r="P31" s="250"/>
      <c r="Q31" s="250"/>
      <c r="R31" s="250"/>
      <c r="S31" s="251"/>
      <c r="T31" s="249" t="s">
        <v>30</v>
      </c>
      <c r="U31" s="250"/>
      <c r="V31" s="250"/>
      <c r="W31" s="250"/>
      <c r="X31" s="250"/>
      <c r="Y31" s="251"/>
    </row>
    <row r="32" spans="1:25" ht="16.95" customHeight="1">
      <c r="A32" s="254" t="s">
        <v>47</v>
      </c>
      <c r="B32" s="246" t="s">
        <v>31</v>
      </c>
      <c r="C32" s="248"/>
      <c r="D32" s="246" t="s">
        <v>32</v>
      </c>
      <c r="E32" s="248"/>
      <c r="F32" s="246" t="s">
        <v>33</v>
      </c>
      <c r="G32" s="248"/>
      <c r="H32" s="246" t="s">
        <v>34</v>
      </c>
      <c r="I32" s="248"/>
      <c r="J32" s="246" t="s">
        <v>48</v>
      </c>
      <c r="K32" s="248"/>
      <c r="L32" s="246" t="s">
        <v>49</v>
      </c>
      <c r="M32" s="248"/>
      <c r="N32" s="246" t="s">
        <v>37</v>
      </c>
      <c r="O32" s="248"/>
      <c r="P32" s="246" t="s">
        <v>38</v>
      </c>
      <c r="Q32" s="248"/>
      <c r="R32" s="246" t="s">
        <v>39</v>
      </c>
      <c r="S32" s="248"/>
      <c r="T32" s="246" t="s">
        <v>40</v>
      </c>
      <c r="U32" s="248"/>
      <c r="V32" s="246" t="s">
        <v>50</v>
      </c>
      <c r="W32" s="248"/>
      <c r="X32" s="246" t="s">
        <v>42</v>
      </c>
      <c r="Y32" s="248"/>
    </row>
    <row r="33" spans="1:25" ht="27.3" thickBot="1">
      <c r="A33" s="255"/>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c r="C34" s="47"/>
      <c r="D34" s="47"/>
      <c r="E34" s="47"/>
      <c r="F34" s="47"/>
      <c r="G34" s="47"/>
      <c r="H34" s="135"/>
      <c r="I34" s="135"/>
      <c r="J34" s="135"/>
      <c r="K34" s="135"/>
      <c r="L34" s="135"/>
      <c r="M34" s="135"/>
      <c r="N34" s="135"/>
      <c r="O34" s="135"/>
      <c r="P34" s="135"/>
      <c r="Q34" s="139"/>
      <c r="R34" s="47"/>
      <c r="S34" s="47"/>
      <c r="T34" s="47"/>
      <c r="U34" s="47"/>
      <c r="V34" s="47"/>
      <c r="W34" s="47"/>
      <c r="X34" s="47"/>
      <c r="Y34" s="47"/>
    </row>
    <row r="35" spans="1:25" ht="14.4">
      <c r="A35" s="122" t="s">
        <v>160</v>
      </c>
      <c r="B35" s="273"/>
      <c r="C35" s="274"/>
      <c r="D35" s="273"/>
      <c r="E35" s="274"/>
      <c r="F35" s="273"/>
      <c r="G35" s="274"/>
      <c r="H35" s="273"/>
      <c r="I35" s="274"/>
      <c r="J35" s="273"/>
      <c r="K35" s="274"/>
      <c r="L35" s="273"/>
      <c r="M35" s="274"/>
      <c r="N35" s="273"/>
      <c r="O35" s="274"/>
      <c r="P35" s="273">
        <v>12</v>
      </c>
      <c r="Q35" s="274"/>
      <c r="R35" s="273"/>
      <c r="S35" s="274"/>
      <c r="T35" s="273"/>
      <c r="U35" s="274"/>
      <c r="V35" s="273"/>
      <c r="W35" s="274"/>
      <c r="X35" s="273"/>
      <c r="Y35" s="274"/>
    </row>
    <row r="36" spans="1:25" ht="15.3" thickBot="1"/>
    <row r="37" spans="1:25" ht="23.7" thickBot="1">
      <c r="A37" s="3"/>
      <c r="B37" s="249" t="s">
        <v>28</v>
      </c>
      <c r="C37" s="250"/>
      <c r="D37" s="250"/>
      <c r="E37" s="250"/>
      <c r="F37" s="250"/>
      <c r="G37" s="250"/>
      <c r="H37" s="250"/>
      <c r="I37" s="250"/>
      <c r="J37" s="250"/>
      <c r="K37" s="250"/>
      <c r="L37" s="250"/>
      <c r="M37" s="251"/>
      <c r="N37" s="249" t="s">
        <v>29</v>
      </c>
      <c r="O37" s="250"/>
      <c r="P37" s="250"/>
      <c r="Q37" s="250"/>
      <c r="R37" s="250"/>
      <c r="S37" s="251"/>
      <c r="T37" s="249" t="s">
        <v>30</v>
      </c>
      <c r="U37" s="250"/>
      <c r="V37" s="250"/>
      <c r="W37" s="250"/>
      <c r="X37" s="250"/>
      <c r="Y37" s="251"/>
    </row>
    <row r="38" spans="1:25" ht="16.95" customHeight="1">
      <c r="A38" s="254" t="s">
        <v>47</v>
      </c>
      <c r="B38" s="246" t="s">
        <v>31</v>
      </c>
      <c r="C38" s="248"/>
      <c r="D38" s="246" t="s">
        <v>32</v>
      </c>
      <c r="E38" s="248"/>
      <c r="F38" s="246" t="s">
        <v>33</v>
      </c>
      <c r="G38" s="248"/>
      <c r="H38" s="246" t="s">
        <v>34</v>
      </c>
      <c r="I38" s="248"/>
      <c r="J38" s="246" t="s">
        <v>48</v>
      </c>
      <c r="K38" s="248"/>
      <c r="L38" s="246" t="s">
        <v>49</v>
      </c>
      <c r="M38" s="248"/>
      <c r="N38" s="246" t="s">
        <v>37</v>
      </c>
      <c r="O38" s="248"/>
      <c r="P38" s="246" t="s">
        <v>38</v>
      </c>
      <c r="Q38" s="248"/>
      <c r="R38" s="246" t="s">
        <v>39</v>
      </c>
      <c r="S38" s="248"/>
      <c r="T38" s="246" t="s">
        <v>40</v>
      </c>
      <c r="U38" s="248"/>
      <c r="V38" s="246" t="s">
        <v>50</v>
      </c>
      <c r="W38" s="248"/>
      <c r="X38" s="246" t="s">
        <v>42</v>
      </c>
      <c r="Y38" s="248"/>
    </row>
    <row r="39" spans="1:25" ht="27.3" thickBot="1">
      <c r="A39" s="255"/>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73"/>
      <c r="C41" s="274"/>
      <c r="D41" s="273"/>
      <c r="E41" s="274"/>
      <c r="F41" s="273"/>
      <c r="G41" s="274"/>
      <c r="H41" s="273"/>
      <c r="I41" s="274"/>
      <c r="J41" s="273"/>
      <c r="K41" s="274"/>
      <c r="L41" s="273"/>
      <c r="M41" s="274"/>
      <c r="N41" s="273"/>
      <c r="O41" s="274"/>
      <c r="P41" s="273"/>
      <c r="Q41" s="274"/>
      <c r="R41" s="273"/>
      <c r="S41" s="274"/>
      <c r="T41" s="273"/>
      <c r="U41" s="274"/>
      <c r="V41" s="273"/>
      <c r="W41" s="274"/>
      <c r="X41" s="273"/>
      <c r="Y41" s="274"/>
    </row>
    <row r="42" spans="1:25" ht="15.3" thickBot="1"/>
    <row r="43" spans="1:25" ht="23.7" thickBot="1">
      <c r="A43" s="3"/>
      <c r="B43" s="249" t="s">
        <v>28</v>
      </c>
      <c r="C43" s="250"/>
      <c r="D43" s="250"/>
      <c r="E43" s="250"/>
      <c r="F43" s="250"/>
      <c r="G43" s="250"/>
      <c r="H43" s="250"/>
      <c r="I43" s="250"/>
      <c r="J43" s="250"/>
      <c r="K43" s="250"/>
      <c r="L43" s="250"/>
      <c r="M43" s="251"/>
      <c r="N43" s="249" t="s">
        <v>29</v>
      </c>
      <c r="O43" s="250"/>
      <c r="P43" s="250"/>
      <c r="Q43" s="250"/>
      <c r="R43" s="250"/>
      <c r="S43" s="251"/>
      <c r="T43" s="249" t="s">
        <v>30</v>
      </c>
      <c r="U43" s="250"/>
      <c r="V43" s="250"/>
      <c r="W43" s="250"/>
      <c r="X43" s="250"/>
      <c r="Y43" s="251"/>
    </row>
    <row r="44" spans="1:25" ht="16.95" customHeight="1">
      <c r="A44" s="254" t="s">
        <v>47</v>
      </c>
      <c r="B44" s="246" t="s">
        <v>31</v>
      </c>
      <c r="C44" s="248"/>
      <c r="D44" s="246" t="s">
        <v>32</v>
      </c>
      <c r="E44" s="248"/>
      <c r="F44" s="246" t="s">
        <v>33</v>
      </c>
      <c r="G44" s="248"/>
      <c r="H44" s="246" t="s">
        <v>34</v>
      </c>
      <c r="I44" s="248"/>
      <c r="J44" s="246" t="s">
        <v>48</v>
      </c>
      <c r="K44" s="248"/>
      <c r="L44" s="246" t="s">
        <v>49</v>
      </c>
      <c r="M44" s="248"/>
      <c r="N44" s="246" t="s">
        <v>37</v>
      </c>
      <c r="O44" s="248"/>
      <c r="P44" s="246" t="s">
        <v>38</v>
      </c>
      <c r="Q44" s="248"/>
      <c r="R44" s="246" t="s">
        <v>39</v>
      </c>
      <c r="S44" s="248"/>
      <c r="T44" s="246" t="s">
        <v>40</v>
      </c>
      <c r="U44" s="248"/>
      <c r="V44" s="246" t="s">
        <v>50</v>
      </c>
      <c r="W44" s="248"/>
      <c r="X44" s="246" t="s">
        <v>42</v>
      </c>
      <c r="Y44" s="248"/>
    </row>
    <row r="45" spans="1:25" ht="27.3" thickBot="1">
      <c r="A45" s="255"/>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73"/>
      <c r="C47" s="274"/>
      <c r="D47" s="273"/>
      <c r="E47" s="274"/>
      <c r="F47" s="273"/>
      <c r="G47" s="274"/>
      <c r="H47" s="273"/>
      <c r="I47" s="274"/>
      <c r="J47" s="273"/>
      <c r="K47" s="274"/>
      <c r="L47" s="273"/>
      <c r="M47" s="274"/>
      <c r="N47" s="273"/>
      <c r="O47" s="274"/>
      <c r="P47" s="273"/>
      <c r="Q47" s="274"/>
      <c r="R47" s="273"/>
      <c r="S47" s="274"/>
      <c r="T47" s="273"/>
      <c r="U47" s="274"/>
      <c r="V47" s="273"/>
      <c r="W47" s="274"/>
      <c r="X47" s="273"/>
      <c r="Y47" s="274"/>
    </row>
    <row r="48" spans="1:25" ht="15.3" thickBot="1"/>
    <row r="49" spans="1:25" ht="23.7" thickBot="1">
      <c r="A49" s="3"/>
      <c r="B49" s="249" t="s">
        <v>28</v>
      </c>
      <c r="C49" s="250"/>
      <c r="D49" s="250"/>
      <c r="E49" s="250"/>
      <c r="F49" s="250"/>
      <c r="G49" s="250"/>
      <c r="H49" s="250"/>
      <c r="I49" s="250"/>
      <c r="J49" s="250"/>
      <c r="K49" s="250"/>
      <c r="L49" s="250"/>
      <c r="M49" s="251"/>
      <c r="N49" s="249" t="s">
        <v>29</v>
      </c>
      <c r="O49" s="250"/>
      <c r="P49" s="250"/>
      <c r="Q49" s="250"/>
      <c r="R49" s="250"/>
      <c r="S49" s="251"/>
      <c r="T49" s="249" t="s">
        <v>30</v>
      </c>
      <c r="U49" s="250"/>
      <c r="V49" s="250"/>
      <c r="W49" s="250"/>
      <c r="X49" s="250"/>
      <c r="Y49" s="251"/>
    </row>
    <row r="50" spans="1:25" ht="16.95" customHeight="1">
      <c r="A50" s="254" t="s">
        <v>47</v>
      </c>
      <c r="B50" s="246" t="s">
        <v>31</v>
      </c>
      <c r="C50" s="248"/>
      <c r="D50" s="246" t="s">
        <v>32</v>
      </c>
      <c r="E50" s="248"/>
      <c r="F50" s="246" t="s">
        <v>33</v>
      </c>
      <c r="G50" s="248"/>
      <c r="H50" s="246" t="s">
        <v>34</v>
      </c>
      <c r="I50" s="248"/>
      <c r="J50" s="246" t="s">
        <v>48</v>
      </c>
      <c r="K50" s="248"/>
      <c r="L50" s="246" t="s">
        <v>49</v>
      </c>
      <c r="M50" s="248"/>
      <c r="N50" s="246" t="s">
        <v>37</v>
      </c>
      <c r="O50" s="248"/>
      <c r="P50" s="246" t="s">
        <v>38</v>
      </c>
      <c r="Q50" s="248"/>
      <c r="R50" s="246" t="s">
        <v>39</v>
      </c>
      <c r="S50" s="248"/>
      <c r="T50" s="246" t="s">
        <v>40</v>
      </c>
      <c r="U50" s="248"/>
      <c r="V50" s="246" t="s">
        <v>50</v>
      </c>
      <c r="W50" s="248"/>
      <c r="X50" s="246" t="s">
        <v>42</v>
      </c>
      <c r="Y50" s="248"/>
    </row>
    <row r="51" spans="1:25" ht="27.3" thickBot="1">
      <c r="A51" s="255"/>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73"/>
      <c r="C53" s="274"/>
      <c r="D53" s="273"/>
      <c r="E53" s="274"/>
      <c r="F53" s="273"/>
      <c r="G53" s="274"/>
      <c r="H53" s="273"/>
      <c r="I53" s="274"/>
      <c r="J53" s="273"/>
      <c r="K53" s="274"/>
      <c r="L53" s="273"/>
      <c r="M53" s="274"/>
      <c r="N53" s="273"/>
      <c r="O53" s="274"/>
      <c r="P53" s="273"/>
      <c r="Q53" s="274"/>
      <c r="R53" s="273"/>
      <c r="S53" s="274"/>
      <c r="T53" s="273"/>
      <c r="U53" s="274"/>
      <c r="V53" s="273"/>
      <c r="W53" s="274"/>
      <c r="X53" s="273"/>
      <c r="Y53" s="274"/>
    </row>
    <row r="54" spans="1:25" ht="15.3" thickBot="1"/>
    <row r="55" spans="1:25" ht="23.7" thickBot="1">
      <c r="A55" s="3"/>
      <c r="B55" s="249" t="s">
        <v>28</v>
      </c>
      <c r="C55" s="250"/>
      <c r="D55" s="250"/>
      <c r="E55" s="250"/>
      <c r="F55" s="250"/>
      <c r="G55" s="250"/>
      <c r="H55" s="250"/>
      <c r="I55" s="250"/>
      <c r="J55" s="250"/>
      <c r="K55" s="250"/>
      <c r="L55" s="250"/>
      <c r="M55" s="251"/>
      <c r="N55" s="249" t="s">
        <v>29</v>
      </c>
      <c r="O55" s="250"/>
      <c r="P55" s="250"/>
      <c r="Q55" s="250"/>
      <c r="R55" s="250"/>
      <c r="S55" s="251"/>
      <c r="T55" s="249" t="s">
        <v>30</v>
      </c>
      <c r="U55" s="250"/>
      <c r="V55" s="250"/>
      <c r="W55" s="250"/>
      <c r="X55" s="250"/>
      <c r="Y55" s="251"/>
    </row>
    <row r="56" spans="1:25" ht="16.95" customHeight="1">
      <c r="A56" s="254" t="s">
        <v>47</v>
      </c>
      <c r="B56" s="246" t="s">
        <v>31</v>
      </c>
      <c r="C56" s="248"/>
      <c r="D56" s="246" t="s">
        <v>32</v>
      </c>
      <c r="E56" s="248"/>
      <c r="F56" s="246" t="s">
        <v>33</v>
      </c>
      <c r="G56" s="248"/>
      <c r="H56" s="246" t="s">
        <v>34</v>
      </c>
      <c r="I56" s="248"/>
      <c r="J56" s="246" t="s">
        <v>48</v>
      </c>
      <c r="K56" s="248"/>
      <c r="L56" s="246" t="s">
        <v>49</v>
      </c>
      <c r="M56" s="248"/>
      <c r="N56" s="246" t="s">
        <v>37</v>
      </c>
      <c r="O56" s="248"/>
      <c r="P56" s="246" t="s">
        <v>38</v>
      </c>
      <c r="Q56" s="248"/>
      <c r="R56" s="246" t="s">
        <v>39</v>
      </c>
      <c r="S56" s="248"/>
      <c r="T56" s="246" t="s">
        <v>40</v>
      </c>
      <c r="U56" s="248"/>
      <c r="V56" s="246" t="s">
        <v>50</v>
      </c>
      <c r="W56" s="248"/>
      <c r="X56" s="246" t="s">
        <v>42</v>
      </c>
      <c r="Y56" s="248"/>
    </row>
    <row r="57" spans="1:25" ht="27.3" thickBot="1">
      <c r="A57" s="255"/>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73"/>
      <c r="C59" s="274"/>
      <c r="D59" s="273"/>
      <c r="E59" s="274"/>
      <c r="F59" s="273"/>
      <c r="G59" s="274"/>
      <c r="H59" s="273"/>
      <c r="I59" s="274"/>
      <c r="J59" s="273"/>
      <c r="K59" s="274"/>
      <c r="L59" s="273"/>
      <c r="M59" s="274"/>
      <c r="N59" s="273"/>
      <c r="O59" s="274"/>
      <c r="P59" s="273"/>
      <c r="Q59" s="274"/>
      <c r="R59" s="273"/>
      <c r="S59" s="274"/>
      <c r="T59" s="273"/>
      <c r="U59" s="274"/>
      <c r="V59" s="273"/>
      <c r="W59" s="274"/>
      <c r="X59" s="273"/>
      <c r="Y59" s="274"/>
    </row>
    <row r="60" spans="1:25" ht="15.3" thickBot="1"/>
    <row r="61" spans="1:25" ht="23.7" thickBot="1">
      <c r="A61" s="3"/>
      <c r="B61" s="249" t="s">
        <v>28</v>
      </c>
      <c r="C61" s="250"/>
      <c r="D61" s="250"/>
      <c r="E61" s="250"/>
      <c r="F61" s="250"/>
      <c r="G61" s="250"/>
      <c r="H61" s="250"/>
      <c r="I61" s="250"/>
      <c r="J61" s="250"/>
      <c r="K61" s="250"/>
      <c r="L61" s="250"/>
      <c r="M61" s="251"/>
      <c r="N61" s="249" t="s">
        <v>29</v>
      </c>
      <c r="O61" s="250"/>
      <c r="P61" s="250"/>
      <c r="Q61" s="250"/>
      <c r="R61" s="250"/>
      <c r="S61" s="251"/>
      <c r="T61" s="249" t="s">
        <v>30</v>
      </c>
      <c r="U61" s="250"/>
      <c r="V61" s="250"/>
      <c r="W61" s="250"/>
      <c r="X61" s="250"/>
      <c r="Y61" s="251"/>
    </row>
    <row r="62" spans="1:25" ht="16.95" customHeight="1">
      <c r="A62" s="254" t="s">
        <v>47</v>
      </c>
      <c r="B62" s="246" t="s">
        <v>31</v>
      </c>
      <c r="C62" s="248"/>
      <c r="D62" s="246" t="s">
        <v>32</v>
      </c>
      <c r="E62" s="248"/>
      <c r="F62" s="246" t="s">
        <v>33</v>
      </c>
      <c r="G62" s="248"/>
      <c r="H62" s="246" t="s">
        <v>34</v>
      </c>
      <c r="I62" s="248"/>
      <c r="J62" s="246" t="s">
        <v>48</v>
      </c>
      <c r="K62" s="248"/>
      <c r="L62" s="246" t="s">
        <v>49</v>
      </c>
      <c r="M62" s="248"/>
      <c r="N62" s="246" t="s">
        <v>37</v>
      </c>
      <c r="O62" s="248"/>
      <c r="P62" s="246" t="s">
        <v>38</v>
      </c>
      <c r="Q62" s="248"/>
      <c r="R62" s="246" t="s">
        <v>39</v>
      </c>
      <c r="S62" s="248"/>
      <c r="T62" s="246" t="s">
        <v>40</v>
      </c>
      <c r="U62" s="248"/>
      <c r="V62" s="246" t="s">
        <v>50</v>
      </c>
      <c r="W62" s="248"/>
      <c r="X62" s="246" t="s">
        <v>42</v>
      </c>
      <c r="Y62" s="248"/>
    </row>
    <row r="63" spans="1:25" ht="27.3" thickBot="1">
      <c r="A63" s="255"/>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47"/>
      <c r="K64" s="47"/>
      <c r="L64" s="47"/>
      <c r="M64" s="47"/>
      <c r="N64" s="47"/>
      <c r="O64" s="47"/>
      <c r="P64" s="135">
        <v>5</v>
      </c>
      <c r="Q64" s="13">
        <v>540</v>
      </c>
      <c r="R64" s="47"/>
      <c r="S64" s="47"/>
      <c r="T64" s="47"/>
      <c r="U64" s="47"/>
      <c r="V64" s="47"/>
      <c r="W64" s="47"/>
      <c r="X64" s="47"/>
      <c r="Y64" s="47"/>
    </row>
    <row r="65" spans="1:25" ht="14.4">
      <c r="A65" s="122" t="s">
        <v>160</v>
      </c>
      <c r="B65" s="273"/>
      <c r="C65" s="274"/>
      <c r="D65" s="273"/>
      <c r="E65" s="274"/>
      <c r="F65" s="273"/>
      <c r="G65" s="274"/>
      <c r="H65" s="273"/>
      <c r="I65" s="274"/>
      <c r="J65" s="273"/>
      <c r="K65" s="274"/>
      <c r="L65" s="273"/>
      <c r="M65" s="274"/>
      <c r="N65" s="273"/>
      <c r="O65" s="274"/>
      <c r="P65" s="273">
        <v>12</v>
      </c>
      <c r="Q65" s="274"/>
      <c r="R65" s="273"/>
      <c r="S65" s="274"/>
      <c r="T65" s="273"/>
      <c r="U65" s="274"/>
      <c r="V65" s="273"/>
      <c r="W65" s="274"/>
      <c r="X65" s="273"/>
      <c r="Y65" s="274"/>
    </row>
    <row r="66" spans="1:25" ht="15.3" thickBot="1"/>
    <row r="67" spans="1:25" ht="23.7" thickBot="1">
      <c r="A67" s="3"/>
      <c r="B67" s="249" t="s">
        <v>28</v>
      </c>
      <c r="C67" s="250"/>
      <c r="D67" s="250"/>
      <c r="E67" s="250"/>
      <c r="F67" s="250"/>
      <c r="G67" s="250"/>
      <c r="H67" s="250"/>
      <c r="I67" s="250"/>
      <c r="J67" s="250"/>
      <c r="K67" s="250"/>
      <c r="L67" s="250"/>
      <c r="M67" s="251"/>
      <c r="N67" s="249" t="s">
        <v>29</v>
      </c>
      <c r="O67" s="250"/>
      <c r="P67" s="250"/>
      <c r="Q67" s="250"/>
      <c r="R67" s="250"/>
      <c r="S67" s="251"/>
      <c r="T67" s="249" t="s">
        <v>30</v>
      </c>
      <c r="U67" s="250"/>
      <c r="V67" s="250"/>
      <c r="W67" s="250"/>
      <c r="X67" s="250"/>
      <c r="Y67" s="251"/>
    </row>
    <row r="68" spans="1:25" ht="16.95" customHeight="1">
      <c r="A68" s="254" t="s">
        <v>47</v>
      </c>
      <c r="B68" s="246" t="s">
        <v>31</v>
      </c>
      <c r="C68" s="248"/>
      <c r="D68" s="246" t="s">
        <v>32</v>
      </c>
      <c r="E68" s="248"/>
      <c r="F68" s="246" t="s">
        <v>33</v>
      </c>
      <c r="G68" s="248"/>
      <c r="H68" s="246" t="s">
        <v>34</v>
      </c>
      <c r="I68" s="248"/>
      <c r="J68" s="246" t="s">
        <v>48</v>
      </c>
      <c r="K68" s="248"/>
      <c r="L68" s="246" t="s">
        <v>49</v>
      </c>
      <c r="M68" s="248"/>
      <c r="N68" s="246" t="s">
        <v>37</v>
      </c>
      <c r="O68" s="248"/>
      <c r="P68" s="246" t="s">
        <v>38</v>
      </c>
      <c r="Q68" s="248"/>
      <c r="R68" s="246" t="s">
        <v>39</v>
      </c>
      <c r="S68" s="248"/>
      <c r="T68" s="246" t="s">
        <v>40</v>
      </c>
      <c r="U68" s="248"/>
      <c r="V68" s="246" t="s">
        <v>50</v>
      </c>
      <c r="W68" s="248"/>
      <c r="X68" s="246" t="s">
        <v>42</v>
      </c>
      <c r="Y68" s="248"/>
    </row>
    <row r="69" spans="1:25" ht="27.3" thickBot="1">
      <c r="A69" s="255"/>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73"/>
      <c r="C71" s="274"/>
      <c r="D71" s="273"/>
      <c r="E71" s="274"/>
      <c r="F71" s="273"/>
      <c r="G71" s="274"/>
      <c r="H71" s="273"/>
      <c r="I71" s="274"/>
      <c r="J71" s="273"/>
      <c r="K71" s="274"/>
      <c r="L71" s="273"/>
      <c r="M71" s="274"/>
      <c r="N71" s="273"/>
      <c r="O71" s="274"/>
      <c r="P71" s="273"/>
      <c r="Q71" s="274"/>
      <c r="R71" s="273"/>
      <c r="S71" s="274"/>
      <c r="T71" s="273"/>
      <c r="U71" s="274"/>
      <c r="V71" s="273"/>
      <c r="W71" s="274"/>
      <c r="X71" s="273"/>
      <c r="Y71" s="274"/>
    </row>
    <row r="72" spans="1:25" ht="15.3" thickBot="1"/>
    <row r="73" spans="1:25" ht="23.7" thickBot="1">
      <c r="A73" s="3"/>
      <c r="B73" s="249" t="s">
        <v>28</v>
      </c>
      <c r="C73" s="250"/>
      <c r="D73" s="250"/>
      <c r="E73" s="250"/>
      <c r="F73" s="250"/>
      <c r="G73" s="250"/>
      <c r="H73" s="250"/>
      <c r="I73" s="250"/>
      <c r="J73" s="250"/>
      <c r="K73" s="250"/>
      <c r="L73" s="250"/>
      <c r="M73" s="251"/>
      <c r="N73" s="249" t="s">
        <v>29</v>
      </c>
      <c r="O73" s="250"/>
      <c r="P73" s="250"/>
      <c r="Q73" s="250"/>
      <c r="R73" s="250"/>
      <c r="S73" s="251"/>
      <c r="T73" s="249" t="s">
        <v>30</v>
      </c>
      <c r="U73" s="250"/>
      <c r="V73" s="250"/>
      <c r="W73" s="250"/>
      <c r="X73" s="250"/>
      <c r="Y73" s="251"/>
    </row>
    <row r="74" spans="1:25" ht="16.95" customHeight="1">
      <c r="A74" s="254" t="s">
        <v>47</v>
      </c>
      <c r="B74" s="246" t="s">
        <v>31</v>
      </c>
      <c r="C74" s="248"/>
      <c r="D74" s="246" t="s">
        <v>32</v>
      </c>
      <c r="E74" s="248"/>
      <c r="F74" s="246" t="s">
        <v>33</v>
      </c>
      <c r="G74" s="248"/>
      <c r="H74" s="246" t="s">
        <v>34</v>
      </c>
      <c r="I74" s="248"/>
      <c r="J74" s="246" t="s">
        <v>48</v>
      </c>
      <c r="K74" s="248"/>
      <c r="L74" s="246" t="s">
        <v>49</v>
      </c>
      <c r="M74" s="248"/>
      <c r="N74" s="246" t="s">
        <v>37</v>
      </c>
      <c r="O74" s="248"/>
      <c r="P74" s="246" t="s">
        <v>38</v>
      </c>
      <c r="Q74" s="248"/>
      <c r="R74" s="246" t="s">
        <v>39</v>
      </c>
      <c r="S74" s="248"/>
      <c r="T74" s="246" t="s">
        <v>40</v>
      </c>
      <c r="U74" s="248"/>
      <c r="V74" s="246" t="s">
        <v>50</v>
      </c>
      <c r="W74" s="248"/>
      <c r="X74" s="246" t="s">
        <v>42</v>
      </c>
      <c r="Y74" s="248"/>
    </row>
    <row r="75" spans="1:25" ht="27.3" thickBot="1">
      <c r="A75" s="255"/>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73"/>
      <c r="C77" s="274"/>
      <c r="D77" s="273"/>
      <c r="E77" s="274"/>
      <c r="F77" s="273"/>
      <c r="G77" s="274"/>
      <c r="H77" s="273"/>
      <c r="I77" s="274"/>
      <c r="J77" s="273"/>
      <c r="K77" s="274"/>
      <c r="L77" s="273"/>
      <c r="M77" s="274"/>
      <c r="N77" s="273"/>
      <c r="O77" s="274"/>
      <c r="P77" s="273"/>
      <c r="Q77" s="274"/>
      <c r="R77" s="273"/>
      <c r="S77" s="274"/>
      <c r="T77" s="273"/>
      <c r="U77" s="274"/>
      <c r="V77" s="273"/>
      <c r="W77" s="274"/>
      <c r="X77" s="273"/>
      <c r="Y77" s="274"/>
    </row>
    <row r="78" spans="1:25" ht="15.3" thickBot="1"/>
    <row r="79" spans="1:25" ht="23.7" thickBot="1">
      <c r="A79" s="3"/>
      <c r="B79" s="249" t="s">
        <v>28</v>
      </c>
      <c r="C79" s="250"/>
      <c r="D79" s="250"/>
      <c r="E79" s="250"/>
      <c r="F79" s="250"/>
      <c r="G79" s="250"/>
      <c r="H79" s="250"/>
      <c r="I79" s="250"/>
      <c r="J79" s="250"/>
      <c r="K79" s="250"/>
      <c r="L79" s="250"/>
      <c r="M79" s="251"/>
      <c r="N79" s="249" t="s">
        <v>29</v>
      </c>
      <c r="O79" s="250"/>
      <c r="P79" s="250"/>
      <c r="Q79" s="250"/>
      <c r="R79" s="250"/>
      <c r="S79" s="251"/>
      <c r="T79" s="249" t="s">
        <v>30</v>
      </c>
      <c r="U79" s="250"/>
      <c r="V79" s="250"/>
      <c r="W79" s="250"/>
      <c r="X79" s="250"/>
      <c r="Y79" s="251"/>
    </row>
    <row r="80" spans="1:25" ht="16.95" customHeight="1">
      <c r="A80" s="254" t="s">
        <v>47</v>
      </c>
      <c r="B80" s="246" t="s">
        <v>31</v>
      </c>
      <c r="C80" s="248"/>
      <c r="D80" s="246" t="s">
        <v>32</v>
      </c>
      <c r="E80" s="248"/>
      <c r="F80" s="246" t="s">
        <v>33</v>
      </c>
      <c r="G80" s="248"/>
      <c r="H80" s="246" t="s">
        <v>34</v>
      </c>
      <c r="I80" s="248"/>
      <c r="J80" s="246" t="s">
        <v>48</v>
      </c>
      <c r="K80" s="248"/>
      <c r="L80" s="246" t="s">
        <v>49</v>
      </c>
      <c r="M80" s="248"/>
      <c r="N80" s="246" t="s">
        <v>37</v>
      </c>
      <c r="O80" s="248"/>
      <c r="P80" s="246" t="s">
        <v>38</v>
      </c>
      <c r="Q80" s="248"/>
      <c r="R80" s="246" t="s">
        <v>39</v>
      </c>
      <c r="S80" s="248"/>
      <c r="T80" s="246" t="s">
        <v>40</v>
      </c>
      <c r="U80" s="248"/>
      <c r="V80" s="246" t="s">
        <v>50</v>
      </c>
      <c r="W80" s="248"/>
      <c r="X80" s="246" t="s">
        <v>42</v>
      </c>
      <c r="Y80" s="248"/>
    </row>
    <row r="81" spans="1:25" ht="27.3" thickBot="1">
      <c r="A81" s="255"/>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73"/>
      <c r="C83" s="274"/>
      <c r="D83" s="273"/>
      <c r="E83" s="274"/>
      <c r="F83" s="273"/>
      <c r="G83" s="274"/>
      <c r="H83" s="273"/>
      <c r="I83" s="274"/>
      <c r="J83" s="273"/>
      <c r="K83" s="274"/>
      <c r="L83" s="273"/>
      <c r="M83" s="274"/>
      <c r="N83" s="273"/>
      <c r="O83" s="274"/>
      <c r="P83" s="273"/>
      <c r="Q83" s="274"/>
      <c r="R83" s="273"/>
      <c r="S83" s="274"/>
      <c r="T83" s="273"/>
      <c r="U83" s="274"/>
      <c r="V83" s="273"/>
      <c r="W83" s="274"/>
      <c r="X83" s="273"/>
      <c r="Y83" s="274"/>
    </row>
    <row r="84" spans="1:25" ht="15.3" thickBot="1"/>
    <row r="85" spans="1:25" ht="23.7" thickBot="1">
      <c r="A85" s="3"/>
      <c r="B85" s="249" t="s">
        <v>28</v>
      </c>
      <c r="C85" s="250"/>
      <c r="D85" s="250"/>
      <c r="E85" s="250"/>
      <c r="F85" s="250"/>
      <c r="G85" s="250"/>
      <c r="H85" s="250"/>
      <c r="I85" s="250"/>
      <c r="J85" s="250"/>
      <c r="K85" s="250"/>
      <c r="L85" s="250"/>
      <c r="M85" s="251"/>
      <c r="N85" s="249" t="s">
        <v>29</v>
      </c>
      <c r="O85" s="250"/>
      <c r="P85" s="250"/>
      <c r="Q85" s="250"/>
      <c r="R85" s="250"/>
      <c r="S85" s="251"/>
      <c r="T85" s="249" t="s">
        <v>30</v>
      </c>
      <c r="U85" s="250"/>
      <c r="V85" s="250"/>
      <c r="W85" s="250"/>
      <c r="X85" s="250"/>
      <c r="Y85" s="251"/>
    </row>
    <row r="86" spans="1:25" ht="16.95" customHeight="1">
      <c r="A86" s="254" t="s">
        <v>47</v>
      </c>
      <c r="B86" s="246" t="s">
        <v>31</v>
      </c>
      <c r="C86" s="248"/>
      <c r="D86" s="246" t="s">
        <v>32</v>
      </c>
      <c r="E86" s="248"/>
      <c r="F86" s="246" t="s">
        <v>33</v>
      </c>
      <c r="G86" s="248"/>
      <c r="H86" s="246" t="s">
        <v>34</v>
      </c>
      <c r="I86" s="248"/>
      <c r="J86" s="246" t="s">
        <v>48</v>
      </c>
      <c r="K86" s="248"/>
      <c r="L86" s="246" t="s">
        <v>49</v>
      </c>
      <c r="M86" s="248"/>
      <c r="N86" s="246" t="s">
        <v>37</v>
      </c>
      <c r="O86" s="248"/>
      <c r="P86" s="246" t="s">
        <v>38</v>
      </c>
      <c r="Q86" s="248"/>
      <c r="R86" s="246" t="s">
        <v>39</v>
      </c>
      <c r="S86" s="248"/>
      <c r="T86" s="246" t="s">
        <v>40</v>
      </c>
      <c r="U86" s="248"/>
      <c r="V86" s="246" t="s">
        <v>50</v>
      </c>
      <c r="W86" s="248"/>
      <c r="X86" s="246" t="s">
        <v>42</v>
      </c>
      <c r="Y86" s="248"/>
    </row>
    <row r="87" spans="1:25" ht="27.3" thickBot="1">
      <c r="A87" s="255"/>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73"/>
      <c r="C89" s="274"/>
      <c r="D89" s="273"/>
      <c r="E89" s="274"/>
      <c r="F89" s="273"/>
      <c r="G89" s="274"/>
      <c r="H89" s="273"/>
      <c r="I89" s="274"/>
      <c r="J89" s="273"/>
      <c r="K89" s="274"/>
      <c r="L89" s="273"/>
      <c r="M89" s="274"/>
      <c r="N89" s="273"/>
      <c r="O89" s="274"/>
      <c r="P89" s="273"/>
      <c r="Q89" s="274"/>
      <c r="R89" s="273"/>
      <c r="S89" s="274"/>
      <c r="T89" s="273"/>
      <c r="U89" s="274"/>
      <c r="V89" s="273"/>
      <c r="W89" s="274"/>
      <c r="X89" s="273"/>
      <c r="Y89" s="274"/>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49" t="s">
        <v>28</v>
      </c>
      <c r="C91" s="250"/>
      <c r="D91" s="250"/>
      <c r="E91" s="250"/>
      <c r="F91" s="250"/>
      <c r="G91" s="250"/>
      <c r="H91" s="250"/>
      <c r="I91" s="250"/>
      <c r="J91" s="250"/>
      <c r="K91" s="250"/>
      <c r="L91" s="250"/>
      <c r="M91" s="251"/>
      <c r="N91" s="249" t="s">
        <v>29</v>
      </c>
      <c r="O91" s="250"/>
      <c r="P91" s="250"/>
      <c r="Q91" s="250"/>
      <c r="R91" s="250"/>
      <c r="S91" s="251"/>
      <c r="T91" s="249" t="s">
        <v>30</v>
      </c>
      <c r="U91" s="250"/>
      <c r="V91" s="250"/>
      <c r="W91" s="250"/>
      <c r="X91" s="250"/>
      <c r="Y91" s="251"/>
    </row>
    <row r="92" spans="1:25" ht="16.95" customHeight="1">
      <c r="A92" s="254" t="s">
        <v>47</v>
      </c>
      <c r="B92" s="246" t="s">
        <v>31</v>
      </c>
      <c r="C92" s="248"/>
      <c r="D92" s="246" t="s">
        <v>32</v>
      </c>
      <c r="E92" s="248"/>
      <c r="F92" s="246" t="s">
        <v>33</v>
      </c>
      <c r="G92" s="248"/>
      <c r="H92" s="246" t="s">
        <v>34</v>
      </c>
      <c r="I92" s="248"/>
      <c r="J92" s="246" t="s">
        <v>48</v>
      </c>
      <c r="K92" s="248"/>
      <c r="L92" s="246" t="s">
        <v>49</v>
      </c>
      <c r="M92" s="248"/>
      <c r="N92" s="246" t="s">
        <v>37</v>
      </c>
      <c r="O92" s="248"/>
      <c r="P92" s="246" t="s">
        <v>38</v>
      </c>
      <c r="Q92" s="248"/>
      <c r="R92" s="246" t="s">
        <v>39</v>
      </c>
      <c r="S92" s="248"/>
      <c r="T92" s="246" t="s">
        <v>40</v>
      </c>
      <c r="U92" s="248"/>
      <c r="V92" s="246" t="s">
        <v>50</v>
      </c>
      <c r="W92" s="248"/>
      <c r="X92" s="246" t="s">
        <v>42</v>
      </c>
      <c r="Y92" s="248"/>
    </row>
    <row r="93" spans="1:25" ht="27.3" thickBot="1">
      <c r="A93" s="255"/>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73"/>
      <c r="C95" s="274"/>
      <c r="D95" s="273"/>
      <c r="E95" s="274"/>
      <c r="F95" s="273"/>
      <c r="G95" s="274"/>
      <c r="H95" s="273"/>
      <c r="I95" s="274"/>
      <c r="J95" s="273"/>
      <c r="K95" s="274"/>
      <c r="L95" s="273"/>
      <c r="M95" s="274"/>
      <c r="N95" s="273"/>
      <c r="O95" s="274"/>
      <c r="P95" s="273"/>
      <c r="Q95" s="274"/>
      <c r="R95" s="273"/>
      <c r="S95" s="274"/>
      <c r="T95" s="273"/>
      <c r="U95" s="274"/>
      <c r="V95" s="273"/>
      <c r="W95" s="274"/>
      <c r="X95" s="273"/>
      <c r="Y95" s="274"/>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49" t="s">
        <v>28</v>
      </c>
      <c r="C97" s="250"/>
      <c r="D97" s="250"/>
      <c r="E97" s="250"/>
      <c r="F97" s="250"/>
      <c r="G97" s="250"/>
      <c r="H97" s="250"/>
      <c r="I97" s="250"/>
      <c r="J97" s="250"/>
      <c r="K97" s="250"/>
      <c r="L97" s="250"/>
      <c r="M97" s="251"/>
      <c r="N97" s="249" t="s">
        <v>29</v>
      </c>
      <c r="O97" s="250"/>
      <c r="P97" s="250"/>
      <c r="Q97" s="250"/>
      <c r="R97" s="250"/>
      <c r="S97" s="251"/>
      <c r="T97" s="249" t="s">
        <v>30</v>
      </c>
      <c r="U97" s="250"/>
      <c r="V97" s="250"/>
      <c r="W97" s="250"/>
      <c r="X97" s="250"/>
      <c r="Y97" s="251"/>
    </row>
    <row r="98" spans="1:25" ht="16.95" customHeight="1">
      <c r="A98" s="254" t="s">
        <v>47</v>
      </c>
      <c r="B98" s="246" t="s">
        <v>31</v>
      </c>
      <c r="C98" s="248"/>
      <c r="D98" s="246" t="s">
        <v>32</v>
      </c>
      <c r="E98" s="248"/>
      <c r="F98" s="246" t="s">
        <v>33</v>
      </c>
      <c r="G98" s="248"/>
      <c r="H98" s="246" t="s">
        <v>34</v>
      </c>
      <c r="I98" s="248"/>
      <c r="J98" s="246" t="s">
        <v>48</v>
      </c>
      <c r="K98" s="248"/>
      <c r="L98" s="246" t="s">
        <v>49</v>
      </c>
      <c r="M98" s="248"/>
      <c r="N98" s="246" t="s">
        <v>37</v>
      </c>
      <c r="O98" s="248"/>
      <c r="P98" s="246" t="s">
        <v>38</v>
      </c>
      <c r="Q98" s="248"/>
      <c r="R98" s="246" t="s">
        <v>39</v>
      </c>
      <c r="S98" s="248"/>
      <c r="T98" s="246" t="s">
        <v>40</v>
      </c>
      <c r="U98" s="248"/>
      <c r="V98" s="246" t="s">
        <v>50</v>
      </c>
      <c r="W98" s="248"/>
      <c r="X98" s="246" t="s">
        <v>42</v>
      </c>
      <c r="Y98" s="248"/>
    </row>
    <row r="99" spans="1:25" ht="27.3" thickBot="1">
      <c r="A99" s="255"/>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73"/>
      <c r="C101" s="274"/>
      <c r="D101" s="273"/>
      <c r="E101" s="274"/>
      <c r="F101" s="273"/>
      <c r="G101" s="274"/>
      <c r="H101" s="273"/>
      <c r="I101" s="274"/>
      <c r="J101" s="273"/>
      <c r="K101" s="274"/>
      <c r="L101" s="273"/>
      <c r="M101" s="274"/>
      <c r="N101" s="273"/>
      <c r="O101" s="274"/>
      <c r="P101" s="273"/>
      <c r="Q101" s="274"/>
      <c r="R101" s="273"/>
      <c r="S101" s="274"/>
      <c r="T101" s="273"/>
      <c r="U101" s="274"/>
      <c r="V101" s="273"/>
      <c r="W101" s="274"/>
      <c r="X101" s="273"/>
      <c r="Y101" s="274"/>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49" t="s">
        <v>28</v>
      </c>
      <c r="C103" s="250"/>
      <c r="D103" s="250"/>
      <c r="E103" s="250"/>
      <c r="F103" s="250"/>
      <c r="G103" s="250"/>
      <c r="H103" s="250"/>
      <c r="I103" s="250"/>
      <c r="J103" s="250"/>
      <c r="K103" s="250"/>
      <c r="L103" s="250"/>
      <c r="M103" s="251"/>
      <c r="N103" s="249" t="s">
        <v>29</v>
      </c>
      <c r="O103" s="250"/>
      <c r="P103" s="250"/>
      <c r="Q103" s="250"/>
      <c r="R103" s="250"/>
      <c r="S103" s="251"/>
      <c r="T103" s="249" t="s">
        <v>30</v>
      </c>
      <c r="U103" s="250"/>
      <c r="V103" s="250"/>
      <c r="W103" s="250"/>
      <c r="X103" s="250"/>
      <c r="Y103" s="251"/>
    </row>
    <row r="104" spans="1:25" ht="16.95" customHeight="1">
      <c r="A104" s="254" t="s">
        <v>47</v>
      </c>
      <c r="B104" s="246" t="s">
        <v>31</v>
      </c>
      <c r="C104" s="248"/>
      <c r="D104" s="246" t="s">
        <v>32</v>
      </c>
      <c r="E104" s="248"/>
      <c r="F104" s="246" t="s">
        <v>33</v>
      </c>
      <c r="G104" s="248"/>
      <c r="H104" s="246" t="s">
        <v>34</v>
      </c>
      <c r="I104" s="248"/>
      <c r="J104" s="246" t="s">
        <v>48</v>
      </c>
      <c r="K104" s="248"/>
      <c r="L104" s="246" t="s">
        <v>49</v>
      </c>
      <c r="M104" s="248"/>
      <c r="N104" s="246" t="s">
        <v>37</v>
      </c>
      <c r="O104" s="248"/>
      <c r="P104" s="246" t="s">
        <v>38</v>
      </c>
      <c r="Q104" s="248"/>
      <c r="R104" s="246" t="s">
        <v>39</v>
      </c>
      <c r="S104" s="248"/>
      <c r="T104" s="246" t="s">
        <v>40</v>
      </c>
      <c r="U104" s="248"/>
      <c r="V104" s="246" t="s">
        <v>50</v>
      </c>
      <c r="W104" s="248"/>
      <c r="X104" s="246" t="s">
        <v>42</v>
      </c>
      <c r="Y104" s="248"/>
    </row>
    <row r="105" spans="1:25" ht="27.3" thickBot="1">
      <c r="A105" s="255"/>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73"/>
      <c r="C107" s="274"/>
      <c r="D107" s="273"/>
      <c r="E107" s="274"/>
      <c r="F107" s="273"/>
      <c r="G107" s="274"/>
      <c r="H107" s="273"/>
      <c r="I107" s="274"/>
      <c r="J107" s="273"/>
      <c r="K107" s="274"/>
      <c r="L107" s="273"/>
      <c r="M107" s="274"/>
      <c r="N107" s="273"/>
      <c r="O107" s="274"/>
      <c r="P107" s="273"/>
      <c r="Q107" s="274"/>
      <c r="R107" s="273"/>
      <c r="S107" s="274"/>
      <c r="T107" s="273"/>
      <c r="U107" s="274"/>
      <c r="V107" s="273"/>
      <c r="W107" s="274"/>
      <c r="X107" s="273"/>
      <c r="Y107" s="274"/>
    </row>
    <row r="108" spans="1:25" ht="15.3" thickBot="1"/>
    <row r="109" spans="1:25" ht="23.7" thickBot="1">
      <c r="A109" s="3"/>
      <c r="B109" s="249" t="s">
        <v>28</v>
      </c>
      <c r="C109" s="250"/>
      <c r="D109" s="250"/>
      <c r="E109" s="250"/>
      <c r="F109" s="250"/>
      <c r="G109" s="250"/>
      <c r="H109" s="250"/>
      <c r="I109" s="250"/>
      <c r="J109" s="250"/>
      <c r="K109" s="250"/>
      <c r="L109" s="250"/>
      <c r="M109" s="251"/>
      <c r="N109" s="249" t="s">
        <v>29</v>
      </c>
      <c r="O109" s="250"/>
      <c r="P109" s="250"/>
      <c r="Q109" s="250"/>
      <c r="R109" s="250"/>
      <c r="S109" s="251"/>
      <c r="T109" s="249" t="s">
        <v>30</v>
      </c>
      <c r="U109" s="250"/>
      <c r="V109" s="250"/>
      <c r="W109" s="250"/>
      <c r="X109" s="250"/>
      <c r="Y109" s="251"/>
    </row>
    <row r="110" spans="1:25" ht="16.95" customHeight="1">
      <c r="A110" s="254" t="s">
        <v>47</v>
      </c>
      <c r="B110" s="246" t="s">
        <v>31</v>
      </c>
      <c r="C110" s="248"/>
      <c r="D110" s="246" t="s">
        <v>32</v>
      </c>
      <c r="E110" s="248"/>
      <c r="F110" s="246" t="s">
        <v>33</v>
      </c>
      <c r="G110" s="248"/>
      <c r="H110" s="246" t="s">
        <v>34</v>
      </c>
      <c r="I110" s="248"/>
      <c r="J110" s="246" t="s">
        <v>48</v>
      </c>
      <c r="K110" s="248"/>
      <c r="L110" s="246" t="s">
        <v>49</v>
      </c>
      <c r="M110" s="248"/>
      <c r="N110" s="246" t="s">
        <v>37</v>
      </c>
      <c r="O110" s="248"/>
      <c r="P110" s="246" t="s">
        <v>38</v>
      </c>
      <c r="Q110" s="248"/>
      <c r="R110" s="246" t="s">
        <v>39</v>
      </c>
      <c r="S110" s="248"/>
      <c r="T110" s="246" t="s">
        <v>40</v>
      </c>
      <c r="U110" s="248"/>
      <c r="V110" s="246" t="s">
        <v>50</v>
      </c>
      <c r="W110" s="248"/>
      <c r="X110" s="246" t="s">
        <v>42</v>
      </c>
      <c r="Y110" s="248"/>
    </row>
    <row r="111" spans="1:25" ht="27.3" thickBot="1">
      <c r="A111" s="255"/>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73"/>
      <c r="C113" s="274"/>
      <c r="D113" s="273"/>
      <c r="E113" s="274"/>
      <c r="F113" s="273"/>
      <c r="G113" s="274"/>
      <c r="H113" s="273"/>
      <c r="I113" s="274"/>
      <c r="J113" s="273"/>
      <c r="K113" s="274"/>
      <c r="L113" s="273"/>
      <c r="M113" s="274"/>
      <c r="N113" s="273"/>
      <c r="O113" s="274"/>
      <c r="P113" s="273"/>
      <c r="Q113" s="274"/>
      <c r="R113" s="273"/>
      <c r="S113" s="274"/>
      <c r="T113" s="273"/>
      <c r="U113" s="274"/>
      <c r="V113" s="273"/>
      <c r="W113" s="274"/>
      <c r="X113" s="273"/>
      <c r="Y113" s="274"/>
    </row>
    <row r="115" spans="1:25">
      <c r="A115" s="147" t="s">
        <v>24</v>
      </c>
      <c r="B115" s="147"/>
      <c r="C115" s="147"/>
      <c r="D115" s="147"/>
      <c r="E115" s="147"/>
      <c r="F115" s="147"/>
      <c r="G115" s="147"/>
      <c r="H115" s="147"/>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7">
        <f>Benchmark_Reporting!B4</f>
        <v>0</v>
      </c>
      <c r="E2">
        <f>Benchmark_Reporting!B5</f>
        <v>0</v>
      </c>
      <c r="F2">
        <f>Benchmark_Reporting!C4</f>
        <v>0</v>
      </c>
      <c r="G2" t="s">
        <v>72</v>
      </c>
    </row>
    <row r="3" spans="1:7">
      <c r="A3" t="s">
        <v>76</v>
      </c>
      <c r="B3" t="s">
        <v>32</v>
      </c>
      <c r="C3" t="s">
        <v>28</v>
      </c>
      <c r="D3" s="126">
        <f>Benchmark_Reporting!D4</f>
        <v>0</v>
      </c>
      <c r="E3" s="126">
        <f>Benchmark_Reporting!D5</f>
        <v>0</v>
      </c>
      <c r="F3" s="126">
        <f>Benchmark_Reporting!E4</f>
        <v>0</v>
      </c>
      <c r="G3" t="s">
        <v>72</v>
      </c>
    </row>
    <row r="4" spans="1:7">
      <c r="A4" t="s">
        <v>76</v>
      </c>
      <c r="B4" t="s">
        <v>33</v>
      </c>
      <c r="C4" t="s">
        <v>28</v>
      </c>
      <c r="D4" s="126">
        <f>Benchmark_Reporting!F4</f>
        <v>0</v>
      </c>
      <c r="E4" s="126">
        <f>Benchmark_Reporting!F5</f>
        <v>0</v>
      </c>
      <c r="F4" s="126">
        <f>Benchmark_Reporting!G4</f>
        <v>0</v>
      </c>
      <c r="G4" t="s">
        <v>72</v>
      </c>
    </row>
    <row r="5" spans="1:7">
      <c r="A5" t="s">
        <v>76</v>
      </c>
      <c r="B5" t="s">
        <v>179</v>
      </c>
      <c r="C5" t="s">
        <v>28</v>
      </c>
      <c r="D5" s="126">
        <f>Benchmark_Reporting!H4</f>
        <v>0</v>
      </c>
      <c r="E5" s="126">
        <f>Benchmark_Reporting!H5</f>
        <v>0</v>
      </c>
      <c r="F5" s="126">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5" t="s">
        <v>76</v>
      </c>
      <c r="B13" s="125" t="s">
        <v>42</v>
      </c>
      <c r="C13" s="125" t="s">
        <v>30</v>
      </c>
      <c r="D13" s="125">
        <f>Benchmark_Reporting!X4</f>
        <v>0</v>
      </c>
      <c r="E13" s="125">
        <f>Benchmark_Reporting!X5</f>
        <v>0</v>
      </c>
      <c r="F13" s="125">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6">
        <f>Benchmark_Reporting!D10</f>
        <v>0</v>
      </c>
      <c r="E15" s="126">
        <f>Benchmark_Reporting!D11</f>
        <v>0</v>
      </c>
      <c r="F15" s="126">
        <f>Benchmark_Reporting!E10</f>
        <v>0</v>
      </c>
      <c r="G15" t="s">
        <v>72</v>
      </c>
    </row>
    <row r="16" spans="1:7">
      <c r="A16" t="s">
        <v>77</v>
      </c>
      <c r="B16" t="s">
        <v>33</v>
      </c>
      <c r="C16" t="s">
        <v>28</v>
      </c>
      <c r="D16" s="126">
        <f>Benchmark_Reporting!F10</f>
        <v>0</v>
      </c>
      <c r="E16" s="126">
        <f>Benchmark_Reporting!F11</f>
        <v>0</v>
      </c>
      <c r="F16" s="126">
        <f>Benchmark_Reporting!G10</f>
        <v>0</v>
      </c>
      <c r="G16" t="s">
        <v>72</v>
      </c>
    </row>
    <row r="17" spans="1:7">
      <c r="A17" t="s">
        <v>77</v>
      </c>
      <c r="B17" t="s">
        <v>179</v>
      </c>
      <c r="C17" t="s">
        <v>28</v>
      </c>
      <c r="D17" s="126">
        <f>Benchmark_Reporting!H10</f>
        <v>0</v>
      </c>
      <c r="E17" s="126">
        <f>Benchmark_Reporting!H11</f>
        <v>0</v>
      </c>
      <c r="F17" s="126">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39</v>
      </c>
      <c r="E21">
        <f>Benchmark_Reporting!P11</f>
        <v>0</v>
      </c>
      <c r="F21">
        <f>Benchmark_Reporting!Q10</f>
        <v>652039</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6</v>
      </c>
      <c r="E23">
        <f>Benchmark_Reporting!T11</f>
        <v>0</v>
      </c>
      <c r="F23">
        <f>Benchmark_Reporting!U10</f>
        <v>100308</v>
      </c>
      <c r="G23" t="s">
        <v>72</v>
      </c>
    </row>
    <row r="24" spans="1:7">
      <c r="A24" t="s">
        <v>77</v>
      </c>
      <c r="B24" t="s">
        <v>50</v>
      </c>
      <c r="C24" t="s">
        <v>30</v>
      </c>
      <c r="D24">
        <f>Benchmark_Reporting!V10</f>
        <v>0</v>
      </c>
      <c r="E24">
        <f>Benchmark_Reporting!V11</f>
        <v>0</v>
      </c>
      <c r="F24">
        <f>Benchmark_Reporting!W10</f>
        <v>0</v>
      </c>
      <c r="G24" t="s">
        <v>72</v>
      </c>
    </row>
    <row r="25" spans="1:7">
      <c r="A25" s="125" t="s">
        <v>77</v>
      </c>
      <c r="B25" s="125" t="s">
        <v>42</v>
      </c>
      <c r="C25" s="125" t="s">
        <v>30</v>
      </c>
      <c r="D25" s="125">
        <f>Benchmark_Reporting!X10</f>
        <v>0</v>
      </c>
      <c r="E25" s="125">
        <f>Benchmark_Reporting!X11</f>
        <v>0</v>
      </c>
      <c r="F25" s="125">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6">
        <f>Benchmark_Reporting!D16</f>
        <v>0</v>
      </c>
      <c r="E27" s="126">
        <f>Benchmark_Reporting!D17</f>
        <v>0</v>
      </c>
      <c r="F27" s="126">
        <f>Benchmark_Reporting!E16</f>
        <v>0</v>
      </c>
      <c r="G27" t="s">
        <v>72</v>
      </c>
    </row>
    <row r="28" spans="1:7">
      <c r="A28" t="s">
        <v>163</v>
      </c>
      <c r="B28" t="s">
        <v>33</v>
      </c>
      <c r="C28" t="s">
        <v>28</v>
      </c>
      <c r="D28" s="126">
        <f>Benchmark_Reporting!F16</f>
        <v>0</v>
      </c>
      <c r="E28" s="126">
        <f>Benchmark_Reporting!F17</f>
        <v>0</v>
      </c>
      <c r="F28" s="126">
        <f>Benchmark_Reporting!G16</f>
        <v>0</v>
      </c>
      <c r="G28" t="s">
        <v>72</v>
      </c>
    </row>
    <row r="29" spans="1:7">
      <c r="A29" t="s">
        <v>163</v>
      </c>
      <c r="B29" t="s">
        <v>179</v>
      </c>
      <c r="C29" t="s">
        <v>28</v>
      </c>
      <c r="D29" s="126">
        <f>Benchmark_Reporting!H16</f>
        <v>0</v>
      </c>
      <c r="E29" s="126">
        <f>Benchmark_Reporting!H17</f>
        <v>0</v>
      </c>
      <c r="F29" s="126">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5" t="s">
        <v>163</v>
      </c>
      <c r="B37" s="125" t="s">
        <v>42</v>
      </c>
      <c r="C37" s="125" t="s">
        <v>30</v>
      </c>
      <c r="D37" s="125">
        <f>Benchmark_Reporting!X16</f>
        <v>0</v>
      </c>
      <c r="E37" s="125">
        <f>Benchmark_Reporting!X17</f>
        <v>0</v>
      </c>
      <c r="F37" s="125">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6">
        <f>Benchmark_Reporting!D22</f>
        <v>0</v>
      </c>
      <c r="E39" s="126">
        <f>Benchmark_Reporting!D23</f>
        <v>0</v>
      </c>
      <c r="F39" s="126">
        <f>Benchmark_Reporting!E22</f>
        <v>0</v>
      </c>
      <c r="G39" t="s">
        <v>72</v>
      </c>
    </row>
    <row r="40" spans="1:7">
      <c r="A40" t="s">
        <v>183</v>
      </c>
      <c r="B40" t="s">
        <v>33</v>
      </c>
      <c r="C40" t="s">
        <v>28</v>
      </c>
      <c r="D40" s="126">
        <f>Benchmark_Reporting!F22</f>
        <v>0</v>
      </c>
      <c r="E40" s="126">
        <f>Benchmark_Reporting!F23</f>
        <v>0</v>
      </c>
      <c r="F40" s="126">
        <f>Benchmark_Reporting!G22</f>
        <v>0</v>
      </c>
      <c r="G40" t="s">
        <v>72</v>
      </c>
    </row>
    <row r="41" spans="1:7">
      <c r="A41" t="s">
        <v>183</v>
      </c>
      <c r="B41" t="s">
        <v>179</v>
      </c>
      <c r="C41" t="s">
        <v>28</v>
      </c>
      <c r="D41" s="126">
        <f>Benchmark_Reporting!H22</f>
        <v>0</v>
      </c>
      <c r="E41" s="126">
        <f>Benchmark_Reporting!H23</f>
        <v>0</v>
      </c>
      <c r="F41" s="126">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5" t="s">
        <v>183</v>
      </c>
      <c r="B49" s="125" t="s">
        <v>42</v>
      </c>
      <c r="C49" s="125" t="s">
        <v>30</v>
      </c>
      <c r="D49" s="125">
        <f>Benchmark_Reporting!X22</f>
        <v>0</v>
      </c>
      <c r="E49" s="125">
        <f>Benchmark_Reporting!X23</f>
        <v>0</v>
      </c>
      <c r="F49" s="125">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6">
        <f>Benchmark_Reporting!D28</f>
        <v>0</v>
      </c>
      <c r="E51" s="126">
        <f>Benchmark_Reporting!D29</f>
        <v>0</v>
      </c>
      <c r="F51" s="126">
        <f>Benchmark_Reporting!E28</f>
        <v>0</v>
      </c>
      <c r="G51" t="s">
        <v>72</v>
      </c>
    </row>
    <row r="52" spans="1:7">
      <c r="A52" t="s">
        <v>164</v>
      </c>
      <c r="B52" t="s">
        <v>33</v>
      </c>
      <c r="C52" t="s">
        <v>28</v>
      </c>
      <c r="D52" s="126">
        <f>Benchmark_Reporting!F28</f>
        <v>0</v>
      </c>
      <c r="E52" s="126">
        <f>Benchmark_Reporting!F29</f>
        <v>0</v>
      </c>
      <c r="F52" s="126">
        <f>Benchmark_Reporting!G28</f>
        <v>0</v>
      </c>
      <c r="G52" t="s">
        <v>72</v>
      </c>
    </row>
    <row r="53" spans="1:7">
      <c r="A53" t="s">
        <v>164</v>
      </c>
      <c r="B53" t="s">
        <v>179</v>
      </c>
      <c r="C53" t="s">
        <v>28</v>
      </c>
      <c r="D53" s="126">
        <f>Benchmark_Reporting!H28</f>
        <v>0</v>
      </c>
      <c r="E53" s="126">
        <f>Benchmark_Reporting!H29</f>
        <v>0</v>
      </c>
      <c r="F53" s="126">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5" t="s">
        <v>164</v>
      </c>
      <c r="B61" s="125" t="s">
        <v>42</v>
      </c>
      <c r="C61" s="125" t="s">
        <v>30</v>
      </c>
      <c r="D61" s="125">
        <f>Benchmark_Reporting!X28</f>
        <v>0</v>
      </c>
      <c r="E61" s="125">
        <f>Benchmark_Reporting!X29</f>
        <v>0</v>
      </c>
      <c r="F61" s="125">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6">
        <f>Benchmark_Reporting!D35</f>
        <v>0</v>
      </c>
      <c r="F63">
        <f>Benchmark_Reporting!E34</f>
        <v>0</v>
      </c>
      <c r="G63" t="s">
        <v>72</v>
      </c>
    </row>
    <row r="64" spans="1:7">
      <c r="A64" t="s">
        <v>165</v>
      </c>
      <c r="B64" t="s">
        <v>33</v>
      </c>
      <c r="C64" t="s">
        <v>28</v>
      </c>
      <c r="D64" s="126">
        <f>Benchmark_Reporting!F34</f>
        <v>0</v>
      </c>
      <c r="E64" s="126">
        <f>Benchmark_Reporting!F35</f>
        <v>0</v>
      </c>
      <c r="F64">
        <f>Benchmark_Reporting!G34</f>
        <v>0</v>
      </c>
      <c r="G64" t="s">
        <v>72</v>
      </c>
    </row>
    <row r="65" spans="1:7">
      <c r="A65" t="s">
        <v>165</v>
      </c>
      <c r="B65" t="s">
        <v>179</v>
      </c>
      <c r="C65" t="s">
        <v>28</v>
      </c>
      <c r="D65">
        <f>Benchmark_Reporting!H34</f>
        <v>0</v>
      </c>
      <c r="E65" s="126">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12</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5" t="s">
        <v>165</v>
      </c>
      <c r="B73" s="125" t="s">
        <v>42</v>
      </c>
      <c r="C73" s="125" t="s">
        <v>30</v>
      </c>
      <c r="D73" s="125">
        <f>Benchmark_Reporting!X34</f>
        <v>0</v>
      </c>
      <c r="E73" s="125">
        <f>Benchmark_Reporting!X35</f>
        <v>0</v>
      </c>
      <c r="F73" s="125">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6">
        <f>Benchmark_Reporting!D41</f>
        <v>0</v>
      </c>
      <c r="F75">
        <f>Benchmark_Reporting!E40</f>
        <v>0</v>
      </c>
      <c r="G75" t="s">
        <v>72</v>
      </c>
    </row>
    <row r="76" spans="1:7">
      <c r="A76" t="s">
        <v>166</v>
      </c>
      <c r="B76" t="s">
        <v>33</v>
      </c>
      <c r="C76" t="s">
        <v>28</v>
      </c>
      <c r="D76">
        <f>Benchmark_Reporting!F40</f>
        <v>0</v>
      </c>
      <c r="E76" s="126">
        <f>Benchmark_Reporting!F41</f>
        <v>0</v>
      </c>
      <c r="F76">
        <f>Benchmark_Reporting!G40</f>
        <v>0</v>
      </c>
      <c r="G76" t="s">
        <v>72</v>
      </c>
    </row>
    <row r="77" spans="1:7">
      <c r="A77" t="s">
        <v>166</v>
      </c>
      <c r="B77" t="s">
        <v>179</v>
      </c>
      <c r="C77" t="s">
        <v>28</v>
      </c>
      <c r="D77">
        <f>Benchmark_Reporting!H40</f>
        <v>0</v>
      </c>
      <c r="E77" s="126">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5" t="s">
        <v>166</v>
      </c>
      <c r="B85" s="125" t="s">
        <v>42</v>
      </c>
      <c r="C85" s="125" t="s">
        <v>30</v>
      </c>
      <c r="D85" s="125">
        <f>Benchmark_Reporting!X40</f>
        <v>0</v>
      </c>
      <c r="E85" s="125">
        <f>Benchmark_Reporting!X41</f>
        <v>0</v>
      </c>
      <c r="F85" s="125">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6">
        <f>Benchmark_Reporting!D47</f>
        <v>0</v>
      </c>
      <c r="F87">
        <f>Benchmark_Reporting!E46</f>
        <v>0</v>
      </c>
      <c r="G87" t="s">
        <v>72</v>
      </c>
    </row>
    <row r="88" spans="1:7">
      <c r="A88" t="s">
        <v>184</v>
      </c>
      <c r="B88" t="s">
        <v>33</v>
      </c>
      <c r="C88" t="s">
        <v>28</v>
      </c>
      <c r="D88">
        <f>Benchmark_Reporting!F46</f>
        <v>0</v>
      </c>
      <c r="E88" s="126">
        <f>Benchmark_Reporting!F47</f>
        <v>0</v>
      </c>
      <c r="F88">
        <f>Benchmark_Reporting!G46</f>
        <v>0</v>
      </c>
      <c r="G88" t="s">
        <v>72</v>
      </c>
    </row>
    <row r="89" spans="1:7">
      <c r="A89" t="s">
        <v>184</v>
      </c>
      <c r="B89" t="s">
        <v>179</v>
      </c>
      <c r="C89" t="s">
        <v>28</v>
      </c>
      <c r="D89">
        <f>Benchmark_Reporting!H46</f>
        <v>0</v>
      </c>
      <c r="E89" s="126">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5" t="s">
        <v>184</v>
      </c>
      <c r="B97" s="125" t="s">
        <v>42</v>
      </c>
      <c r="C97" s="125" t="s">
        <v>30</v>
      </c>
      <c r="D97" s="125">
        <f>Benchmark_Reporting!X46</f>
        <v>0</v>
      </c>
      <c r="E97" s="125">
        <f>Benchmark_Reporting!X47</f>
        <v>0</v>
      </c>
      <c r="F97" s="125">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6">
        <f>Benchmark_Reporting!D53</f>
        <v>0</v>
      </c>
      <c r="F99">
        <f>Benchmark_Reporting!E52</f>
        <v>0</v>
      </c>
      <c r="G99" t="s">
        <v>72</v>
      </c>
    </row>
    <row r="100" spans="1:7">
      <c r="A100" t="s">
        <v>167</v>
      </c>
      <c r="B100" t="s">
        <v>33</v>
      </c>
      <c r="C100" t="s">
        <v>28</v>
      </c>
      <c r="D100">
        <f>Benchmark_Reporting!F52</f>
        <v>0</v>
      </c>
      <c r="E100" s="126">
        <f>Benchmark_Reporting!F53</f>
        <v>0</v>
      </c>
      <c r="F100">
        <f>Benchmark_Reporting!G52</f>
        <v>0</v>
      </c>
      <c r="G100" t="s">
        <v>72</v>
      </c>
    </row>
    <row r="101" spans="1:7">
      <c r="A101" t="s">
        <v>167</v>
      </c>
      <c r="B101" t="s">
        <v>179</v>
      </c>
      <c r="C101" t="s">
        <v>28</v>
      </c>
      <c r="D101">
        <f>Benchmark_Reporting!H52</f>
        <v>0</v>
      </c>
      <c r="E101" s="126">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5" t="s">
        <v>167</v>
      </c>
      <c r="B109" s="125" t="s">
        <v>42</v>
      </c>
      <c r="C109" s="125" t="s">
        <v>30</v>
      </c>
      <c r="D109" s="125">
        <f>Benchmark_Reporting!X52</f>
        <v>0</v>
      </c>
      <c r="E109" s="125">
        <f>Benchmark_Reporting!X53</f>
        <v>0</v>
      </c>
      <c r="F109" s="125">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6">
        <f>Benchmark_Reporting!D59</f>
        <v>0</v>
      </c>
      <c r="F111">
        <f>Benchmark_Reporting!E58</f>
        <v>0</v>
      </c>
      <c r="G111" t="s">
        <v>72</v>
      </c>
    </row>
    <row r="112" spans="1:7">
      <c r="A112" t="s">
        <v>168</v>
      </c>
      <c r="B112" t="s">
        <v>33</v>
      </c>
      <c r="C112" t="s">
        <v>28</v>
      </c>
      <c r="D112">
        <f>Benchmark_Reporting!F58</f>
        <v>0</v>
      </c>
      <c r="E112" s="126">
        <f>Benchmark_Reporting!F59</f>
        <v>0</v>
      </c>
      <c r="F112">
        <f>Benchmark_Reporting!G58</f>
        <v>0</v>
      </c>
      <c r="G112" t="s">
        <v>72</v>
      </c>
    </row>
    <row r="113" spans="1:7">
      <c r="A113" t="s">
        <v>168</v>
      </c>
      <c r="B113" t="s">
        <v>179</v>
      </c>
      <c r="C113" t="s">
        <v>28</v>
      </c>
      <c r="D113">
        <f>Benchmark_Reporting!H58</f>
        <v>0</v>
      </c>
      <c r="E113" s="126">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5" t="s">
        <v>42</v>
      </c>
      <c r="C121" s="125" t="s">
        <v>30</v>
      </c>
      <c r="D121">
        <f>Benchmark_Reporting!X58</f>
        <v>0</v>
      </c>
      <c r="E121" s="125">
        <f>Benchmark_Reporting!X59</f>
        <v>0</v>
      </c>
      <c r="F121">
        <f>Benchmark_Reporting!Y58</f>
        <v>0</v>
      </c>
      <c r="G121" t="s">
        <v>72</v>
      </c>
    </row>
    <row r="122" spans="1:7">
      <c r="A122" s="125" t="s">
        <v>169</v>
      </c>
      <c r="B122" s="125" t="s">
        <v>31</v>
      </c>
      <c r="C122" s="125" t="s">
        <v>28</v>
      </c>
      <c r="D122" s="125">
        <f>Benchmark_Reporting!B64</f>
        <v>0</v>
      </c>
      <c r="E122" s="125">
        <f>Benchmark_Reporting!B71</f>
        <v>0</v>
      </c>
      <c r="F122" s="125">
        <f>Benchmark_Reporting!C64</f>
        <v>0</v>
      </c>
      <c r="G122" t="s">
        <v>72</v>
      </c>
    </row>
    <row r="123" spans="1:7">
      <c r="A123" t="s">
        <v>169</v>
      </c>
      <c r="B123" t="s">
        <v>32</v>
      </c>
      <c r="C123" t="s">
        <v>28</v>
      </c>
      <c r="D123">
        <f>Benchmark_Reporting!D64</f>
        <v>0</v>
      </c>
      <c r="E123" s="126">
        <f>Benchmark_Reporting!D65</f>
        <v>0</v>
      </c>
      <c r="F123">
        <f>Benchmark_Reporting!E64</f>
        <v>0</v>
      </c>
      <c r="G123" t="s">
        <v>72</v>
      </c>
    </row>
    <row r="124" spans="1:7">
      <c r="A124" t="s">
        <v>169</v>
      </c>
      <c r="B124" t="s">
        <v>33</v>
      </c>
      <c r="C124" t="s">
        <v>28</v>
      </c>
      <c r="D124">
        <f>Benchmark_Reporting!F64</f>
        <v>0</v>
      </c>
      <c r="E124" s="126">
        <f>Benchmark_Reporting!F65</f>
        <v>0</v>
      </c>
      <c r="F124">
        <f>Benchmark_Reporting!G64</f>
        <v>0</v>
      </c>
      <c r="G124" t="s">
        <v>72</v>
      </c>
    </row>
    <row r="125" spans="1:7">
      <c r="A125" t="s">
        <v>169</v>
      </c>
      <c r="B125" t="s">
        <v>179</v>
      </c>
      <c r="C125" t="s">
        <v>28</v>
      </c>
      <c r="D125">
        <f>Benchmark_Reporting!H64</f>
        <v>0</v>
      </c>
      <c r="E125" s="126">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5</v>
      </c>
      <c r="E129">
        <f>Benchmark_Reporting!P65</f>
        <v>12</v>
      </c>
      <c r="F129">
        <f>Benchmark_Reporting!Q64</f>
        <v>540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5" t="s">
        <v>169</v>
      </c>
      <c r="B133" s="125" t="s">
        <v>42</v>
      </c>
      <c r="C133" s="125" t="s">
        <v>30</v>
      </c>
      <c r="D133" s="125">
        <f>Benchmark_Reporting!X64</f>
        <v>0</v>
      </c>
      <c r="E133" s="125">
        <f>Benchmark_Reporting!X65</f>
        <v>0</v>
      </c>
      <c r="F133" s="125">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6">
        <f>Benchmark_Reporting!E71</f>
        <v>0</v>
      </c>
      <c r="F135">
        <f>Benchmark_Reporting!E70</f>
        <v>0</v>
      </c>
      <c r="G135" t="s">
        <v>72</v>
      </c>
    </row>
    <row r="136" spans="1:7">
      <c r="A136" t="s">
        <v>170</v>
      </c>
      <c r="B136" t="s">
        <v>33</v>
      </c>
      <c r="C136" t="s">
        <v>28</v>
      </c>
      <c r="D136">
        <f>Benchmark_Reporting!F70</f>
        <v>0</v>
      </c>
      <c r="E136" s="126">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5" t="s">
        <v>170</v>
      </c>
      <c r="B145" s="125" t="s">
        <v>42</v>
      </c>
      <c r="C145" s="125" t="s">
        <v>30</v>
      </c>
      <c r="D145" s="125">
        <f>Benchmark_Reporting!X70</f>
        <v>0</v>
      </c>
      <c r="E145" s="125">
        <f>Benchmark_Reporting!Y71</f>
        <v>0</v>
      </c>
      <c r="F145" s="125">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6">
        <f>Benchmark_Reporting!E77</f>
        <v>0</v>
      </c>
      <c r="F147">
        <f>Benchmark_Reporting!E76</f>
        <v>0</v>
      </c>
      <c r="G147" t="s">
        <v>72</v>
      </c>
    </row>
    <row r="148" spans="1:7">
      <c r="A148" t="s">
        <v>171</v>
      </c>
      <c r="B148" t="s">
        <v>33</v>
      </c>
      <c r="C148" t="s">
        <v>28</v>
      </c>
      <c r="D148">
        <f>Benchmark_Reporting!F76</f>
        <v>0</v>
      </c>
      <c r="E148" s="126">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5" t="s">
        <v>171</v>
      </c>
      <c r="B157" s="125" t="s">
        <v>42</v>
      </c>
      <c r="C157" s="125" t="s">
        <v>30</v>
      </c>
      <c r="D157" s="125">
        <f>Benchmark_Reporting!X76</f>
        <v>0</v>
      </c>
      <c r="E157" s="125">
        <f>Benchmark_Reporting!Y77</f>
        <v>0</v>
      </c>
      <c r="F157" s="125">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6">
        <f>Benchmark_Reporting!E83</f>
        <v>0</v>
      </c>
      <c r="F159">
        <f>Benchmark_Reporting!E82</f>
        <v>0</v>
      </c>
      <c r="G159" t="s">
        <v>72</v>
      </c>
    </row>
    <row r="160" spans="1:7">
      <c r="A160" t="s">
        <v>172</v>
      </c>
      <c r="B160" t="s">
        <v>33</v>
      </c>
      <c r="C160" t="s">
        <v>28</v>
      </c>
      <c r="D160">
        <f>Benchmark_Reporting!F82</f>
        <v>0</v>
      </c>
      <c r="E160" s="126">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5" t="s">
        <v>172</v>
      </c>
      <c r="B169" s="125" t="s">
        <v>42</v>
      </c>
      <c r="C169" s="125" t="s">
        <v>30</v>
      </c>
      <c r="D169" s="125">
        <f>Benchmark_Reporting!X82</f>
        <v>0</v>
      </c>
      <c r="E169" s="125">
        <f>Benchmark_Reporting!Y83</f>
        <v>0</v>
      </c>
      <c r="F169" s="125">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6">
        <f>Benchmark_Reporting!E89</f>
        <v>0</v>
      </c>
      <c r="F171">
        <f>Benchmark_Reporting!E88</f>
        <v>0</v>
      </c>
      <c r="G171" t="s">
        <v>72</v>
      </c>
    </row>
    <row r="172" spans="1:7">
      <c r="A172" t="s">
        <v>185</v>
      </c>
      <c r="B172" t="s">
        <v>33</v>
      </c>
      <c r="C172" t="s">
        <v>28</v>
      </c>
      <c r="D172">
        <f>Benchmark_Reporting!F88</f>
        <v>0</v>
      </c>
      <c r="E172" s="126">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5" t="s">
        <v>185</v>
      </c>
      <c r="B181" s="125" t="s">
        <v>42</v>
      </c>
      <c r="C181" s="125" t="s">
        <v>30</v>
      </c>
      <c r="D181" s="125">
        <f>Benchmark_Reporting!X88</f>
        <v>0</v>
      </c>
      <c r="E181" s="125">
        <f>Benchmark_Reporting!Y89</f>
        <v>0</v>
      </c>
      <c r="F181" s="125">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6">
        <f>Benchmark_Reporting!E95</f>
        <v>0</v>
      </c>
      <c r="F183">
        <f>Benchmark_Reporting!E94</f>
        <v>0</v>
      </c>
      <c r="G183" t="s">
        <v>72</v>
      </c>
    </row>
    <row r="184" spans="1:7">
      <c r="A184" t="s">
        <v>66</v>
      </c>
      <c r="B184" t="s">
        <v>33</v>
      </c>
      <c r="C184" t="s">
        <v>28</v>
      </c>
      <c r="D184">
        <f>Benchmark_Reporting!F94</f>
        <v>0</v>
      </c>
      <c r="E184" s="126">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5" t="s">
        <v>66</v>
      </c>
      <c r="B193" s="125" t="s">
        <v>42</v>
      </c>
      <c r="C193" s="125" t="s">
        <v>30</v>
      </c>
      <c r="D193" s="125">
        <f>Benchmark_Reporting!X94</f>
        <v>0</v>
      </c>
      <c r="E193" s="125">
        <f>Benchmark_Reporting!Y95</f>
        <v>0</v>
      </c>
      <c r="F193" s="125">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6">
        <f>Benchmark_Reporting!E101</f>
        <v>0</v>
      </c>
      <c r="F195">
        <f>Benchmark_Reporting!E100</f>
        <v>0</v>
      </c>
      <c r="G195" t="s">
        <v>72</v>
      </c>
    </row>
    <row r="196" spans="1:7">
      <c r="A196" t="s">
        <v>67</v>
      </c>
      <c r="B196" t="s">
        <v>33</v>
      </c>
      <c r="C196" t="s">
        <v>28</v>
      </c>
      <c r="D196">
        <f>Benchmark_Reporting!F100</f>
        <v>0</v>
      </c>
      <c r="E196" s="126">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5" t="s">
        <v>67</v>
      </c>
      <c r="B205" s="125" t="s">
        <v>42</v>
      </c>
      <c r="C205" s="125" t="s">
        <v>30</v>
      </c>
      <c r="D205" s="125">
        <f>Benchmark_Reporting!X100</f>
        <v>0</v>
      </c>
      <c r="E205" s="125">
        <f>Benchmark_Reporting!Y101</f>
        <v>0</v>
      </c>
      <c r="F205" s="125">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6">
        <f>Benchmark_Reporting!E107</f>
        <v>0</v>
      </c>
      <c r="F207">
        <f>Benchmark_Reporting!E106</f>
        <v>0</v>
      </c>
      <c r="G207" t="s">
        <v>72</v>
      </c>
    </row>
    <row r="208" spans="1:7">
      <c r="A208" t="s">
        <v>68</v>
      </c>
      <c r="B208" t="s">
        <v>33</v>
      </c>
      <c r="C208" t="s">
        <v>28</v>
      </c>
      <c r="D208">
        <f>Benchmark_Reporting!F106</f>
        <v>0</v>
      </c>
      <c r="E208" s="126">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5" t="s">
        <v>68</v>
      </c>
      <c r="B217" s="125" t="s">
        <v>42</v>
      </c>
      <c r="C217" s="125" t="s">
        <v>30</v>
      </c>
      <c r="D217" s="125">
        <f>Benchmark_Reporting!X106</f>
        <v>0</v>
      </c>
      <c r="E217" s="125">
        <f>Benchmark_Reporting!Y107</f>
        <v>0</v>
      </c>
      <c r="F217" s="125">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6">
        <f>Benchmark_Reporting!E113</f>
        <v>0</v>
      </c>
      <c r="F219">
        <f>Benchmark_Reporting!E112</f>
        <v>0</v>
      </c>
      <c r="G219" t="s">
        <v>72</v>
      </c>
    </row>
    <row r="220" spans="1:7">
      <c r="A220" t="s">
        <v>42</v>
      </c>
      <c r="B220" t="s">
        <v>33</v>
      </c>
      <c r="C220" t="s">
        <v>28</v>
      </c>
      <c r="D220">
        <f>Benchmark_Reporting!F112</f>
        <v>0</v>
      </c>
      <c r="E220" s="126">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5" t="s">
        <v>42</v>
      </c>
      <c r="B229" s="125" t="s">
        <v>42</v>
      </c>
      <c r="C229" s="125" t="s">
        <v>30</v>
      </c>
      <c r="D229" s="125">
        <f>Benchmark_Reporting!X112</f>
        <v>0</v>
      </c>
      <c r="E229" s="125">
        <f>Benchmark_Reporting!Y113</f>
        <v>0</v>
      </c>
      <c r="F229" s="125">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workbookViewId="0">
      <selection activeCell="G10" sqref="G10"/>
    </sheetView>
  </sheetViews>
  <sheetFormatPr defaultRowHeight="14.4"/>
  <cols>
    <col min="1" max="1" width="20.5234375" customWidth="1"/>
    <col min="2" max="8" width="9.1015625" customWidth="1"/>
    <col min="9" max="9" width="12.68359375" bestFit="1" customWidth="1"/>
  </cols>
  <sheetData>
    <row r="1" spans="1:16" ht="16.8">
      <c r="A1" s="289" t="s">
        <v>70</v>
      </c>
      <c r="B1" s="290"/>
      <c r="C1" s="290"/>
      <c r="D1" s="290"/>
      <c r="E1" s="290"/>
      <c r="F1" s="290"/>
      <c r="G1" s="9" t="s">
        <v>71</v>
      </c>
      <c r="H1" s="9" t="s">
        <v>72</v>
      </c>
      <c r="I1" s="1"/>
    </row>
    <row r="2" spans="1:16" ht="17.100000000000001" thickBot="1">
      <c r="A2" s="5"/>
      <c r="B2" s="6"/>
      <c r="C2" s="6"/>
      <c r="D2" s="6"/>
      <c r="E2" s="6"/>
      <c r="F2" s="6"/>
      <c r="G2" s="3"/>
      <c r="H2" s="3"/>
      <c r="I2" s="1"/>
    </row>
    <row r="3" spans="1:16" ht="15.6" thickBot="1">
      <c r="A3" s="181" t="s">
        <v>73</v>
      </c>
      <c r="B3" s="182"/>
      <c r="C3" s="182"/>
      <c r="D3" s="182"/>
      <c r="E3" s="182"/>
      <c r="F3" s="183"/>
      <c r="G3" s="291" t="s">
        <v>74</v>
      </c>
      <c r="H3" s="291"/>
      <c r="I3" s="42" t="s">
        <v>75</v>
      </c>
      <c r="K3" s="92" t="s">
        <v>111</v>
      </c>
      <c r="L3" s="86"/>
      <c r="M3" s="86"/>
      <c r="N3" s="86"/>
      <c r="O3" s="86"/>
      <c r="P3" s="87"/>
    </row>
    <row r="4" spans="1:16" ht="15.3">
      <c r="A4" s="292" t="s">
        <v>76</v>
      </c>
      <c r="B4" s="293"/>
      <c r="C4" s="293"/>
      <c r="D4" s="293"/>
      <c r="E4" s="293"/>
      <c r="F4" s="294"/>
      <c r="G4" s="129"/>
      <c r="H4" s="129"/>
      <c r="I4" s="19" t="str">
        <f>IF(User_Info!D12="US Units", "gallons", "liters")</f>
        <v>gallons</v>
      </c>
      <c r="K4" s="277" t="s">
        <v>145</v>
      </c>
      <c r="L4" s="278"/>
      <c r="M4" s="278"/>
      <c r="N4" s="278"/>
      <c r="O4" s="278"/>
      <c r="P4" s="279"/>
    </row>
    <row r="5" spans="1:16" ht="15.3">
      <c r="A5" s="16" t="s">
        <v>77</v>
      </c>
      <c r="B5" s="17"/>
      <c r="C5" s="17"/>
      <c r="D5" s="17"/>
      <c r="E5" s="17"/>
      <c r="F5" s="18"/>
      <c r="G5" s="142">
        <v>111536</v>
      </c>
      <c r="H5" s="140">
        <v>111536</v>
      </c>
      <c r="I5" s="15" t="str">
        <f>IF(User_Info!D12="US Units", "gallons", "liters")</f>
        <v>gallons</v>
      </c>
      <c r="K5" s="280"/>
      <c r="L5" s="281"/>
      <c r="M5" s="281"/>
      <c r="N5" s="281"/>
      <c r="O5" s="281"/>
      <c r="P5" s="282"/>
    </row>
    <row r="6" spans="1:16" ht="15.3">
      <c r="A6" s="39" t="s">
        <v>78</v>
      </c>
      <c r="B6" s="40"/>
      <c r="C6" s="40"/>
      <c r="D6" s="40"/>
      <c r="E6" s="40"/>
      <c r="F6" s="41"/>
      <c r="G6" s="141"/>
      <c r="H6" s="141"/>
      <c r="I6" s="19" t="s">
        <v>79</v>
      </c>
      <c r="K6" s="280"/>
      <c r="L6" s="281"/>
      <c r="M6" s="281"/>
      <c r="N6" s="281"/>
      <c r="O6" s="281"/>
      <c r="P6" s="282"/>
    </row>
    <row r="7" spans="1:16" ht="40.200000000000003" customHeight="1">
      <c r="A7" s="286" t="s">
        <v>154</v>
      </c>
      <c r="B7" s="287"/>
      <c r="C7" s="287"/>
      <c r="D7" s="287"/>
      <c r="E7" s="287"/>
      <c r="F7" s="287"/>
      <c r="G7" s="287"/>
      <c r="H7" s="287"/>
      <c r="I7" s="288"/>
      <c r="K7" s="280"/>
      <c r="L7" s="281"/>
      <c r="M7" s="281"/>
      <c r="N7" s="281"/>
      <c r="O7" s="281"/>
      <c r="P7" s="282"/>
    </row>
    <row r="8" spans="1:16">
      <c r="A8" s="286" t="s">
        <v>80</v>
      </c>
      <c r="B8" s="287"/>
      <c r="C8" s="287"/>
      <c r="D8" s="287"/>
      <c r="E8" s="287"/>
      <c r="F8" s="288"/>
      <c r="G8" s="130"/>
      <c r="H8" s="130"/>
      <c r="I8" s="26" t="str">
        <f>IF(User_Info!D12="US Units", "LD miles", "LD kilometers")</f>
        <v>LD miles</v>
      </c>
      <c r="K8" s="280"/>
      <c r="L8" s="281"/>
      <c r="M8" s="281"/>
      <c r="N8" s="281"/>
      <c r="O8" s="281"/>
      <c r="P8" s="282"/>
    </row>
    <row r="9" spans="1:16">
      <c r="A9" s="286" t="s">
        <v>81</v>
      </c>
      <c r="B9" s="287"/>
      <c r="C9" s="287"/>
      <c r="D9" s="287"/>
      <c r="E9" s="287"/>
      <c r="F9" s="288"/>
      <c r="G9" s="130"/>
      <c r="H9" s="130"/>
      <c r="I9" s="26" t="str">
        <f>IF(User_Info!D12="US Units", "MD miles", "MD kilometers")</f>
        <v>MD miles</v>
      </c>
      <c r="K9" s="280"/>
      <c r="L9" s="281"/>
      <c r="M9" s="281"/>
      <c r="N9" s="281"/>
      <c r="O9" s="281"/>
      <c r="P9" s="282"/>
    </row>
    <row r="10" spans="1:16">
      <c r="A10" s="286" t="s">
        <v>82</v>
      </c>
      <c r="B10" s="287"/>
      <c r="C10" s="287"/>
      <c r="D10" s="287"/>
      <c r="E10" s="287"/>
      <c r="F10" s="288"/>
      <c r="G10" s="130"/>
      <c r="H10" s="130"/>
      <c r="I10" s="26" t="str">
        <f>IF(User_Info!D12="US Units", "HD miles", "HD kilometers")</f>
        <v>HD miles</v>
      </c>
      <c r="K10" s="280"/>
      <c r="L10" s="281"/>
      <c r="M10" s="281"/>
      <c r="N10" s="281"/>
      <c r="O10" s="281"/>
      <c r="P10" s="282"/>
    </row>
    <row r="11" spans="1:16" ht="22.95" customHeight="1">
      <c r="A11" s="24" t="s">
        <v>83</v>
      </c>
      <c r="B11" s="295" t="s">
        <v>84</v>
      </c>
      <c r="C11" s="295"/>
      <c r="D11" s="295"/>
      <c r="E11" s="295"/>
      <c r="F11" s="25">
        <v>0.05</v>
      </c>
      <c r="G11" s="131"/>
      <c r="H11" s="131"/>
      <c r="I11" s="15" t="str">
        <f>IF(User_Info!D12="US Units", "B"&amp;F11*100&amp;" gallons", "B"&amp;F11*100&amp;" liters")</f>
        <v>B5 gallons</v>
      </c>
      <c r="K11" s="280"/>
      <c r="L11" s="281"/>
      <c r="M11" s="281"/>
      <c r="N11" s="281"/>
      <c r="O11" s="281"/>
      <c r="P11" s="282"/>
    </row>
    <row r="12" spans="1:16" ht="31.5" customHeight="1">
      <c r="A12" s="29" t="s">
        <v>85</v>
      </c>
      <c r="B12" s="296" t="s">
        <v>155</v>
      </c>
      <c r="C12" s="296"/>
      <c r="D12" s="296"/>
      <c r="E12" s="296"/>
      <c r="F12" s="28" t="s">
        <v>86</v>
      </c>
      <c r="G12" s="130"/>
      <c r="H12" s="130"/>
      <c r="I12" s="20" t="str">
        <f>IF(User_Info!D12="US Units", "E85 gallons", "E85 liters")</f>
        <v>E85 gallons</v>
      </c>
      <c r="K12" s="280"/>
      <c r="L12" s="281"/>
      <c r="M12" s="281"/>
      <c r="N12" s="281"/>
      <c r="O12" s="281"/>
      <c r="P12" s="282"/>
    </row>
    <row r="13" spans="1:16" ht="15.3">
      <c r="A13" s="16" t="s">
        <v>87</v>
      </c>
      <c r="B13" s="17"/>
      <c r="C13" s="17"/>
      <c r="D13" s="17"/>
      <c r="E13" s="17"/>
      <c r="F13" s="18"/>
      <c r="G13" s="131"/>
      <c r="H13" s="131"/>
      <c r="I13" s="15" t="s">
        <v>88</v>
      </c>
      <c r="K13" s="280"/>
      <c r="L13" s="281"/>
      <c r="M13" s="281"/>
      <c r="N13" s="281"/>
      <c r="O13" s="281"/>
      <c r="P13" s="282"/>
    </row>
    <row r="14" spans="1:16" ht="15.3">
      <c r="A14" s="21" t="s">
        <v>89</v>
      </c>
      <c r="B14" s="22"/>
      <c r="C14" s="22"/>
      <c r="D14" s="22"/>
      <c r="E14" s="22"/>
      <c r="F14" s="23"/>
      <c r="G14" s="297">
        <v>2413</v>
      </c>
      <c r="H14" s="297">
        <v>2413</v>
      </c>
      <c r="I14" s="20" t="s">
        <v>90</v>
      </c>
      <c r="K14" s="280"/>
      <c r="L14" s="281"/>
      <c r="M14" s="281"/>
      <c r="N14" s="281"/>
      <c r="O14" s="281"/>
      <c r="P14" s="282"/>
    </row>
    <row r="15" spans="1:16" ht="15.3">
      <c r="A15" s="16" t="s">
        <v>91</v>
      </c>
      <c r="B15" s="17"/>
      <c r="C15" s="17"/>
      <c r="D15" s="17"/>
      <c r="E15" s="17"/>
      <c r="F15" s="18"/>
      <c r="G15" s="131"/>
      <c r="H15" s="131"/>
      <c r="I15" s="15" t="s">
        <v>92</v>
      </c>
      <c r="K15" s="280"/>
      <c r="L15" s="281"/>
      <c r="M15" s="281"/>
      <c r="N15" s="281"/>
      <c r="O15" s="281"/>
      <c r="P15" s="282"/>
    </row>
    <row r="16" spans="1:16" ht="15.3">
      <c r="A16" s="21" t="s">
        <v>93</v>
      </c>
      <c r="B16" s="22"/>
      <c r="C16" s="22"/>
      <c r="D16" s="22"/>
      <c r="E16" s="22"/>
      <c r="F16" s="23"/>
      <c r="G16" s="130"/>
      <c r="H16" s="130"/>
      <c r="I16" s="20" t="s">
        <v>94</v>
      </c>
      <c r="K16" s="280"/>
      <c r="L16" s="281"/>
      <c r="M16" s="281"/>
      <c r="N16" s="281"/>
      <c r="O16" s="281"/>
      <c r="P16" s="282"/>
    </row>
    <row r="17" spans="1:16" ht="23.4" customHeight="1">
      <c r="A17" s="30" t="s">
        <v>95</v>
      </c>
      <c r="B17" s="295" t="s">
        <v>96</v>
      </c>
      <c r="C17" s="295"/>
      <c r="D17" s="295"/>
      <c r="E17" s="295"/>
      <c r="F17" s="31">
        <v>0.2</v>
      </c>
      <c r="G17" s="131"/>
      <c r="H17" s="131"/>
      <c r="I17" s="15" t="str">
        <f>IF(User_Info!D12="US Units", "RD"&amp;F17*100&amp;" gallons",  "RD"&amp;F17*100&amp;" liters")</f>
        <v>RD20 gallons</v>
      </c>
      <c r="K17" s="280"/>
      <c r="L17" s="281"/>
      <c r="M17" s="281"/>
      <c r="N17" s="281"/>
      <c r="O17" s="281"/>
      <c r="P17" s="282"/>
    </row>
    <row r="18" spans="1:16" ht="15.3">
      <c r="A18" s="39" t="s">
        <v>97</v>
      </c>
      <c r="B18" s="22"/>
      <c r="C18" s="22"/>
      <c r="D18" s="22"/>
      <c r="E18" s="22"/>
      <c r="F18" s="23"/>
      <c r="G18" s="132"/>
      <c r="H18" s="132"/>
      <c r="I18" s="20" t="str">
        <f>IF(User_Info!D12="US Units", "H gallons", "H kg")</f>
        <v>H gallons</v>
      </c>
      <c r="K18" s="280"/>
      <c r="L18" s="281"/>
      <c r="M18" s="281"/>
      <c r="N18" s="281"/>
      <c r="O18" s="281"/>
      <c r="P18" s="282"/>
    </row>
    <row r="19" spans="1:16" ht="15.6" thickBot="1">
      <c r="A19" s="16" t="s">
        <v>98</v>
      </c>
      <c r="B19" s="17"/>
      <c r="C19" s="17"/>
      <c r="D19" s="17"/>
      <c r="E19" s="17"/>
      <c r="F19" s="18"/>
      <c r="G19" s="133"/>
      <c r="H19" s="133"/>
      <c r="I19" s="15" t="str">
        <f>IF(User_Info!D12="US Units", "E100 gallons", "E100 liters")</f>
        <v>E100 gallons</v>
      </c>
      <c r="K19" s="283"/>
      <c r="L19" s="284"/>
      <c r="M19" s="284"/>
      <c r="N19" s="284"/>
      <c r="O19" s="284"/>
      <c r="P19" s="285"/>
    </row>
    <row r="20" spans="1:16" ht="15.3">
      <c r="A20" s="39" t="s">
        <v>99</v>
      </c>
      <c r="B20" s="40"/>
      <c r="C20" s="40"/>
      <c r="D20" s="40"/>
      <c r="E20" s="40"/>
      <c r="F20" s="41"/>
      <c r="G20" s="134"/>
      <c r="H20" s="134"/>
      <c r="I20" s="19" t="str">
        <f>IF(User_Info!D12="US Units", "B100 gallons", "B100 liters")</f>
        <v>B100 gallons</v>
      </c>
    </row>
    <row r="21" spans="1:16" ht="15.3">
      <c r="A21" s="143" t="s">
        <v>195</v>
      </c>
      <c r="B21" s="17"/>
      <c r="C21" s="17"/>
      <c r="D21" s="17"/>
      <c r="E21" s="17"/>
      <c r="F21" s="18"/>
      <c r="G21" s="133"/>
      <c r="H21" s="133"/>
      <c r="I21" s="15"/>
    </row>
    <row r="22" spans="1:16" ht="15.3">
      <c r="A22" t="s">
        <v>196</v>
      </c>
      <c r="B22" s="40"/>
      <c r="C22" s="40"/>
      <c r="D22" s="40"/>
      <c r="E22" s="40"/>
      <c r="F22" s="41"/>
      <c r="G22" s="10"/>
      <c r="H22" s="10"/>
      <c r="I22" s="19"/>
    </row>
    <row r="23" spans="1:16" ht="15.3">
      <c r="A23" s="143" t="s">
        <v>197</v>
      </c>
      <c r="B23" s="17"/>
      <c r="C23" s="17"/>
      <c r="D23" s="17"/>
      <c r="E23" s="17"/>
      <c r="F23" s="18"/>
      <c r="G23" s="11"/>
      <c r="H23" s="11"/>
      <c r="I23" s="15"/>
    </row>
    <row r="25" spans="1:16">
      <c r="M25" s="85" t="str">
        <f>IF(User_Info!D12="US Units", "LNG gallons", "LNG liters")</f>
        <v>LNG gallons</v>
      </c>
    </row>
    <row r="26" spans="1:16">
      <c r="A26" s="147" t="s">
        <v>146</v>
      </c>
      <c r="B26" s="147"/>
      <c r="C26" s="147"/>
      <c r="D26" s="147"/>
      <c r="E26" s="147"/>
      <c r="F26" s="147"/>
      <c r="G26" s="147"/>
      <c r="H26" s="147"/>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phoneticPr fontId="55" type="noConversion"/>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topLeftCell="A19" workbookViewId="0">
      <selection activeCell="J21" sqref="J21"/>
    </sheetView>
  </sheetViews>
  <sheetFormatPr defaultRowHeight="14.4"/>
  <sheetData>
    <row r="1" spans="1:5">
      <c r="A1" t="s">
        <v>73</v>
      </c>
      <c r="B1" t="s">
        <v>186</v>
      </c>
      <c r="C1" t="s">
        <v>187</v>
      </c>
      <c r="D1" t="s">
        <v>75</v>
      </c>
      <c r="E1" t="s">
        <v>178</v>
      </c>
    </row>
    <row r="2" spans="1:5">
      <c r="A2" t="str">
        <f>'Fuel Data'!A4</f>
        <v>Gasoline</v>
      </c>
      <c r="B2" s="126">
        <f>'Fuel Data'!G4</f>
        <v>0</v>
      </c>
      <c r="C2">
        <f>'Fuel Data'!F4</f>
        <v>0</v>
      </c>
      <c r="D2" t="str">
        <f>'Fuel Data'!I4</f>
        <v>gallons</v>
      </c>
      <c r="E2" t="s">
        <v>71</v>
      </c>
    </row>
    <row r="3" spans="1:5">
      <c r="A3" t="str">
        <f>'Fuel Data'!A5</f>
        <v>Diesel</v>
      </c>
      <c r="B3" s="126">
        <f>'Fuel Data'!G5</f>
        <v>111536</v>
      </c>
      <c r="C3">
        <f>'Fuel Data'!F5</f>
        <v>0</v>
      </c>
      <c r="D3" t="str">
        <f>'Fuel Data'!I5</f>
        <v>gallons</v>
      </c>
      <c r="E3" t="s">
        <v>71</v>
      </c>
    </row>
    <row r="4" spans="1:5">
      <c r="A4" t="str">
        <f>'Fuel Data'!A6</f>
        <v>Electricity</v>
      </c>
      <c r="B4" s="126">
        <f>'Fuel Data'!G6</f>
        <v>0</v>
      </c>
      <c r="C4">
        <f>'Fuel Data'!F6</f>
        <v>0</v>
      </c>
      <c r="D4" t="str">
        <f>'Fuel Data'!I6</f>
        <v>kWh</v>
      </c>
      <c r="E4" t="s">
        <v>71</v>
      </c>
    </row>
    <row r="5" spans="1:5">
      <c r="A5" t="str">
        <f>'Fuel Data'!A8</f>
        <v>Light-duty BEV</v>
      </c>
      <c r="B5" s="126">
        <f>'Fuel Data'!G8</f>
        <v>0</v>
      </c>
      <c r="C5">
        <f>'Fuel Data'!F8</f>
        <v>0</v>
      </c>
      <c r="D5" t="str">
        <f>'Fuel Data'!I8</f>
        <v>LD miles</v>
      </c>
      <c r="E5" t="s">
        <v>71</v>
      </c>
    </row>
    <row r="6" spans="1:5">
      <c r="A6" t="str">
        <f>'Fuel Data'!A9</f>
        <v>Medium-duty BEV (Class 3-4-5-6)</v>
      </c>
      <c r="B6" s="126">
        <f>'Fuel Data'!G9</f>
        <v>0</v>
      </c>
      <c r="C6">
        <f>'Fuel Data'!F9</f>
        <v>0</v>
      </c>
      <c r="D6" t="str">
        <f>'Fuel Data'!I9</f>
        <v>MD miles</v>
      </c>
      <c r="E6" t="s">
        <v>71</v>
      </c>
    </row>
    <row r="7" spans="1:5">
      <c r="A7" t="str">
        <f>'Fuel Data'!A10</f>
        <v>Heavy-duty BEV (Class 7-8)</v>
      </c>
      <c r="B7" s="126">
        <f>'Fuel Data'!G10</f>
        <v>0</v>
      </c>
      <c r="C7">
        <f>'Fuel Data'!F10</f>
        <v>0</v>
      </c>
      <c r="D7" t="str">
        <f>'Fuel Data'!I10</f>
        <v>HD miles</v>
      </c>
      <c r="E7" t="s">
        <v>71</v>
      </c>
    </row>
    <row r="8" spans="1:5">
      <c r="A8" t="str">
        <f>'Fuel Data'!A11</f>
        <v>Biodiesel</v>
      </c>
      <c r="B8" s="126">
        <f>'Fuel Data'!G11</f>
        <v>0</v>
      </c>
      <c r="C8" s="128">
        <f>'Fuel Data'!F11</f>
        <v>0.05</v>
      </c>
      <c r="D8" t="str">
        <f>'Fuel Data'!I11</f>
        <v>B5 gallons</v>
      </c>
      <c r="E8" t="s">
        <v>71</v>
      </c>
    </row>
    <row r="9" spans="1:5">
      <c r="A9" t="str">
        <f>'Fuel Data'!A12</f>
        <v>Ethanol E85</v>
      </c>
      <c r="B9" s="126">
        <f>'Fuel Data'!G12</f>
        <v>0</v>
      </c>
      <c r="C9" t="str">
        <f>'Fuel Data'!F12</f>
        <v>No</v>
      </c>
      <c r="D9" t="str">
        <f>'Fuel Data'!I12</f>
        <v>E85 gallons</v>
      </c>
      <c r="E9" t="s">
        <v>71</v>
      </c>
    </row>
    <row r="10" spans="1:5">
      <c r="A10" t="str">
        <f>'Fuel Data'!A13</f>
        <v>Liquified Petroleum Gas</v>
      </c>
      <c r="B10" s="126">
        <f>'Fuel Data'!G13</f>
        <v>0</v>
      </c>
      <c r="C10">
        <f>'Fuel Data'!F13</f>
        <v>0</v>
      </c>
      <c r="D10" t="str">
        <f>'Fuel Data'!I13</f>
        <v>LPG gallons</v>
      </c>
      <c r="E10" t="s">
        <v>71</v>
      </c>
    </row>
    <row r="11" spans="1:5">
      <c r="A11" t="str">
        <f>'Fuel Data'!A14</f>
        <v>Compressed Natural Gas</v>
      </c>
      <c r="B11" s="126">
        <f>'Fuel Data'!G14</f>
        <v>2413</v>
      </c>
      <c r="C11">
        <f>'Fuel Data'!F14</f>
        <v>0</v>
      </c>
      <c r="D11" t="str">
        <f>'Fuel Data'!I14</f>
        <v>DGE</v>
      </c>
      <c r="E11" t="s">
        <v>71</v>
      </c>
    </row>
    <row r="12" spans="1:5">
      <c r="A12" t="str">
        <f>'Fuel Data'!A15</f>
        <v>Liquified Natural Gas</v>
      </c>
      <c r="B12" s="126">
        <f>'Fuel Data'!G15</f>
        <v>0</v>
      </c>
      <c r="C12">
        <f>'Fuel Data'!F15</f>
        <v>0</v>
      </c>
      <c r="D12" t="str">
        <f>'Fuel Data'!I15</f>
        <v>LNG gallons</v>
      </c>
      <c r="E12" t="s">
        <v>71</v>
      </c>
    </row>
    <row r="13" spans="1:5">
      <c r="A13" t="str">
        <f>'Fuel Data'!A16</f>
        <v>Liquified Natural Gas (Diesel Pilot Ignition)</v>
      </c>
      <c r="B13" s="126">
        <f>'Fuel Data'!G16</f>
        <v>0</v>
      </c>
      <c r="C13">
        <f>'Fuel Data'!F16</f>
        <v>0</v>
      </c>
      <c r="D13" t="str">
        <f>'Fuel Data'!I16</f>
        <v>LNG/D gallons</v>
      </c>
      <c r="E13" t="s">
        <v>71</v>
      </c>
    </row>
    <row r="14" spans="1:5">
      <c r="A14" t="str">
        <f>'Fuel Data'!A17</f>
        <v>Renewable Diesel</v>
      </c>
      <c r="B14" s="126">
        <f>'Fuel Data'!G17</f>
        <v>0</v>
      </c>
      <c r="C14" s="128">
        <f>'Fuel Data'!F17</f>
        <v>0.2</v>
      </c>
      <c r="D14" t="str">
        <f>'Fuel Data'!I17</f>
        <v>RD20 gallons</v>
      </c>
      <c r="E14" t="s">
        <v>71</v>
      </c>
    </row>
    <row r="15" spans="1:5">
      <c r="A15" t="str">
        <f>'Fuel Data'!A18</f>
        <v>Fuel Cell</v>
      </c>
      <c r="B15" s="126">
        <f>'Fuel Data'!G18</f>
        <v>0</v>
      </c>
      <c r="C15">
        <f>'Fuel Data'!F18</f>
        <v>0</v>
      </c>
      <c r="D15" t="str">
        <f>'Fuel Data'!I18</f>
        <v>H gallons</v>
      </c>
      <c r="E15" t="s">
        <v>71</v>
      </c>
    </row>
    <row r="16" spans="1:5">
      <c r="A16" t="str">
        <f>'Fuel Data'!A19</f>
        <v>Pure Ethanol</v>
      </c>
      <c r="B16" s="126">
        <f>'Fuel Data'!G19</f>
        <v>0</v>
      </c>
      <c r="C16">
        <f>'Fuel Data'!F19</f>
        <v>0</v>
      </c>
      <c r="D16" t="str">
        <f>'Fuel Data'!I19</f>
        <v>E100 gallons</v>
      </c>
      <c r="E16" t="s">
        <v>71</v>
      </c>
    </row>
    <row r="17" spans="1:5">
      <c r="A17" t="str">
        <f>'Fuel Data'!A20</f>
        <v>Pure Biodiesel</v>
      </c>
      <c r="B17" s="126">
        <f>'Fuel Data'!G20</f>
        <v>0</v>
      </c>
      <c r="C17">
        <f>'Fuel Data'!F20</f>
        <v>0</v>
      </c>
      <c r="D17" t="str">
        <f>'Fuel Data'!I20</f>
        <v>B100 gallons</v>
      </c>
      <c r="E17" t="s">
        <v>71</v>
      </c>
    </row>
    <row r="18" spans="1:5">
      <c r="A18" t="s">
        <v>195</v>
      </c>
      <c r="B18" s="126">
        <f>'Fuel Data'!G21</f>
        <v>0</v>
      </c>
      <c r="C18">
        <f>'Fuel Data'!F21</f>
        <v>0</v>
      </c>
      <c r="D18">
        <f>'Fuel Data'!I21</f>
        <v>0</v>
      </c>
      <c r="E18" t="s">
        <v>71</v>
      </c>
    </row>
    <row r="19" spans="1:5">
      <c r="A19" t="s">
        <v>196</v>
      </c>
      <c r="B19" s="126">
        <f>'Fuel Data'!G22</f>
        <v>0</v>
      </c>
      <c r="C19">
        <f>'Fuel Data'!F22</f>
        <v>0</v>
      </c>
      <c r="D19">
        <f>'Fuel Data'!I22</f>
        <v>0</v>
      </c>
      <c r="E19" t="s">
        <v>71</v>
      </c>
    </row>
    <row r="20" spans="1:5">
      <c r="A20" t="s">
        <v>197</v>
      </c>
      <c r="B20" s="126">
        <f>'Fuel Data'!G23</f>
        <v>0</v>
      </c>
      <c r="C20">
        <f>'Fuel Data'!F23</f>
        <v>0</v>
      </c>
      <c r="D20">
        <f>'Fuel Data'!I23</f>
        <v>0</v>
      </c>
      <c r="E20" t="s">
        <v>71</v>
      </c>
    </row>
    <row r="21" spans="1:5">
      <c r="A21" s="126" t="str">
        <f>A2</f>
        <v>Gasoline</v>
      </c>
      <c r="B21">
        <f>'Fuel Data'!H4</f>
        <v>0</v>
      </c>
      <c r="C21">
        <f>C2</f>
        <v>0</v>
      </c>
      <c r="D21" t="str">
        <f>D2</f>
        <v>gallons</v>
      </c>
      <c r="E21" t="s">
        <v>72</v>
      </c>
    </row>
    <row r="22" spans="1:5">
      <c r="A22" s="126" t="str">
        <f t="shared" ref="A22:A36" si="0">A3</f>
        <v>Diesel</v>
      </c>
      <c r="B22" s="126">
        <f>'Fuel Data'!H5</f>
        <v>111536</v>
      </c>
      <c r="C22">
        <f t="shared" ref="C22:D37" si="1">C3</f>
        <v>0</v>
      </c>
      <c r="D22" t="str">
        <f t="shared" si="1"/>
        <v>gallons</v>
      </c>
      <c r="E22" t="s">
        <v>72</v>
      </c>
    </row>
    <row r="23" spans="1:5">
      <c r="A23" s="126" t="str">
        <f t="shared" si="0"/>
        <v>Electricity</v>
      </c>
      <c r="B23" s="126">
        <f>'Fuel Data'!H6</f>
        <v>0</v>
      </c>
      <c r="C23">
        <f t="shared" si="1"/>
        <v>0</v>
      </c>
      <c r="D23" t="str">
        <f t="shared" si="1"/>
        <v>kWh</v>
      </c>
      <c r="E23" t="s">
        <v>72</v>
      </c>
    </row>
    <row r="24" spans="1:5">
      <c r="A24" s="126" t="str">
        <f t="shared" si="0"/>
        <v>Light-duty BEV</v>
      </c>
      <c r="B24" s="126">
        <f>'Fuel Data'!H8</f>
        <v>0</v>
      </c>
      <c r="C24">
        <f t="shared" si="1"/>
        <v>0</v>
      </c>
      <c r="D24" t="str">
        <f t="shared" si="1"/>
        <v>LD miles</v>
      </c>
      <c r="E24" t="s">
        <v>72</v>
      </c>
    </row>
    <row r="25" spans="1:5">
      <c r="A25" s="126" t="str">
        <f t="shared" si="0"/>
        <v>Medium-duty BEV (Class 3-4-5-6)</v>
      </c>
      <c r="B25" s="126">
        <f>'Fuel Data'!H9</f>
        <v>0</v>
      </c>
      <c r="C25">
        <f t="shared" si="1"/>
        <v>0</v>
      </c>
      <c r="D25" t="str">
        <f t="shared" si="1"/>
        <v>MD miles</v>
      </c>
      <c r="E25" t="s">
        <v>72</v>
      </c>
    </row>
    <row r="26" spans="1:5">
      <c r="A26" s="126" t="str">
        <f t="shared" si="0"/>
        <v>Heavy-duty BEV (Class 7-8)</v>
      </c>
      <c r="B26" s="126">
        <f>'Fuel Data'!H10</f>
        <v>0</v>
      </c>
      <c r="C26">
        <f t="shared" si="1"/>
        <v>0</v>
      </c>
      <c r="D26" t="str">
        <f t="shared" si="1"/>
        <v>HD miles</v>
      </c>
      <c r="E26" t="s">
        <v>72</v>
      </c>
    </row>
    <row r="27" spans="1:5">
      <c r="A27" s="126" t="str">
        <f t="shared" si="0"/>
        <v>Biodiesel</v>
      </c>
      <c r="B27" s="126">
        <f>'Fuel Data'!H11</f>
        <v>0</v>
      </c>
      <c r="C27" s="128">
        <f>C8</f>
        <v>0.05</v>
      </c>
      <c r="D27" t="str">
        <f t="shared" si="1"/>
        <v>B5 gallons</v>
      </c>
      <c r="E27" t="s">
        <v>72</v>
      </c>
    </row>
    <row r="28" spans="1:5">
      <c r="A28" s="126" t="str">
        <f t="shared" si="0"/>
        <v>Ethanol E85</v>
      </c>
      <c r="B28" s="126">
        <f>'Fuel Data'!H12</f>
        <v>0</v>
      </c>
      <c r="C28" t="str">
        <f t="shared" si="1"/>
        <v>No</v>
      </c>
      <c r="D28" t="str">
        <f t="shared" si="1"/>
        <v>E85 gallons</v>
      </c>
      <c r="E28" t="s">
        <v>72</v>
      </c>
    </row>
    <row r="29" spans="1:5">
      <c r="A29" s="126" t="str">
        <f t="shared" si="0"/>
        <v>Liquified Petroleum Gas</v>
      </c>
      <c r="B29" s="126">
        <f>'Fuel Data'!H13</f>
        <v>0</v>
      </c>
      <c r="C29">
        <f t="shared" si="1"/>
        <v>0</v>
      </c>
      <c r="D29" t="str">
        <f t="shared" si="1"/>
        <v>LPG gallons</v>
      </c>
      <c r="E29" t="s">
        <v>72</v>
      </c>
    </row>
    <row r="30" spans="1:5">
      <c r="A30" s="126" t="str">
        <f t="shared" si="0"/>
        <v>Compressed Natural Gas</v>
      </c>
      <c r="B30" s="126">
        <f>'Fuel Data'!H14</f>
        <v>2413</v>
      </c>
      <c r="C30">
        <f t="shared" si="1"/>
        <v>0</v>
      </c>
      <c r="D30" t="str">
        <f t="shared" si="1"/>
        <v>DGE</v>
      </c>
      <c r="E30" t="s">
        <v>72</v>
      </c>
    </row>
    <row r="31" spans="1:5">
      <c r="A31" s="126" t="str">
        <f t="shared" si="0"/>
        <v>Liquified Natural Gas</v>
      </c>
      <c r="B31" s="126">
        <f>'Fuel Data'!H15</f>
        <v>0</v>
      </c>
      <c r="C31">
        <f t="shared" si="1"/>
        <v>0</v>
      </c>
      <c r="D31" t="str">
        <f t="shared" si="1"/>
        <v>LNG gallons</v>
      </c>
      <c r="E31" t="s">
        <v>72</v>
      </c>
    </row>
    <row r="32" spans="1:5">
      <c r="A32" s="126" t="str">
        <f t="shared" si="0"/>
        <v>Liquified Natural Gas (Diesel Pilot Ignition)</v>
      </c>
      <c r="B32" s="126">
        <f>'Fuel Data'!H16</f>
        <v>0</v>
      </c>
      <c r="C32">
        <f t="shared" si="1"/>
        <v>0</v>
      </c>
      <c r="D32" t="str">
        <f t="shared" si="1"/>
        <v>LNG/D gallons</v>
      </c>
      <c r="E32" t="s">
        <v>72</v>
      </c>
    </row>
    <row r="33" spans="1:5">
      <c r="A33" s="126" t="str">
        <f t="shared" si="0"/>
        <v>Renewable Diesel</v>
      </c>
      <c r="B33" s="126">
        <f>'Fuel Data'!H17</f>
        <v>0</v>
      </c>
      <c r="C33" s="128">
        <f t="shared" si="1"/>
        <v>0.2</v>
      </c>
      <c r="D33" t="str">
        <f t="shared" si="1"/>
        <v>RD20 gallons</v>
      </c>
      <c r="E33" t="s">
        <v>72</v>
      </c>
    </row>
    <row r="34" spans="1:5">
      <c r="A34" s="126" t="str">
        <f t="shared" si="0"/>
        <v>Fuel Cell</v>
      </c>
      <c r="B34" s="126">
        <f>'Fuel Data'!H18</f>
        <v>0</v>
      </c>
      <c r="C34">
        <f t="shared" si="1"/>
        <v>0</v>
      </c>
      <c r="D34" t="str">
        <f t="shared" si="1"/>
        <v>H gallons</v>
      </c>
      <c r="E34" t="s">
        <v>72</v>
      </c>
    </row>
    <row r="35" spans="1:5">
      <c r="A35" s="126" t="str">
        <f t="shared" si="0"/>
        <v>Pure Ethanol</v>
      </c>
      <c r="B35" s="126">
        <f>'Fuel Data'!H19</f>
        <v>0</v>
      </c>
      <c r="C35">
        <f t="shared" si="1"/>
        <v>0</v>
      </c>
      <c r="D35" t="str">
        <f t="shared" si="1"/>
        <v>E100 gallons</v>
      </c>
      <c r="E35" t="s">
        <v>72</v>
      </c>
    </row>
    <row r="36" spans="1:5">
      <c r="A36" s="126" t="str">
        <f t="shared" si="0"/>
        <v>Pure Biodiesel</v>
      </c>
      <c r="B36" s="126">
        <f>'Fuel Data'!H20</f>
        <v>0</v>
      </c>
      <c r="C36">
        <f t="shared" si="1"/>
        <v>0</v>
      </c>
      <c r="D36" t="str">
        <f t="shared" si="1"/>
        <v>B100 gallons</v>
      </c>
      <c r="E36" t="s">
        <v>72</v>
      </c>
    </row>
    <row r="37" spans="1:5">
      <c r="A37" s="126" t="str">
        <f>A18</f>
        <v>Alternate Fuel 1 (Insert non listed options here)</v>
      </c>
      <c r="B37" s="126">
        <f>'Fuel Data'!H21</f>
        <v>0</v>
      </c>
      <c r="C37">
        <f t="shared" si="1"/>
        <v>0</v>
      </c>
      <c r="D37">
        <f t="shared" si="1"/>
        <v>0</v>
      </c>
      <c r="E37" t="s">
        <v>72</v>
      </c>
    </row>
    <row r="38" spans="1:5">
      <c r="A38" s="126" t="str">
        <f t="shared" ref="A38:A39" si="2">A19</f>
        <v>Alternate Fuel 2 (Insert non listed options here)</v>
      </c>
      <c r="B38" s="126">
        <f>'Fuel Data'!H22</f>
        <v>0</v>
      </c>
      <c r="C38">
        <f t="shared" ref="C38:D38" si="3">C19</f>
        <v>0</v>
      </c>
      <c r="D38">
        <f t="shared" si="3"/>
        <v>0</v>
      </c>
      <c r="E38" t="s">
        <v>72</v>
      </c>
    </row>
    <row r="39" spans="1:5">
      <c r="A39" s="126" t="str">
        <f t="shared" si="2"/>
        <v>Alternate Fuel 3 (Insert non listed options here)</v>
      </c>
      <c r="B39" s="126">
        <f>'Fuel Data'!H23</f>
        <v>0</v>
      </c>
      <c r="C39">
        <f t="shared" ref="C39:D39" si="4">C20</f>
        <v>0</v>
      </c>
      <c r="D39">
        <f t="shared" si="4"/>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E18" sqref="E18"/>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79" t="s">
        <v>12</v>
      </c>
      <c r="E2" s="179"/>
      <c r="F2" s="179"/>
      <c r="G2" s="179"/>
      <c r="H2" s="179"/>
      <c r="I2" s="3"/>
    </row>
    <row r="3" spans="1:9" ht="17.25" customHeight="1">
      <c r="A3" s="3"/>
      <c r="D3" s="179"/>
      <c r="E3" s="179"/>
      <c r="F3" s="179"/>
      <c r="G3" s="179"/>
      <c r="H3" s="179"/>
      <c r="I3" s="3"/>
    </row>
    <row r="5" spans="1:9">
      <c r="B5" s="4" t="s">
        <v>13</v>
      </c>
      <c r="F5" s="180" t="s">
        <v>14</v>
      </c>
      <c r="G5" s="180"/>
      <c r="H5" s="180"/>
    </row>
    <row r="7" spans="1:9">
      <c r="A7" s="3"/>
      <c r="B7" s="181" t="s">
        <v>15</v>
      </c>
      <c r="C7" s="182"/>
      <c r="D7" s="182"/>
      <c r="E7" s="182"/>
      <c r="F7" s="182"/>
      <c r="G7" s="182"/>
      <c r="H7" s="183"/>
      <c r="I7" s="3"/>
    </row>
    <row r="8" spans="1:9" ht="30" customHeight="1">
      <c r="A8" s="3"/>
      <c r="B8" s="184" t="s">
        <v>16</v>
      </c>
      <c r="C8" s="184"/>
      <c r="D8" s="185" t="s">
        <v>198</v>
      </c>
      <c r="E8" s="186"/>
      <c r="F8" s="186"/>
      <c r="G8" s="186"/>
      <c r="H8" s="187"/>
      <c r="I8" s="3"/>
    </row>
    <row r="9" spans="1:9" ht="30" customHeight="1">
      <c r="B9" s="175" t="s">
        <v>17</v>
      </c>
      <c r="C9" s="165"/>
      <c r="D9" s="176">
        <v>51</v>
      </c>
      <c r="E9" s="177"/>
      <c r="F9" s="177"/>
      <c r="G9" s="177"/>
      <c r="H9" s="178"/>
    </row>
    <row r="10" spans="1:9" ht="30" customHeight="1">
      <c r="B10" s="163" t="s">
        <v>18</v>
      </c>
      <c r="C10" s="164"/>
      <c r="D10" s="169">
        <v>2022</v>
      </c>
      <c r="E10" s="170"/>
      <c r="F10" s="170"/>
      <c r="G10" s="170"/>
      <c r="H10" s="171"/>
    </row>
    <row r="11" spans="1:9" ht="30" customHeight="1">
      <c r="B11" s="163" t="s">
        <v>19</v>
      </c>
      <c r="C11" s="164"/>
      <c r="D11" s="169">
        <v>2022</v>
      </c>
      <c r="E11" s="170"/>
      <c r="F11" s="170"/>
      <c r="G11" s="170"/>
      <c r="H11" s="171"/>
    </row>
    <row r="12" spans="1:9" ht="30" customHeight="1">
      <c r="B12" s="64" t="s">
        <v>20</v>
      </c>
      <c r="C12" s="65"/>
      <c r="D12" s="172" t="s">
        <v>191</v>
      </c>
      <c r="E12" s="173"/>
      <c r="F12" s="173"/>
      <c r="G12" s="173"/>
      <c r="H12" s="174"/>
    </row>
    <row r="13" spans="1:9" ht="30" customHeight="1">
      <c r="B13" s="163" t="s">
        <v>21</v>
      </c>
      <c r="C13" s="165"/>
      <c r="D13" s="166" t="s">
        <v>199</v>
      </c>
      <c r="E13" s="167"/>
      <c r="F13" s="167"/>
      <c r="G13" s="167"/>
      <c r="H13" s="168"/>
    </row>
    <row r="14" spans="1:9" ht="30" customHeight="1">
      <c r="B14" s="163" t="s">
        <v>119</v>
      </c>
      <c r="C14" s="165"/>
      <c r="D14" s="166"/>
      <c r="E14" s="167"/>
      <c r="F14" s="167"/>
      <c r="G14" s="167"/>
      <c r="H14" s="168"/>
    </row>
    <row r="16" spans="1:9" ht="48" customHeight="1">
      <c r="B16" s="159" t="s">
        <v>117</v>
      </c>
      <c r="C16" s="160"/>
      <c r="D16" s="160"/>
      <c r="E16" s="160"/>
      <c r="F16" s="160"/>
      <c r="G16" s="160"/>
      <c r="H16" s="161"/>
    </row>
    <row r="17" spans="2:9" ht="19.5" customHeight="1">
      <c r="B17" s="33"/>
      <c r="H17" s="34"/>
    </row>
    <row r="18" spans="2:9">
      <c r="B18" s="33"/>
      <c r="D18" s="35" t="s">
        <v>22</v>
      </c>
      <c r="E18" s="120">
        <v>44980</v>
      </c>
      <c r="H18" s="34"/>
    </row>
    <row r="19" spans="2:9">
      <c r="B19" s="12"/>
      <c r="C19" s="36"/>
      <c r="D19" s="37" t="s">
        <v>23</v>
      </c>
      <c r="E19" s="121" t="s">
        <v>200</v>
      </c>
      <c r="F19" s="36"/>
      <c r="G19" s="36"/>
      <c r="H19" s="38"/>
    </row>
    <row r="20" spans="2:9">
      <c r="I20" s="3"/>
    </row>
    <row r="22" spans="2:9">
      <c r="B22" s="147" t="s">
        <v>24</v>
      </c>
      <c r="C22" s="147"/>
      <c r="D22" s="147"/>
      <c r="E22" s="147"/>
      <c r="F22" s="147"/>
      <c r="G22" s="147"/>
      <c r="H22" s="147"/>
      <c r="I22" s="147"/>
    </row>
    <row r="24" spans="2:9" ht="17.25" customHeight="1">
      <c r="B24" s="162"/>
      <c r="C24" s="162"/>
      <c r="D24" s="162"/>
      <c r="E24" s="162"/>
      <c r="F24" s="162"/>
      <c r="G24" s="162"/>
      <c r="H24" s="162"/>
      <c r="I24" s="162"/>
    </row>
    <row r="25" spans="2:9">
      <c r="B25" s="162"/>
      <c r="C25" s="162"/>
      <c r="D25" s="162"/>
      <c r="E25" s="162"/>
      <c r="F25" s="162"/>
      <c r="G25" s="162"/>
      <c r="H25" s="162"/>
      <c r="I25" s="162"/>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MAYOR WEST COAST, LLC</v>
      </c>
      <c r="B2" s="126">
        <f>User_Info!D9</f>
        <v>51</v>
      </c>
      <c r="C2">
        <f>User_Info!D10</f>
        <v>2022</v>
      </c>
      <c r="D2">
        <f>User_Info!D11</f>
        <v>2022</v>
      </c>
      <c r="E2" t="str">
        <f>User_Info!D12</f>
        <v>US Units</v>
      </c>
      <c r="F2" t="str">
        <f>User_Info!D13</f>
        <v>DRAYAGE INTERMODAL</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188" t="s">
        <v>25</v>
      </c>
      <c r="C2" s="188"/>
      <c r="D2" s="188"/>
      <c r="E2" s="188"/>
      <c r="F2" s="188"/>
      <c r="G2" s="188"/>
      <c r="H2" s="188"/>
      <c r="I2" s="3"/>
    </row>
    <row r="3" spans="1:12" ht="17.25" customHeight="1">
      <c r="A3" s="3"/>
      <c r="B3" s="188"/>
      <c r="C3" s="188"/>
      <c r="D3" s="188"/>
      <c r="E3" s="188"/>
      <c r="F3" s="188"/>
      <c r="G3" s="188"/>
      <c r="H3" s="188"/>
      <c r="I3" s="3"/>
    </row>
    <row r="5" spans="1:12">
      <c r="B5" s="4" t="s">
        <v>13</v>
      </c>
      <c r="F5" s="180" t="s">
        <v>14</v>
      </c>
      <c r="G5" s="180"/>
      <c r="H5" s="180"/>
    </row>
    <row r="6" spans="1:12">
      <c r="B6" s="4"/>
      <c r="F6" s="32"/>
      <c r="G6" s="32"/>
      <c r="H6" s="32"/>
    </row>
    <row r="7" spans="1:12" ht="79.5" customHeight="1">
      <c r="B7" s="206" t="s">
        <v>114</v>
      </c>
      <c r="C7" s="206"/>
      <c r="D7" s="206"/>
      <c r="E7" s="206"/>
      <c r="F7" s="206"/>
      <c r="G7" s="206"/>
      <c r="H7" s="206"/>
    </row>
    <row r="9" spans="1:12">
      <c r="A9" s="3"/>
      <c r="B9" s="203"/>
      <c r="C9" s="204"/>
      <c r="D9" s="204"/>
      <c r="E9" s="204"/>
      <c r="F9" s="204"/>
      <c r="G9" s="204"/>
      <c r="H9" s="205"/>
      <c r="I9" s="3"/>
      <c r="L9" s="50"/>
    </row>
    <row r="10" spans="1:12" ht="89.4" customHeight="1">
      <c r="A10" s="3"/>
      <c r="B10" s="189" t="s">
        <v>113</v>
      </c>
      <c r="C10" s="190"/>
      <c r="D10" s="190"/>
      <c r="E10" s="190"/>
      <c r="F10" s="190"/>
      <c r="G10" s="190"/>
      <c r="H10" s="191"/>
      <c r="I10" s="3"/>
    </row>
    <row r="11" spans="1:12" s="14" customFormat="1" ht="72" customHeight="1">
      <c r="B11" s="192" t="s">
        <v>150</v>
      </c>
      <c r="C11" s="193"/>
      <c r="D11" s="193"/>
      <c r="E11" s="193"/>
      <c r="F11" s="193"/>
      <c r="G11" s="193"/>
      <c r="H11" s="194"/>
    </row>
    <row r="12" spans="1:12" s="14" customFormat="1" ht="126" customHeight="1">
      <c r="B12" s="195" t="s">
        <v>115</v>
      </c>
      <c r="C12" s="196"/>
      <c r="D12" s="196"/>
      <c r="E12" s="196"/>
      <c r="F12" s="196"/>
      <c r="G12" s="196"/>
      <c r="H12" s="197"/>
      <c r="J12" s="50"/>
    </row>
    <row r="13" spans="1:12" s="14" customFormat="1" ht="44.4" customHeight="1">
      <c r="B13" s="198" t="s">
        <v>116</v>
      </c>
      <c r="C13" s="199"/>
      <c r="D13" s="199"/>
      <c r="E13" s="199"/>
      <c r="F13" s="199"/>
      <c r="G13" s="199"/>
      <c r="H13" s="200"/>
      <c r="J13" s="50"/>
    </row>
    <row r="14" spans="1:12" ht="39" customHeight="1">
      <c r="A14" s="3"/>
      <c r="B14" s="208" t="s">
        <v>26</v>
      </c>
      <c r="C14" s="209"/>
      <c r="D14" s="209"/>
      <c r="E14" s="209"/>
      <c r="F14" s="209"/>
      <c r="G14" s="209"/>
      <c r="H14" s="210"/>
      <c r="I14" s="3"/>
    </row>
    <row r="16" spans="1:12">
      <c r="B16"/>
      <c r="L16" s="51"/>
    </row>
    <row r="17" spans="1:12">
      <c r="A17" s="207" t="s">
        <v>24</v>
      </c>
      <c r="B17" s="207"/>
      <c r="C17" s="207"/>
      <c r="D17" s="207"/>
      <c r="E17" s="207"/>
      <c r="F17" s="207"/>
      <c r="G17" s="207"/>
      <c r="H17" s="207"/>
      <c r="I17" s="207"/>
      <c r="J17" s="7"/>
      <c r="L17" s="51"/>
    </row>
    <row r="18" spans="1:12">
      <c r="B18" s="27"/>
      <c r="C18" s="27"/>
      <c r="D18" s="27"/>
      <c r="E18"/>
      <c r="J18"/>
      <c r="L18" s="51"/>
    </row>
    <row r="19" spans="1:12" ht="17.25" customHeight="1">
      <c r="A19" s="162"/>
      <c r="B19" s="162"/>
      <c r="C19" s="162"/>
      <c r="D19" s="162"/>
      <c r="E19" s="162"/>
      <c r="F19" s="162"/>
      <c r="G19" s="162"/>
      <c r="H19" s="162"/>
      <c r="I19" s="162"/>
      <c r="J19"/>
      <c r="L19" s="50"/>
    </row>
    <row r="20" spans="1:12">
      <c r="A20" s="162"/>
      <c r="B20" s="162"/>
      <c r="C20" s="162"/>
      <c r="D20" s="162"/>
      <c r="E20" s="162"/>
      <c r="F20" s="162"/>
      <c r="G20" s="162"/>
      <c r="H20" s="162"/>
      <c r="I20" s="162"/>
      <c r="J20"/>
      <c r="L20" s="50"/>
    </row>
    <row r="21" spans="1:12">
      <c r="L21"/>
    </row>
    <row r="22" spans="1:12">
      <c r="B22" s="201"/>
      <c r="C22" s="201"/>
      <c r="D22" s="201"/>
      <c r="E22" s="201"/>
      <c r="L22"/>
    </row>
    <row r="23" spans="1:12">
      <c r="B23" s="202"/>
      <c r="C23" s="202"/>
      <c r="D23" s="202"/>
      <c r="E23" s="202"/>
      <c r="L23"/>
    </row>
    <row r="24" spans="1:12">
      <c r="B24" s="202"/>
      <c r="C24" s="202"/>
      <c r="D24" s="202"/>
      <c r="E24" s="202"/>
      <c r="L24"/>
    </row>
    <row r="25" spans="1:12">
      <c r="B25" s="202"/>
      <c r="C25" s="202"/>
      <c r="D25" s="202"/>
      <c r="E25" s="202"/>
      <c r="L25"/>
    </row>
    <row r="26" spans="1:12">
      <c r="A26" s="3"/>
      <c r="B26" s="202"/>
      <c r="C26" s="202"/>
      <c r="D26" s="202"/>
      <c r="E26" s="202"/>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2"/>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188" t="s">
        <v>9</v>
      </c>
      <c r="C2" s="188"/>
      <c r="D2" s="188"/>
      <c r="E2" s="188"/>
      <c r="F2" s="188"/>
      <c r="G2" s="188"/>
      <c r="H2" s="188"/>
      <c r="I2" s="3"/>
    </row>
    <row r="3" spans="1:10" ht="17.25" customHeight="1">
      <c r="A3" s="3"/>
      <c r="B3" s="188"/>
      <c r="C3" s="188"/>
      <c r="D3" s="188"/>
      <c r="E3" s="188"/>
      <c r="F3" s="188"/>
      <c r="G3" s="188"/>
      <c r="H3" s="188"/>
      <c r="I3" s="3"/>
    </row>
    <row r="5" spans="1:10" ht="23.4">
      <c r="B5" s="111" t="s">
        <v>13</v>
      </c>
      <c r="D5" s="52" t="s">
        <v>9</v>
      </c>
      <c r="F5" s="180" t="s">
        <v>14</v>
      </c>
      <c r="G5" s="180"/>
      <c r="H5" s="180"/>
    </row>
    <row r="6" spans="1:10">
      <c r="B6" s="4"/>
      <c r="F6" s="32"/>
      <c r="G6" s="32"/>
      <c r="H6" s="32"/>
    </row>
    <row r="7" spans="1:10" ht="79.5" customHeight="1">
      <c r="B7" s="217" t="s">
        <v>152</v>
      </c>
      <c r="C7" s="217"/>
      <c r="D7" s="217"/>
      <c r="E7" s="217"/>
      <c r="F7" s="217"/>
      <c r="G7" s="217"/>
      <c r="H7" s="217"/>
    </row>
    <row r="9" spans="1:10">
      <c r="A9" s="3"/>
      <c r="B9" s="218"/>
      <c r="C9" s="219"/>
      <c r="D9" s="219"/>
      <c r="E9" s="219"/>
      <c r="F9" s="219"/>
      <c r="G9" s="219"/>
      <c r="H9" s="220"/>
      <c r="I9" s="3"/>
    </row>
    <row r="10" spans="1:10" ht="93.6" customHeight="1">
      <c r="A10" s="3"/>
      <c r="B10" s="221" t="s">
        <v>151</v>
      </c>
      <c r="C10" s="221"/>
      <c r="D10" s="221"/>
      <c r="E10" s="221"/>
      <c r="F10" s="221"/>
      <c r="G10" s="214" t="s">
        <v>192</v>
      </c>
      <c r="H10" s="215"/>
      <c r="I10" s="3"/>
    </row>
    <row r="11" spans="1:10" s="14" customFormat="1" ht="168.6" customHeight="1">
      <c r="B11" s="211" t="s">
        <v>112</v>
      </c>
      <c r="C11" s="212"/>
      <c r="D11" s="212"/>
      <c r="E11" s="212"/>
      <c r="F11" s="213"/>
      <c r="G11" s="214" t="s">
        <v>193</v>
      </c>
      <c r="H11" s="215"/>
    </row>
    <row r="12" spans="1:10" ht="82.2" customHeight="1">
      <c r="A12" s="3"/>
      <c r="B12" s="216" t="s">
        <v>153</v>
      </c>
      <c r="C12" s="216"/>
      <c r="D12" s="216"/>
      <c r="E12" s="216"/>
      <c r="F12" s="216"/>
      <c r="G12" s="214" t="s">
        <v>194</v>
      </c>
      <c r="H12" s="215"/>
      <c r="I12" s="3"/>
    </row>
    <row r="14" spans="1:10">
      <c r="B14"/>
    </row>
    <row r="15" spans="1:10">
      <c r="A15" s="207" t="s">
        <v>24</v>
      </c>
      <c r="B15" s="207"/>
      <c r="C15" s="207"/>
      <c r="D15" s="207"/>
      <c r="E15" s="207"/>
      <c r="F15" s="207"/>
      <c r="G15" s="207"/>
      <c r="H15" s="207"/>
      <c r="I15" s="207"/>
      <c r="J15" s="7"/>
    </row>
    <row r="16" spans="1:10">
      <c r="B16" s="27"/>
      <c r="C16" s="27"/>
      <c r="D16" s="27"/>
      <c r="E16"/>
      <c r="J16"/>
    </row>
    <row r="17" spans="1:10" ht="17.25" customHeight="1">
      <c r="A17" s="162"/>
      <c r="B17" s="162"/>
      <c r="C17" s="162"/>
      <c r="D17" s="162"/>
      <c r="E17" s="162"/>
      <c r="F17" s="162"/>
      <c r="G17" s="162"/>
      <c r="H17" s="162"/>
      <c r="I17" s="162"/>
      <c r="J17"/>
    </row>
    <row r="18" spans="1:10">
      <c r="A18" s="162"/>
      <c r="B18" s="162"/>
      <c r="C18" s="162"/>
      <c r="D18" s="162"/>
      <c r="E18" s="162"/>
      <c r="F18" s="162"/>
      <c r="G18" s="162"/>
      <c r="H18" s="162"/>
      <c r="I18" s="162"/>
      <c r="J18"/>
    </row>
    <row r="20" spans="1:10">
      <c r="B20" s="201"/>
      <c r="C20" s="201"/>
      <c r="D20" s="201"/>
      <c r="E20" s="201"/>
    </row>
    <row r="21" spans="1:10">
      <c r="B21" s="202"/>
      <c r="C21" s="202"/>
      <c r="D21" s="202"/>
      <c r="E21" s="202"/>
    </row>
    <row r="22" spans="1:10">
      <c r="B22" s="202"/>
      <c r="C22" s="202"/>
      <c r="D22" s="202"/>
      <c r="E22" s="202"/>
    </row>
    <row r="23" spans="1:10">
      <c r="B23" s="202"/>
      <c r="C23" s="202"/>
      <c r="D23" s="202"/>
      <c r="E23" s="202"/>
    </row>
    <row r="24" spans="1:10">
      <c r="A24" s="3"/>
      <c r="B24" s="202"/>
      <c r="C24" s="202"/>
      <c r="D24" s="202"/>
      <c r="E24" s="202"/>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48" t="s">
        <v>125</v>
      </c>
      <c r="C1" s="148"/>
      <c r="D1" s="148"/>
      <c r="E1" s="148"/>
      <c r="F1" s="148"/>
      <c r="G1" s="148"/>
      <c r="H1" s="148"/>
    </row>
    <row r="2" spans="1:16" s="3" customFormat="1" ht="17.100000000000001" thickBot="1">
      <c r="A2" s="1"/>
      <c r="B2" s="111" t="s">
        <v>13</v>
      </c>
      <c r="F2" s="180" t="s">
        <v>14</v>
      </c>
      <c r="G2" s="180"/>
      <c r="H2" s="180"/>
      <c r="I2" s="1"/>
    </row>
    <row r="3" spans="1:16" ht="17.100000000000001" thickBot="1">
      <c r="B3" s="225" t="s">
        <v>126</v>
      </c>
      <c r="C3" s="226"/>
      <c r="D3" s="226"/>
      <c r="E3" s="226"/>
      <c r="F3" s="226"/>
      <c r="G3" s="226"/>
      <c r="H3" s="227"/>
      <c r="K3" s="79"/>
      <c r="L3" s="79"/>
      <c r="M3" s="79"/>
      <c r="N3" s="79"/>
      <c r="O3" s="79"/>
      <c r="P3" s="79"/>
    </row>
    <row r="4" spans="1:16" ht="55.2" customHeight="1">
      <c r="B4" s="228" t="s">
        <v>127</v>
      </c>
      <c r="C4" s="229"/>
      <c r="D4" s="229"/>
      <c r="E4" s="229"/>
      <c r="F4" s="229"/>
      <c r="G4" s="229"/>
      <c r="H4" s="230"/>
      <c r="K4" s="80"/>
      <c r="L4" s="80"/>
      <c r="M4" s="80"/>
      <c r="N4" s="81"/>
      <c r="O4" s="81"/>
      <c r="P4" s="81"/>
    </row>
    <row r="5" spans="1:16" ht="29.25" customHeight="1">
      <c r="B5" s="231" t="s">
        <v>128</v>
      </c>
      <c r="C5" s="232"/>
      <c r="D5" s="232"/>
      <c r="E5" s="232"/>
      <c r="F5" s="232"/>
      <c r="G5" s="232"/>
      <c r="H5" s="233"/>
      <c r="K5" s="82"/>
      <c r="L5" s="82"/>
      <c r="M5" s="82"/>
      <c r="N5" s="82"/>
      <c r="O5" s="82"/>
      <c r="P5" s="82"/>
    </row>
    <row r="6" spans="1:16" ht="40.200000000000003" customHeight="1">
      <c r="B6" s="231"/>
      <c r="C6" s="232"/>
      <c r="D6" s="232"/>
      <c r="E6" s="232"/>
      <c r="F6" s="232"/>
      <c r="G6" s="232"/>
      <c r="H6" s="233"/>
      <c r="K6" s="82"/>
      <c r="L6" s="82"/>
      <c r="M6" s="82"/>
      <c r="N6" s="82"/>
      <c r="O6" s="82"/>
      <c r="P6" s="82"/>
    </row>
    <row r="7" spans="1:16" ht="40.200000000000003" customHeight="1">
      <c r="B7" s="100"/>
      <c r="C7" s="112"/>
      <c r="D7" s="112"/>
      <c r="E7" s="112"/>
      <c r="F7" s="112"/>
      <c r="G7" s="232" t="s">
        <v>129</v>
      </c>
      <c r="H7" s="233"/>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32" t="s">
        <v>130</v>
      </c>
      <c r="H9" s="233"/>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31" t="s">
        <v>131</v>
      </c>
      <c r="C11" s="232"/>
      <c r="D11" s="232"/>
      <c r="E11" s="232"/>
      <c r="F11" s="232"/>
      <c r="G11" s="232"/>
      <c r="H11" s="233"/>
      <c r="K11" s="83"/>
      <c r="L11" s="83"/>
      <c r="M11" s="83"/>
      <c r="N11" s="82"/>
      <c r="O11" s="82"/>
      <c r="P11" s="82"/>
    </row>
    <row r="12" spans="1:16" ht="21.75" customHeight="1">
      <c r="B12" s="234" t="s">
        <v>132</v>
      </c>
      <c r="C12" s="235"/>
      <c r="D12" s="235"/>
      <c r="E12" s="235"/>
      <c r="F12" s="235"/>
      <c r="G12" s="235"/>
      <c r="H12" s="236"/>
    </row>
    <row r="13" spans="1:16" ht="30" customHeight="1">
      <c r="B13" s="237" t="s">
        <v>133</v>
      </c>
      <c r="C13" s="238"/>
      <c r="D13" s="238"/>
      <c r="E13" s="238"/>
      <c r="F13" s="238"/>
      <c r="G13" s="238"/>
      <c r="H13" s="239"/>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40" t="s">
        <v>134</v>
      </c>
      <c r="E17" s="240"/>
      <c r="F17" s="240"/>
      <c r="G17" s="240"/>
      <c r="H17" s="241"/>
    </row>
    <row r="18" spans="1:8" ht="45" customHeight="1">
      <c r="B18" s="73"/>
      <c r="C18" s="113"/>
      <c r="D18" s="240"/>
      <c r="E18" s="240"/>
      <c r="F18" s="240"/>
      <c r="G18" s="240"/>
      <c r="H18" s="241"/>
    </row>
    <row r="19" spans="1:8" ht="37.200000000000003" customHeight="1">
      <c r="A19" s="66"/>
      <c r="B19" s="222" t="s">
        <v>135</v>
      </c>
      <c r="C19" s="223"/>
      <c r="D19" s="223"/>
      <c r="E19" s="223"/>
      <c r="F19" s="223"/>
      <c r="G19" s="223"/>
      <c r="H19" s="224"/>
    </row>
    <row r="20" spans="1:8" ht="18" customHeight="1">
      <c r="B20" s="75"/>
      <c r="C20" s="59"/>
      <c r="D20" s="240" t="s">
        <v>136</v>
      </c>
      <c r="E20" s="240"/>
      <c r="F20" s="240"/>
      <c r="G20" s="240"/>
      <c r="H20" s="241"/>
    </row>
    <row r="21" spans="1:8">
      <c r="B21" s="70"/>
      <c r="C21" s="71"/>
      <c r="D21" s="240"/>
      <c r="E21" s="240"/>
      <c r="F21" s="240"/>
      <c r="G21" s="240"/>
      <c r="H21" s="241"/>
    </row>
    <row r="22" spans="1:8">
      <c r="B22" s="75"/>
      <c r="C22" s="59"/>
      <c r="D22" s="240"/>
      <c r="E22" s="240"/>
      <c r="F22" s="240"/>
      <c r="G22" s="240"/>
      <c r="H22" s="241"/>
    </row>
    <row r="23" spans="1:8">
      <c r="B23" s="76"/>
      <c r="C23" s="114"/>
      <c r="D23" s="240"/>
      <c r="E23" s="240"/>
      <c r="F23" s="240"/>
      <c r="G23" s="240"/>
      <c r="H23" s="241"/>
    </row>
    <row r="24" spans="1:8">
      <c r="B24" s="78"/>
      <c r="C24" s="114"/>
      <c r="D24" s="114"/>
      <c r="E24" s="114"/>
      <c r="F24" s="114"/>
      <c r="G24" s="114"/>
      <c r="H24" s="77"/>
    </row>
    <row r="25" spans="1:8" ht="33.9" customHeight="1">
      <c r="B25" s="242"/>
      <c r="C25" s="240"/>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43" t="s">
        <v>159</v>
      </c>
      <c r="F30" s="243"/>
      <c r="G30" s="243"/>
      <c r="H30" s="244"/>
    </row>
    <row r="31" spans="1:8">
      <c r="B31" s="98"/>
      <c r="C31" s="116"/>
      <c r="D31" s="116"/>
      <c r="E31" s="243"/>
      <c r="F31" s="243"/>
      <c r="G31" s="243"/>
      <c r="H31" s="244"/>
    </row>
    <row r="32" spans="1:8">
      <c r="B32" s="98"/>
      <c r="C32" s="116"/>
      <c r="D32" s="116"/>
      <c r="E32" s="243"/>
      <c r="F32" s="243"/>
      <c r="G32" s="243"/>
      <c r="H32" s="244"/>
    </row>
    <row r="33" spans="1:9" ht="18" customHeight="1">
      <c r="A33" s="66"/>
      <c r="B33" s="243" t="s">
        <v>137</v>
      </c>
      <c r="C33" s="243"/>
      <c r="D33" s="243"/>
      <c r="E33" s="243"/>
      <c r="F33" s="243"/>
      <c r="G33" s="243"/>
      <c r="H33" s="244"/>
    </row>
    <row r="34" spans="1:9">
      <c r="A34" s="66"/>
      <c r="B34" s="243"/>
      <c r="C34" s="243"/>
      <c r="D34" s="243"/>
      <c r="E34" s="243"/>
      <c r="F34" s="243"/>
      <c r="G34" s="243"/>
      <c r="H34" s="244"/>
    </row>
    <row r="35" spans="1:9">
      <c r="A35" s="66"/>
      <c r="B35" s="243"/>
      <c r="C35" s="243"/>
      <c r="D35" s="243"/>
      <c r="E35" s="243"/>
      <c r="F35" s="243"/>
      <c r="G35" s="243"/>
      <c r="H35" s="244"/>
    </row>
    <row r="36" spans="1:9">
      <c r="A36" s="66"/>
      <c r="B36" s="243"/>
      <c r="C36" s="243"/>
      <c r="D36" s="243"/>
      <c r="E36" s="243"/>
      <c r="F36" s="243"/>
      <c r="G36" s="243"/>
      <c r="H36" s="244"/>
    </row>
    <row r="37" spans="1:9">
      <c r="A37" s="66"/>
      <c r="B37" s="243"/>
      <c r="C37" s="243"/>
      <c r="D37" s="243"/>
      <c r="E37" s="243"/>
      <c r="F37" s="243"/>
      <c r="G37" s="243"/>
      <c r="H37" s="244"/>
    </row>
    <row r="38" spans="1:9">
      <c r="A38" s="66"/>
      <c r="B38" s="243"/>
      <c r="C38" s="243"/>
      <c r="D38" s="243"/>
      <c r="E38" s="243"/>
      <c r="F38" s="243"/>
      <c r="G38" s="243"/>
      <c r="H38" s="244"/>
    </row>
    <row r="39" spans="1:9">
      <c r="A39" s="66"/>
      <c r="B39" s="243"/>
      <c r="C39" s="243"/>
      <c r="D39" s="243"/>
      <c r="E39" s="243"/>
      <c r="F39" s="243"/>
      <c r="G39" s="243"/>
      <c r="H39" s="244"/>
    </row>
    <row r="40" spans="1:9">
      <c r="A40" s="66"/>
      <c r="B40" s="243"/>
      <c r="C40" s="243"/>
      <c r="D40" s="243"/>
      <c r="E40" s="243"/>
      <c r="F40" s="243"/>
      <c r="G40" s="243"/>
      <c r="H40" s="244"/>
    </row>
    <row r="41" spans="1:9" ht="17.100000000000001" thickBot="1">
      <c r="A41" s="66"/>
      <c r="B41" s="243"/>
      <c r="C41" s="243"/>
      <c r="D41" s="243"/>
      <c r="E41" s="243"/>
      <c r="F41" s="243"/>
      <c r="G41" s="243"/>
      <c r="H41" s="244"/>
    </row>
    <row r="42" spans="1:9">
      <c r="B42" s="117"/>
      <c r="C42" s="117"/>
      <c r="D42" s="117"/>
      <c r="E42" s="117"/>
      <c r="F42" s="118"/>
      <c r="G42" s="118"/>
      <c r="H42" s="118"/>
    </row>
    <row r="43" spans="1:9">
      <c r="B43" s="147" t="s">
        <v>24</v>
      </c>
      <c r="C43" s="147"/>
      <c r="D43" s="147"/>
      <c r="E43" s="147"/>
      <c r="F43" s="147"/>
      <c r="G43" s="147"/>
      <c r="H43" s="147"/>
      <c r="I43" s="147"/>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0703125" customWidth="1"/>
  </cols>
  <sheetData>
    <row r="1" spans="1:27">
      <c r="A1" s="256" t="s">
        <v>27</v>
      </c>
      <c r="B1" s="256"/>
      <c r="C1" s="256"/>
      <c r="D1" s="256"/>
      <c r="E1" s="256"/>
      <c r="F1" s="256"/>
      <c r="G1" s="256"/>
      <c r="H1" s="256"/>
      <c r="I1" s="256"/>
      <c r="J1" s="256"/>
      <c r="K1" s="256"/>
      <c r="L1" s="256"/>
      <c r="M1" s="256"/>
      <c r="N1" s="256"/>
      <c r="O1" s="256"/>
      <c r="P1" s="256"/>
      <c r="Q1" s="256"/>
      <c r="R1" s="256"/>
      <c r="S1" s="256"/>
      <c r="T1" s="256"/>
      <c r="U1" s="256"/>
      <c r="V1" s="256"/>
      <c r="W1" s="256"/>
      <c r="X1" s="256"/>
      <c r="Y1" s="256"/>
      <c r="Z1" s="55"/>
      <c r="AA1" s="55"/>
    </row>
    <row r="2" spans="1:27">
      <c r="A2" s="256"/>
      <c r="B2" s="256"/>
      <c r="C2" s="256"/>
      <c r="D2" s="256"/>
      <c r="E2" s="256"/>
      <c r="F2" s="256"/>
      <c r="G2" s="256"/>
      <c r="H2" s="256"/>
      <c r="I2" s="256"/>
      <c r="J2" s="256"/>
      <c r="K2" s="256"/>
      <c r="L2" s="256"/>
      <c r="M2" s="256"/>
      <c r="N2" s="256"/>
      <c r="O2" s="256"/>
      <c r="P2" s="256"/>
      <c r="Q2" s="256"/>
      <c r="R2" s="256"/>
      <c r="S2" s="256"/>
      <c r="T2" s="256"/>
      <c r="U2" s="256"/>
      <c r="V2" s="256"/>
      <c r="W2" s="256"/>
      <c r="X2" s="256"/>
      <c r="Y2" s="256"/>
      <c r="Z2" s="55"/>
      <c r="AA2" s="55"/>
    </row>
    <row r="3" spans="1:27">
      <c r="A3" s="256"/>
      <c r="B3" s="256"/>
      <c r="C3" s="256"/>
      <c r="D3" s="256"/>
      <c r="E3" s="256"/>
      <c r="F3" s="256"/>
      <c r="G3" s="256"/>
      <c r="H3" s="256"/>
      <c r="I3" s="256"/>
      <c r="J3" s="256"/>
      <c r="K3" s="256"/>
      <c r="L3" s="256"/>
      <c r="M3" s="256"/>
      <c r="N3" s="256"/>
      <c r="O3" s="256"/>
      <c r="P3" s="256"/>
      <c r="Q3" s="256"/>
      <c r="R3" s="256"/>
      <c r="S3" s="256"/>
      <c r="T3" s="256"/>
      <c r="U3" s="256"/>
      <c r="V3" s="256"/>
      <c r="W3" s="256"/>
      <c r="X3" s="256"/>
      <c r="Y3" s="256"/>
      <c r="Z3" s="55"/>
      <c r="AA3" s="55"/>
    </row>
    <row r="4" spans="1:27" ht="14.7" thickBot="1">
      <c r="A4" s="256"/>
      <c r="B4" s="256"/>
      <c r="C4" s="256"/>
      <c r="D4" s="256"/>
      <c r="E4" s="256"/>
      <c r="F4" s="256"/>
      <c r="G4" s="256"/>
      <c r="H4" s="256"/>
      <c r="I4" s="256"/>
      <c r="J4" s="256"/>
      <c r="K4" s="256"/>
      <c r="L4" s="256"/>
      <c r="M4" s="256"/>
      <c r="N4" s="256"/>
      <c r="O4" s="256"/>
      <c r="P4" s="256"/>
      <c r="Q4" s="256"/>
      <c r="R4" s="256"/>
      <c r="S4" s="256"/>
      <c r="T4" s="256"/>
      <c r="U4" s="256"/>
      <c r="V4" s="256"/>
      <c r="W4" s="256"/>
      <c r="X4" s="256"/>
      <c r="Y4" s="256"/>
      <c r="Z4" s="55"/>
      <c r="AA4" s="55"/>
    </row>
    <row r="5" spans="1:27" ht="23.7" thickBot="1">
      <c r="A5" s="3"/>
      <c r="B5" s="249" t="s">
        <v>28</v>
      </c>
      <c r="C5" s="250"/>
      <c r="D5" s="250"/>
      <c r="E5" s="250"/>
      <c r="F5" s="250"/>
      <c r="G5" s="250"/>
      <c r="H5" s="250"/>
      <c r="I5" s="250"/>
      <c r="J5" s="250"/>
      <c r="K5" s="250"/>
      <c r="L5" s="250"/>
      <c r="M5" s="251"/>
      <c r="N5" s="249" t="s">
        <v>29</v>
      </c>
      <c r="O5" s="250"/>
      <c r="P5" s="250"/>
      <c r="Q5" s="250"/>
      <c r="R5" s="250"/>
      <c r="S5" s="251"/>
      <c r="T5" s="249" t="s">
        <v>30</v>
      </c>
      <c r="U5" s="250"/>
      <c r="V5" s="250"/>
      <c r="W5" s="250"/>
      <c r="X5" s="250"/>
      <c r="Y5" s="251"/>
      <c r="AA5" s="55"/>
    </row>
    <row r="6" spans="1:27" ht="16.8">
      <c r="A6" s="254"/>
      <c r="B6" s="246" t="s">
        <v>31</v>
      </c>
      <c r="C6" s="248"/>
      <c r="D6" s="246" t="s">
        <v>32</v>
      </c>
      <c r="E6" s="248"/>
      <c r="F6" s="246" t="s">
        <v>33</v>
      </c>
      <c r="G6" s="248"/>
      <c r="H6" s="246" t="s">
        <v>34</v>
      </c>
      <c r="I6" s="248"/>
      <c r="J6" s="246" t="s">
        <v>35</v>
      </c>
      <c r="K6" s="248"/>
      <c r="L6" s="246" t="s">
        <v>36</v>
      </c>
      <c r="M6" s="248"/>
      <c r="N6" s="246" t="s">
        <v>37</v>
      </c>
      <c r="O6" s="247"/>
      <c r="P6" s="246" t="s">
        <v>38</v>
      </c>
      <c r="Q6" s="247"/>
      <c r="R6" s="246" t="s">
        <v>39</v>
      </c>
      <c r="S6" s="247"/>
      <c r="T6" s="246" t="s">
        <v>40</v>
      </c>
      <c r="U6" s="248"/>
      <c r="V6" s="246" t="s">
        <v>41</v>
      </c>
      <c r="W6" s="248"/>
      <c r="X6" s="246" t="s">
        <v>42</v>
      </c>
      <c r="Y6" s="248"/>
      <c r="Z6" s="3"/>
      <c r="AA6" s="55"/>
    </row>
    <row r="7" spans="1:27" ht="17.100000000000001" thickBot="1">
      <c r="A7" s="255"/>
      <c r="B7" s="252" t="s">
        <v>43</v>
      </c>
      <c r="C7" s="253"/>
      <c r="D7" s="252" t="s">
        <v>43</v>
      </c>
      <c r="E7" s="253"/>
      <c r="F7" s="252" t="s">
        <v>43</v>
      </c>
      <c r="G7" s="253"/>
      <c r="H7" s="252" t="s">
        <v>43</v>
      </c>
      <c r="I7" s="253"/>
      <c r="J7" s="252" t="s">
        <v>43</v>
      </c>
      <c r="K7" s="253"/>
      <c r="L7" s="252" t="s">
        <v>43</v>
      </c>
      <c r="M7" s="253"/>
      <c r="N7" s="252" t="s">
        <v>43</v>
      </c>
      <c r="O7" s="253"/>
      <c r="P7" s="252" t="s">
        <v>43</v>
      </c>
      <c r="Q7" s="253"/>
      <c r="R7" s="252" t="s">
        <v>43</v>
      </c>
      <c r="S7" s="253"/>
      <c r="T7" s="252" t="s">
        <v>43</v>
      </c>
      <c r="U7" s="253"/>
      <c r="V7" s="252" t="s">
        <v>43</v>
      </c>
      <c r="W7" s="253"/>
      <c r="X7" s="252" t="s">
        <v>43</v>
      </c>
      <c r="Y7" s="253"/>
      <c r="Z7" s="3"/>
      <c r="AA7" s="55"/>
    </row>
    <row r="8" spans="1:27" ht="27.3" thickBot="1">
      <c r="A8" s="13" t="s">
        <v>44</v>
      </c>
      <c r="B8" s="257"/>
      <c r="C8" s="258"/>
      <c r="D8" s="257"/>
      <c r="E8" s="258"/>
      <c r="F8" s="257"/>
      <c r="G8" s="258"/>
      <c r="H8" s="257"/>
      <c r="I8" s="258"/>
      <c r="J8" s="257"/>
      <c r="K8" s="258"/>
      <c r="L8" s="257"/>
      <c r="M8" s="258"/>
      <c r="N8" s="257"/>
      <c r="O8" s="258"/>
      <c r="P8" s="257"/>
      <c r="Q8" s="258"/>
      <c r="R8" s="257"/>
      <c r="S8" s="258"/>
      <c r="T8" s="257"/>
      <c r="U8" s="258"/>
      <c r="V8" s="257"/>
      <c r="W8" s="258"/>
      <c r="X8" s="257"/>
      <c r="Y8" s="258"/>
      <c r="Z8" s="3"/>
      <c r="AA8" s="55"/>
    </row>
    <row r="9" spans="1:27" ht="16.8">
      <c r="A9" s="122" t="s">
        <v>160</v>
      </c>
      <c r="B9" s="245"/>
      <c r="C9" s="245"/>
      <c r="D9" s="245"/>
      <c r="E9" s="245"/>
      <c r="F9" s="245"/>
      <c r="G9" s="245"/>
      <c r="H9" s="245"/>
      <c r="I9" s="245"/>
      <c r="J9" s="245"/>
      <c r="K9" s="245"/>
      <c r="L9" s="245"/>
      <c r="M9" s="245"/>
      <c r="N9" s="245"/>
      <c r="O9" s="245"/>
      <c r="P9" s="245">
        <v>12</v>
      </c>
      <c r="Q9" s="245"/>
      <c r="R9" s="245"/>
      <c r="S9" s="245"/>
      <c r="T9" s="245"/>
      <c r="U9" s="245"/>
      <c r="V9" s="245"/>
      <c r="W9" s="245"/>
      <c r="X9" s="245"/>
      <c r="Y9" s="245"/>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49" t="s">
        <v>28</v>
      </c>
      <c r="C11" s="250"/>
      <c r="D11" s="250"/>
      <c r="E11" s="250"/>
      <c r="F11" s="250"/>
      <c r="G11" s="250"/>
      <c r="H11" s="250"/>
      <c r="I11" s="250"/>
      <c r="J11" s="250"/>
      <c r="K11" s="250"/>
      <c r="L11" s="250"/>
      <c r="M11" s="251"/>
      <c r="N11" s="249" t="s">
        <v>29</v>
      </c>
      <c r="O11" s="250"/>
      <c r="P11" s="250"/>
      <c r="Q11" s="250"/>
      <c r="R11" s="250"/>
      <c r="S11" s="251"/>
      <c r="T11" s="249" t="s">
        <v>30</v>
      </c>
      <c r="U11" s="250"/>
      <c r="V11" s="250"/>
      <c r="W11" s="250"/>
      <c r="X11" s="250"/>
      <c r="Y11" s="251"/>
      <c r="AA11" s="55"/>
    </row>
    <row r="12" spans="1:27" ht="16.8">
      <c r="A12" s="254"/>
      <c r="B12" s="246" t="s">
        <v>31</v>
      </c>
      <c r="C12" s="248"/>
      <c r="D12" s="246" t="s">
        <v>32</v>
      </c>
      <c r="E12" s="248"/>
      <c r="F12" s="246" t="s">
        <v>33</v>
      </c>
      <c r="G12" s="248"/>
      <c r="H12" s="246" t="s">
        <v>34</v>
      </c>
      <c r="I12" s="248"/>
      <c r="J12" s="246" t="s">
        <v>35</v>
      </c>
      <c r="K12" s="248"/>
      <c r="L12" s="246" t="s">
        <v>36</v>
      </c>
      <c r="M12" s="248"/>
      <c r="N12" s="246" t="s">
        <v>37</v>
      </c>
      <c r="O12" s="247"/>
      <c r="P12" s="246" t="s">
        <v>38</v>
      </c>
      <c r="Q12" s="247"/>
      <c r="R12" s="246" t="s">
        <v>39</v>
      </c>
      <c r="S12" s="247"/>
      <c r="T12" s="246" t="s">
        <v>40</v>
      </c>
      <c r="U12" s="248"/>
      <c r="V12" s="246" t="s">
        <v>41</v>
      </c>
      <c r="W12" s="248"/>
      <c r="X12" s="246" t="s">
        <v>42</v>
      </c>
      <c r="Y12" s="248"/>
      <c r="Z12" s="3"/>
      <c r="AA12" s="55"/>
    </row>
    <row r="13" spans="1:27" ht="17.100000000000001" thickBot="1">
      <c r="A13" s="255"/>
      <c r="B13" s="252" t="s">
        <v>43</v>
      </c>
      <c r="C13" s="253"/>
      <c r="D13" s="252" t="s">
        <v>43</v>
      </c>
      <c r="E13" s="253"/>
      <c r="F13" s="252" t="s">
        <v>43</v>
      </c>
      <c r="G13" s="253"/>
      <c r="H13" s="252" t="s">
        <v>43</v>
      </c>
      <c r="I13" s="253"/>
      <c r="J13" s="252" t="s">
        <v>43</v>
      </c>
      <c r="K13" s="253"/>
      <c r="L13" s="252" t="s">
        <v>43</v>
      </c>
      <c r="M13" s="253"/>
      <c r="N13" s="252" t="s">
        <v>43</v>
      </c>
      <c r="O13" s="253"/>
      <c r="P13" s="252" t="s">
        <v>43</v>
      </c>
      <c r="Q13" s="253"/>
      <c r="R13" s="252" t="s">
        <v>43</v>
      </c>
      <c r="S13" s="253"/>
      <c r="T13" s="252" t="s">
        <v>43</v>
      </c>
      <c r="U13" s="253"/>
      <c r="V13" s="252" t="s">
        <v>43</v>
      </c>
      <c r="W13" s="253"/>
      <c r="X13" s="252" t="s">
        <v>43</v>
      </c>
      <c r="Y13" s="253"/>
      <c r="Z13" s="3"/>
      <c r="AA13" s="55"/>
    </row>
    <row r="14" spans="1:27" ht="27.3" thickBot="1">
      <c r="A14" s="13" t="s">
        <v>45</v>
      </c>
      <c r="B14" s="257"/>
      <c r="C14" s="258"/>
      <c r="D14" s="257"/>
      <c r="E14" s="258"/>
      <c r="F14" s="257"/>
      <c r="G14" s="258"/>
      <c r="H14" s="257"/>
      <c r="I14" s="258"/>
      <c r="J14" s="257"/>
      <c r="K14" s="258"/>
      <c r="L14" s="257"/>
      <c r="M14" s="258"/>
      <c r="N14" s="257"/>
      <c r="O14" s="259"/>
      <c r="P14" s="257">
        <v>45</v>
      </c>
      <c r="Q14" s="259"/>
      <c r="R14" s="257"/>
      <c r="S14" s="259"/>
      <c r="T14" s="257">
        <v>6</v>
      </c>
      <c r="U14" s="258"/>
      <c r="V14" s="257"/>
      <c r="W14" s="258"/>
      <c r="X14" s="257"/>
      <c r="Y14" s="258"/>
      <c r="Z14" s="3"/>
      <c r="AA14" s="55"/>
    </row>
    <row r="15" spans="1:27">
      <c r="A15" s="122" t="s">
        <v>160</v>
      </c>
      <c r="B15" s="245"/>
      <c r="C15" s="245"/>
      <c r="D15" s="245"/>
      <c r="E15" s="245"/>
      <c r="F15" s="245"/>
      <c r="G15" s="245"/>
      <c r="H15" s="245"/>
      <c r="I15" s="245"/>
      <c r="J15" s="245"/>
      <c r="K15" s="245"/>
      <c r="L15" s="245"/>
      <c r="M15" s="245"/>
      <c r="N15" s="245"/>
      <c r="O15" s="245"/>
      <c r="P15" s="245">
        <v>12</v>
      </c>
      <c r="Q15" s="245"/>
      <c r="R15" s="245"/>
      <c r="S15" s="245"/>
      <c r="T15" s="245"/>
      <c r="U15" s="245"/>
      <c r="V15" s="245"/>
      <c r="W15" s="245"/>
      <c r="X15" s="245"/>
      <c r="Y15" s="245"/>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56" t="s">
        <v>46</v>
      </c>
      <c r="B17" s="256"/>
      <c r="C17" s="256"/>
      <c r="D17" s="256"/>
      <c r="E17" s="256"/>
      <c r="F17" s="256"/>
      <c r="G17" s="256"/>
      <c r="H17" s="256"/>
      <c r="I17" s="256"/>
      <c r="J17" s="256"/>
      <c r="K17" s="256"/>
      <c r="L17" s="256"/>
      <c r="M17" s="256"/>
      <c r="N17" s="256"/>
      <c r="O17" s="256"/>
      <c r="P17" s="256"/>
      <c r="Q17" s="256"/>
      <c r="R17" s="256"/>
      <c r="S17" s="256"/>
      <c r="T17" s="256"/>
      <c r="U17" s="256"/>
      <c r="V17" s="256"/>
      <c r="W17" s="256"/>
      <c r="X17" s="256"/>
      <c r="Y17" s="256"/>
      <c r="Z17" s="55"/>
      <c r="AA17" s="55"/>
    </row>
    <row r="18" spans="1:27">
      <c r="A18" s="256"/>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55"/>
      <c r="AA18" s="55"/>
    </row>
    <row r="19" spans="1:27">
      <c r="A19" s="256"/>
      <c r="B19" s="256"/>
      <c r="C19" s="256"/>
      <c r="D19" s="256"/>
      <c r="E19" s="256"/>
      <c r="F19" s="256"/>
      <c r="G19" s="256"/>
      <c r="H19" s="256"/>
      <c r="I19" s="256"/>
      <c r="J19" s="256"/>
      <c r="K19" s="256"/>
      <c r="L19" s="256"/>
      <c r="M19" s="256"/>
      <c r="N19" s="256"/>
      <c r="O19" s="256"/>
      <c r="P19" s="256"/>
      <c r="Q19" s="256"/>
      <c r="R19" s="256"/>
      <c r="S19" s="256"/>
      <c r="T19" s="256"/>
      <c r="U19" s="256"/>
      <c r="V19" s="256"/>
      <c r="W19" s="256"/>
      <c r="X19" s="256"/>
      <c r="Y19" s="256"/>
      <c r="Z19" s="55"/>
      <c r="AA19" s="55"/>
    </row>
    <row r="20" spans="1:27">
      <c r="A20" s="256"/>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49" t="s">
        <v>28</v>
      </c>
      <c r="C23" s="250"/>
      <c r="D23" s="250"/>
      <c r="E23" s="250"/>
      <c r="F23" s="250"/>
      <c r="G23" s="250"/>
      <c r="H23" s="250"/>
      <c r="I23" s="250"/>
      <c r="J23" s="250"/>
      <c r="K23" s="250"/>
      <c r="L23" s="250"/>
      <c r="M23" s="251"/>
      <c r="N23" s="249" t="s">
        <v>29</v>
      </c>
      <c r="O23" s="250"/>
      <c r="P23" s="250"/>
      <c r="Q23" s="250"/>
      <c r="R23" s="250"/>
      <c r="S23" s="251"/>
      <c r="T23" s="249" t="s">
        <v>30</v>
      </c>
      <c r="U23" s="250"/>
      <c r="V23" s="250"/>
      <c r="W23" s="250"/>
      <c r="X23" s="250"/>
      <c r="Y23" s="251"/>
      <c r="AA23" s="55"/>
    </row>
    <row r="24" spans="1:27" ht="16.8">
      <c r="A24" s="254"/>
      <c r="B24" s="246" t="s">
        <v>31</v>
      </c>
      <c r="C24" s="248"/>
      <c r="D24" s="246" t="s">
        <v>32</v>
      </c>
      <c r="E24" s="248"/>
      <c r="F24" s="246" t="s">
        <v>33</v>
      </c>
      <c r="G24" s="248"/>
      <c r="H24" s="246" t="s">
        <v>34</v>
      </c>
      <c r="I24" s="248"/>
      <c r="J24" s="246" t="s">
        <v>35</v>
      </c>
      <c r="K24" s="248"/>
      <c r="L24" s="246" t="s">
        <v>36</v>
      </c>
      <c r="M24" s="248"/>
      <c r="N24" s="246" t="s">
        <v>37</v>
      </c>
      <c r="O24" s="247"/>
      <c r="P24" s="246" t="s">
        <v>38</v>
      </c>
      <c r="Q24" s="247"/>
      <c r="R24" s="246" t="s">
        <v>39</v>
      </c>
      <c r="S24" s="247"/>
      <c r="T24" s="246" t="s">
        <v>40</v>
      </c>
      <c r="U24" s="248"/>
      <c r="V24" s="246" t="s">
        <v>41</v>
      </c>
      <c r="W24" s="248"/>
      <c r="X24" s="246" t="s">
        <v>42</v>
      </c>
      <c r="Y24" s="248"/>
      <c r="Z24" s="3"/>
      <c r="AA24" s="55"/>
    </row>
    <row r="25" spans="1:27" ht="17.100000000000001" thickBot="1">
      <c r="A25" s="255"/>
      <c r="B25" s="252" t="s">
        <v>43</v>
      </c>
      <c r="C25" s="253"/>
      <c r="D25" s="252" t="s">
        <v>43</v>
      </c>
      <c r="E25" s="253"/>
      <c r="F25" s="252" t="s">
        <v>43</v>
      </c>
      <c r="G25" s="253"/>
      <c r="H25" s="252" t="s">
        <v>43</v>
      </c>
      <c r="I25" s="253"/>
      <c r="J25" s="252" t="s">
        <v>43</v>
      </c>
      <c r="K25" s="253"/>
      <c r="L25" s="252" t="s">
        <v>43</v>
      </c>
      <c r="M25" s="253"/>
      <c r="N25" s="252" t="s">
        <v>43</v>
      </c>
      <c r="O25" s="253"/>
      <c r="P25" s="252" t="s">
        <v>43</v>
      </c>
      <c r="Q25" s="253"/>
      <c r="R25" s="252" t="s">
        <v>43</v>
      </c>
      <c r="S25" s="253"/>
      <c r="T25" s="252" t="s">
        <v>43</v>
      </c>
      <c r="U25" s="253"/>
      <c r="V25" s="252" t="s">
        <v>43</v>
      </c>
      <c r="W25" s="253"/>
      <c r="X25" s="252" t="s">
        <v>43</v>
      </c>
      <c r="Y25" s="253"/>
      <c r="Z25" s="3"/>
      <c r="AA25" s="55"/>
    </row>
    <row r="26" spans="1:27" ht="27.3" thickBot="1">
      <c r="A26" s="13" t="s">
        <v>44</v>
      </c>
      <c r="B26" s="257"/>
      <c r="C26" s="258"/>
      <c r="D26" s="257"/>
      <c r="E26" s="258"/>
      <c r="F26" s="257"/>
      <c r="G26" s="258"/>
      <c r="H26" s="257"/>
      <c r="I26" s="258"/>
      <c r="J26" s="257"/>
      <c r="K26" s="258"/>
      <c r="L26" s="257"/>
      <c r="M26" s="258"/>
      <c r="N26" s="257"/>
      <c r="O26" s="259"/>
      <c r="P26" s="257"/>
      <c r="Q26" s="259"/>
      <c r="R26" s="257"/>
      <c r="S26" s="258"/>
      <c r="T26" s="257"/>
      <c r="U26" s="258"/>
      <c r="V26" s="257"/>
      <c r="W26" s="258"/>
      <c r="X26" s="257"/>
      <c r="Y26" s="258"/>
      <c r="Z26" s="3"/>
      <c r="AA26" s="55"/>
    </row>
    <row r="27" spans="1:27">
      <c r="A27" s="122" t="s">
        <v>160</v>
      </c>
      <c r="B27" s="245"/>
      <c r="C27" s="245"/>
      <c r="D27" s="245"/>
      <c r="E27" s="245"/>
      <c r="F27" s="245"/>
      <c r="G27" s="245"/>
      <c r="H27" s="245"/>
      <c r="I27" s="245"/>
      <c r="J27" s="245"/>
      <c r="K27" s="245"/>
      <c r="L27" s="245"/>
      <c r="M27" s="245"/>
      <c r="N27" s="245"/>
      <c r="O27" s="245"/>
      <c r="P27" s="245">
        <v>12</v>
      </c>
      <c r="Q27" s="245"/>
      <c r="R27" s="245"/>
      <c r="S27" s="245"/>
      <c r="T27" s="245"/>
      <c r="U27" s="245"/>
      <c r="V27" s="245"/>
      <c r="W27" s="245"/>
      <c r="X27" s="245"/>
      <c r="Y27" s="245"/>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49" t="s">
        <v>28</v>
      </c>
      <c r="C29" s="250"/>
      <c r="D29" s="250"/>
      <c r="E29" s="250"/>
      <c r="F29" s="250"/>
      <c r="G29" s="250"/>
      <c r="H29" s="250"/>
      <c r="I29" s="250"/>
      <c r="J29" s="250"/>
      <c r="K29" s="250"/>
      <c r="L29" s="250"/>
      <c r="M29" s="251"/>
      <c r="N29" s="249" t="s">
        <v>29</v>
      </c>
      <c r="O29" s="250"/>
      <c r="P29" s="250"/>
      <c r="Q29" s="250"/>
      <c r="R29" s="250"/>
      <c r="S29" s="251"/>
      <c r="T29" s="249" t="s">
        <v>30</v>
      </c>
      <c r="U29" s="250"/>
      <c r="V29" s="250"/>
      <c r="W29" s="250"/>
      <c r="X29" s="250"/>
      <c r="Y29" s="251"/>
      <c r="AA29" s="55"/>
    </row>
    <row r="30" spans="1:27" ht="16.8">
      <c r="A30" s="254"/>
      <c r="B30" s="246" t="s">
        <v>31</v>
      </c>
      <c r="C30" s="248"/>
      <c r="D30" s="246" t="s">
        <v>32</v>
      </c>
      <c r="E30" s="248"/>
      <c r="F30" s="246" t="s">
        <v>33</v>
      </c>
      <c r="G30" s="248"/>
      <c r="H30" s="246" t="s">
        <v>34</v>
      </c>
      <c r="I30" s="248"/>
      <c r="J30" s="246" t="s">
        <v>35</v>
      </c>
      <c r="K30" s="248"/>
      <c r="L30" s="246" t="s">
        <v>36</v>
      </c>
      <c r="M30" s="248"/>
      <c r="N30" s="246" t="s">
        <v>37</v>
      </c>
      <c r="O30" s="247"/>
      <c r="P30" s="246" t="s">
        <v>38</v>
      </c>
      <c r="Q30" s="247"/>
      <c r="R30" s="246" t="s">
        <v>39</v>
      </c>
      <c r="S30" s="247"/>
      <c r="T30" s="246" t="s">
        <v>40</v>
      </c>
      <c r="U30" s="248"/>
      <c r="V30" s="246" t="s">
        <v>41</v>
      </c>
      <c r="W30" s="248"/>
      <c r="X30" s="246" t="s">
        <v>42</v>
      </c>
      <c r="Y30" s="248"/>
      <c r="Z30" s="3"/>
      <c r="AA30" s="55"/>
    </row>
    <row r="31" spans="1:27" ht="17.100000000000001" thickBot="1">
      <c r="A31" s="255"/>
      <c r="B31" s="252" t="s">
        <v>43</v>
      </c>
      <c r="C31" s="253"/>
      <c r="D31" s="252" t="s">
        <v>43</v>
      </c>
      <c r="E31" s="253"/>
      <c r="F31" s="252" t="s">
        <v>43</v>
      </c>
      <c r="G31" s="253"/>
      <c r="H31" s="252" t="s">
        <v>43</v>
      </c>
      <c r="I31" s="253"/>
      <c r="J31" s="252" t="s">
        <v>43</v>
      </c>
      <c r="K31" s="253"/>
      <c r="L31" s="252" t="s">
        <v>43</v>
      </c>
      <c r="M31" s="253"/>
      <c r="N31" s="252" t="s">
        <v>43</v>
      </c>
      <c r="O31" s="253"/>
      <c r="P31" s="252" t="s">
        <v>43</v>
      </c>
      <c r="Q31" s="253"/>
      <c r="R31" s="252" t="s">
        <v>43</v>
      </c>
      <c r="S31" s="253"/>
      <c r="T31" s="252" t="s">
        <v>43</v>
      </c>
      <c r="U31" s="253"/>
      <c r="V31" s="252" t="s">
        <v>43</v>
      </c>
      <c r="W31" s="253"/>
      <c r="X31" s="252" t="s">
        <v>43</v>
      </c>
      <c r="Y31" s="253"/>
      <c r="Z31" s="3"/>
      <c r="AA31" s="55"/>
    </row>
    <row r="32" spans="1:27" ht="27.3" thickBot="1">
      <c r="A32" s="13" t="s">
        <v>45</v>
      </c>
      <c r="B32" s="257"/>
      <c r="C32" s="258"/>
      <c r="D32" s="257"/>
      <c r="E32" s="258"/>
      <c r="F32" s="257"/>
      <c r="G32" s="258"/>
      <c r="H32" s="257"/>
      <c r="I32" s="258"/>
      <c r="J32" s="257"/>
      <c r="K32" s="258"/>
      <c r="L32" s="257"/>
      <c r="M32" s="258"/>
      <c r="N32" s="257"/>
      <c r="O32" s="259"/>
      <c r="P32" s="257">
        <v>45</v>
      </c>
      <c r="Q32" s="259"/>
      <c r="R32" s="257"/>
      <c r="S32" s="259"/>
      <c r="T32" s="257">
        <v>6</v>
      </c>
      <c r="U32" s="258"/>
      <c r="V32" s="257"/>
      <c r="W32" s="258"/>
      <c r="X32" s="257"/>
      <c r="Y32" s="258"/>
      <c r="Z32" s="3"/>
      <c r="AA32" s="55"/>
    </row>
    <row r="33" spans="1:27">
      <c r="A33" s="122" t="s">
        <v>160</v>
      </c>
      <c r="B33" s="245"/>
      <c r="C33" s="245"/>
      <c r="D33" s="245"/>
      <c r="E33" s="245"/>
      <c r="F33" s="245"/>
      <c r="G33" s="245"/>
      <c r="H33" s="245"/>
      <c r="I33" s="245"/>
      <c r="J33" s="245"/>
      <c r="K33" s="245"/>
      <c r="L33" s="245"/>
      <c r="M33" s="245"/>
      <c r="N33" s="245"/>
      <c r="O33" s="245"/>
      <c r="P33" s="245">
        <v>12</v>
      </c>
      <c r="Q33" s="245"/>
      <c r="R33" s="245"/>
      <c r="S33" s="245"/>
      <c r="T33" s="245"/>
      <c r="U33" s="245"/>
      <c r="V33" s="245"/>
      <c r="W33" s="245"/>
      <c r="X33" s="245"/>
      <c r="Y33" s="245"/>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47" t="s">
        <v>24</v>
      </c>
      <c r="C35" s="147"/>
      <c r="D35" s="147"/>
      <c r="E35" s="147"/>
      <c r="F35" s="147"/>
      <c r="G35" s="147"/>
      <c r="H35" s="147"/>
      <c r="I35" s="147"/>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3"/>
      <c r="H1" s="123"/>
      <c r="I1" s="123"/>
      <c r="J1" s="123"/>
      <c r="K1" s="123"/>
      <c r="L1" s="123"/>
      <c r="M1" s="123"/>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12</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5" t="s">
        <v>42</v>
      </c>
      <c r="C13" s="125"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0</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45</v>
      </c>
      <c r="E21">
        <f>'ZEV Data'!P15</f>
        <v>12</v>
      </c>
      <c r="F21" t="s">
        <v>71</v>
      </c>
    </row>
    <row r="22" spans="1:6">
      <c r="A22" t="s">
        <v>162</v>
      </c>
      <c r="B22" t="s">
        <v>39</v>
      </c>
      <c r="C22" t="s">
        <v>29</v>
      </c>
      <c r="D22">
        <f>'ZEV Data'!R14</f>
        <v>0</v>
      </c>
      <c r="E22">
        <f>'ZEV Data'!R15</f>
        <v>0</v>
      </c>
      <c r="F22" t="s">
        <v>71</v>
      </c>
    </row>
    <row r="23" spans="1:6">
      <c r="A23" t="s">
        <v>162</v>
      </c>
      <c r="B23" t="s">
        <v>40</v>
      </c>
      <c r="C23" t="s">
        <v>30</v>
      </c>
      <c r="D23">
        <f>'ZEV Data'!T14</f>
        <v>6</v>
      </c>
      <c r="E23">
        <f>'ZEV Data'!T15</f>
        <v>0</v>
      </c>
      <c r="F23" t="s">
        <v>71</v>
      </c>
    </row>
    <row r="24" spans="1:6">
      <c r="A24" t="s">
        <v>162</v>
      </c>
      <c r="B24" t="s">
        <v>50</v>
      </c>
      <c r="C24" t="s">
        <v>30</v>
      </c>
      <c r="D24">
        <f>'ZEV Data'!V14</f>
        <v>0</v>
      </c>
      <c r="E24">
        <f>'ZEV Data'!V15</f>
        <v>0</v>
      </c>
      <c r="F24" t="s">
        <v>71</v>
      </c>
    </row>
    <row r="25" spans="1:6">
      <c r="A25" t="s">
        <v>162</v>
      </c>
      <c r="B25" s="125" t="s">
        <v>42</v>
      </c>
      <c r="C25" s="125"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12</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5" t="s">
        <v>42</v>
      </c>
      <c r="C37" s="125"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0</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45</v>
      </c>
      <c r="E45">
        <f>'ZEV Data'!P33</f>
        <v>12</v>
      </c>
      <c r="F45" t="s">
        <v>72</v>
      </c>
    </row>
    <row r="46" spans="1:6">
      <c r="A46" t="s">
        <v>162</v>
      </c>
      <c r="B46" t="s">
        <v>39</v>
      </c>
      <c r="C46" t="s">
        <v>29</v>
      </c>
      <c r="D46">
        <f>'ZEV Data'!R32</f>
        <v>0</v>
      </c>
      <c r="E46">
        <f>'ZEV Data'!R33</f>
        <v>0</v>
      </c>
      <c r="F46" t="s">
        <v>72</v>
      </c>
    </row>
    <row r="47" spans="1:6">
      <c r="A47" t="s">
        <v>162</v>
      </c>
      <c r="B47" t="s">
        <v>40</v>
      </c>
      <c r="C47" t="s">
        <v>30</v>
      </c>
      <c r="D47">
        <f>'ZEV Data'!T32</f>
        <v>6</v>
      </c>
      <c r="E47">
        <f>'ZEV Data'!T33</f>
        <v>0</v>
      </c>
      <c r="F47" t="s">
        <v>72</v>
      </c>
    </row>
    <row r="48" spans="1:6">
      <c r="A48" t="s">
        <v>162</v>
      </c>
      <c r="B48" t="s">
        <v>50</v>
      </c>
      <c r="C48" t="s">
        <v>30</v>
      </c>
      <c r="D48">
        <f>'ZEV Data'!V32</f>
        <v>0</v>
      </c>
      <c r="E48">
        <f>'ZEV Data'!V33</f>
        <v>0</v>
      </c>
      <c r="F48" t="s">
        <v>72</v>
      </c>
    </row>
    <row r="49" spans="1:6">
      <c r="A49" t="s">
        <v>162</v>
      </c>
      <c r="B49" s="125" t="s">
        <v>42</v>
      </c>
      <c r="C49" s="125"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48" t="s">
        <v>11</v>
      </c>
      <c r="C1" s="148"/>
      <c r="D1" s="148"/>
      <c r="E1" s="148"/>
      <c r="F1" s="148"/>
      <c r="G1" s="148"/>
      <c r="H1" s="148"/>
    </row>
    <row r="2" spans="2:8" ht="17.100000000000001" thickBot="1">
      <c r="B2" s="266" t="s">
        <v>141</v>
      </c>
      <c r="C2" s="267"/>
      <c r="D2" s="267"/>
      <c r="E2" s="267"/>
      <c r="F2" s="267"/>
      <c r="G2" s="267"/>
      <c r="H2" s="268"/>
    </row>
    <row r="3" spans="2:8">
      <c r="B3" s="269" t="s">
        <v>140</v>
      </c>
      <c r="C3" s="261"/>
      <c r="D3" s="261"/>
      <c r="E3" s="261"/>
      <c r="F3" s="261"/>
      <c r="G3" s="261"/>
      <c r="H3" s="262"/>
    </row>
    <row r="4" spans="2:8">
      <c r="B4" s="263"/>
      <c r="C4" s="264"/>
      <c r="D4" s="264"/>
      <c r="E4" s="264"/>
      <c r="F4" s="264"/>
      <c r="G4" s="264"/>
      <c r="H4" s="265"/>
    </row>
    <row r="5" spans="2:8" ht="16.95" customHeight="1">
      <c r="B5" s="263" t="s">
        <v>144</v>
      </c>
      <c r="C5" s="264"/>
      <c r="D5" s="264"/>
      <c r="E5" s="264"/>
      <c r="F5" s="264"/>
      <c r="G5" s="264"/>
      <c r="H5" s="265"/>
    </row>
    <row r="6" spans="2:8" ht="85.8" customHeight="1">
      <c r="B6" s="263"/>
      <c r="C6" s="264"/>
      <c r="D6" s="264"/>
      <c r="E6" s="264"/>
      <c r="F6" s="264"/>
      <c r="G6" s="264"/>
      <c r="H6" s="265"/>
    </row>
    <row r="7" spans="2:8" ht="82.8" customHeight="1">
      <c r="B7" s="263" t="s">
        <v>142</v>
      </c>
      <c r="C7" s="264"/>
      <c r="D7" s="264"/>
      <c r="E7" s="264"/>
      <c r="F7" s="264"/>
      <c r="G7" s="264"/>
      <c r="H7" s="265"/>
    </row>
    <row r="8" spans="2:8" ht="28.5" customHeight="1">
      <c r="B8" s="263" t="s">
        <v>143</v>
      </c>
      <c r="C8" s="264"/>
      <c r="D8" s="264"/>
      <c r="E8" s="264"/>
      <c r="F8" s="264"/>
      <c r="G8" s="264"/>
      <c r="H8" s="265"/>
    </row>
    <row r="9" spans="2:8">
      <c r="B9" s="263"/>
      <c r="C9" s="264"/>
      <c r="D9" s="264"/>
      <c r="E9" s="264"/>
      <c r="F9" s="264"/>
      <c r="G9" s="264"/>
      <c r="H9" s="265"/>
    </row>
    <row r="10" spans="2:8">
      <c r="B10" s="263"/>
      <c r="C10" s="264"/>
      <c r="D10" s="264"/>
      <c r="E10" s="264"/>
      <c r="F10" s="264"/>
      <c r="G10" s="264"/>
      <c r="H10" s="265"/>
    </row>
    <row r="11" spans="2:8">
      <c r="B11" s="263"/>
      <c r="C11" s="264"/>
      <c r="D11" s="264"/>
      <c r="E11" s="264"/>
      <c r="F11" s="264"/>
      <c r="G11" s="264"/>
      <c r="H11" s="265"/>
    </row>
    <row r="12" spans="2:8">
      <c r="B12" s="263"/>
      <c r="C12" s="264"/>
      <c r="D12" s="264"/>
      <c r="E12" s="264"/>
      <c r="F12" s="264"/>
      <c r="G12" s="264"/>
      <c r="H12" s="265"/>
    </row>
    <row r="13" spans="2:8">
      <c r="B13" s="263"/>
      <c r="C13" s="264"/>
      <c r="D13" s="264"/>
      <c r="E13" s="264"/>
      <c r="F13" s="264"/>
      <c r="G13" s="264"/>
      <c r="H13" s="265"/>
    </row>
    <row r="14" spans="2:8" ht="17.100000000000001" thickBot="1">
      <c r="B14" s="270"/>
      <c r="C14" s="271"/>
      <c r="D14" s="271"/>
      <c r="E14" s="271"/>
      <c r="F14" s="271"/>
      <c r="G14" s="271"/>
      <c r="H14" s="272"/>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60" t="s">
        <v>138</v>
      </c>
      <c r="C23" s="261"/>
      <c r="D23" s="261"/>
      <c r="E23" s="261"/>
      <c r="F23" s="261"/>
      <c r="G23" s="261"/>
      <c r="H23" s="262"/>
    </row>
    <row r="24" spans="2:8">
      <c r="B24" s="263"/>
      <c r="C24" s="264"/>
      <c r="D24" s="264"/>
      <c r="E24" s="264"/>
      <c r="F24" s="264"/>
      <c r="G24" s="264"/>
      <c r="H24" s="265"/>
    </row>
    <row r="25" spans="2:8">
      <c r="B25" s="263"/>
      <c r="C25" s="264"/>
      <c r="D25" s="264"/>
      <c r="E25" s="264"/>
      <c r="F25" s="264"/>
      <c r="G25" s="264"/>
      <c r="H25" s="265"/>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47" t="s">
        <v>24</v>
      </c>
      <c r="C37" s="147"/>
      <c r="D37" s="147"/>
      <c r="E37" s="147"/>
      <c r="F37" s="147"/>
      <c r="G37" s="147"/>
      <c r="H37" s="147"/>
      <c r="I37" s="147"/>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2.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2023-03-06T17:27:08Z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